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12-2022\WORK IN PROGRESS\512-2022\"/>
    </mc:Choice>
  </mc:AlternateContent>
  <xr:revisionPtr revIDLastSave="0" documentId="13_ncr:1_{DE088661-F9AC-448B-BEF6-272504F0FB05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G14" i="2"/>
  <c r="G13" i="2"/>
  <c r="G12" i="2"/>
  <c r="G11" i="2"/>
  <c r="A11" i="2"/>
  <c r="A12" i="2" s="1"/>
  <c r="G10" i="2"/>
  <c r="G9" i="2"/>
  <c r="G8" i="2"/>
  <c r="G7" i="2"/>
  <c r="F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<sst xmlns="http://schemas.openxmlformats.org/spreadsheetml/2006/main" count="92" uniqueCount="49">
  <si>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</si>
  <si>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</si>
  <si>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</si>
  <si>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</si>
  <si>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</si>
  <si>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</si>
  <si>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</si>
  <si>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</si>
  <si>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</si>
  <si>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</si>
  <si>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</si>
  <si>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</si>
  <si>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</si>
  <si>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</si>
  <si>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</si>
  <si>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</si>
  <si>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E11</t>
  </si>
  <si>
    <t>EA</t>
  </si>
  <si>
    <t>E15</t>
  </si>
  <si>
    <t>E16</t>
  </si>
  <si>
    <t>E10</t>
  </si>
  <si>
    <t>E18</t>
  </si>
  <si>
    <t>E19</t>
  </si>
  <si>
    <t xml:space="preserve">Remove and Legally Dispose of Existing Chain Link Fence as Indicated </t>
  </si>
  <si>
    <t>Remove Two Basketball Standards, Two Existing Benches and One Park Sign</t>
  </si>
  <si>
    <t xml:space="preserve">$   - </t>
  </si>
  <si>
    <t>Salvage and Relocate Existing Boulder w/ Plaque</t>
  </si>
  <si>
    <t>Excavation of Portion of Existing Basketball Court Outside Extents of New Court (162 SM)</t>
  </si>
  <si>
    <t>Rough Grading</t>
  </si>
  <si>
    <t>Supply and Install Heavy Base Asphalt Basketball Court, Dropshot Court and Seating Area</t>
  </si>
  <si>
    <t>Supply and Install Acrylic Sport Surfacing</t>
  </si>
  <si>
    <t>E12 &amp; E14</t>
  </si>
  <si>
    <t>Supply and Install Asphalt Pathway</t>
  </si>
  <si>
    <t>Supply and Install 125mm (5") Concrete Pad for Surface Mount Bike Racks</t>
  </si>
  <si>
    <t xml:space="preserve">E13 </t>
  </si>
  <si>
    <t>Supply and Install New Dropshot Standard (As Per Manufacturer's Instructions: Post, and Dropshot Assembly)</t>
  </si>
  <si>
    <t>Supply and Install New Basketball Standard (Pile, Post, Backboard and Hoop)</t>
  </si>
  <si>
    <t xml:space="preserve">Supply &amp; Install Chain Link Fence (3.05 m Height) </t>
  </si>
  <si>
    <t>Supply &amp; Install Chain Link Fence (1.25 m Height)</t>
  </si>
  <si>
    <t>Supply &amp; Install Square Post Bollards (8x8)</t>
  </si>
  <si>
    <t>Pick Up &amp; Install Picnic Table</t>
  </si>
  <si>
    <t>Pick Up &amp; Install Tache Benches (2 Backless, 1 Backed)</t>
  </si>
  <si>
    <t>Pick Up and Install Waste Receptacle &amp; Insert</t>
  </si>
  <si>
    <t>Pick Up and Install Park Sign</t>
  </si>
  <si>
    <t>Supply &amp; Install Bike Rack</t>
  </si>
  <si>
    <t>E13 &amp; E15</t>
  </si>
  <si>
    <t>Supply &amp; Install Topsoil &amp; Sod</t>
  </si>
  <si>
    <t>(See B10 "Prices" clause in tender document)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</si>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</sst>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5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164" fontId="0" fillId="0" borderId="15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7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75" fontId="0" fillId="0" borderId="21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</xf>
    <xf numFmtId="164" fontId="0" fillId="0" borderId="24" xfId="0" applyNumberFormat="1" applyBorder="1" applyProtection="1"/>
    <xf numFmtId="0" fontId="3" fillId="0" borderId="21" xfId="0" applyFont="1" applyBorder="1" applyAlignment="1" applyProtection="1">
      <alignment wrapText="1"/>
    </xf>
    <xf numFmtId="0" fontId="3" fillId="0" borderId="21" xfId="0" applyFont="1" applyFill="1" applyBorder="1" applyAlignment="1" applyProtection="1">
      <alignment wrapText="1"/>
    </xf>
    <xf numFmtId="0" fontId="3" fillId="0" borderId="21" xfId="0" applyFont="1" applyBorder="1" applyAlignment="1" applyProtection="1">
      <alignment horizontal="center" wrapText="1"/>
    </xf>
    <xf numFmtId="3" fontId="0" fillId="0" borderId="21" xfId="0" applyNumberFormat="1" applyBorder="1" applyAlignment="1" applyProtection="1">
      <alignment horizontal="center"/>
    </xf>
    <xf numFmtId="164" fontId="0" fillId="0" borderId="23" xfId="0" applyNumberFormat="1" applyBorder="1" applyProtection="1"/>
    <xf numFmtId="0" fontId="3" fillId="0" borderId="25" xfId="0" applyFont="1" applyBorder="1" applyAlignment="1" applyProtection="1">
      <alignment wrapText="1"/>
    </xf>
    <xf numFmtId="0" fontId="3" fillId="0" borderId="25" xfId="0" applyFont="1" applyFill="1" applyBorder="1" applyAlignment="1" applyProtection="1">
      <alignment wrapText="1"/>
    </xf>
    <xf numFmtId="0" fontId="0" fillId="0" borderId="25" xfId="0" applyBorder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19" xfId="1" applyNumberFormat="1" applyFont="1" applyBorder="1" applyAlignment="1" applyProtection="1"/>
    <xf numFmtId="4" fontId="3" fillId="0" borderId="16" xfId="0" applyNumberFormat="1" applyFont="1" applyBorder="1" applyAlignment="1" applyProtection="1">
      <alignment horizontal="left"/>
    </xf>
    <xf numFmtId="4" fontId="0" fillId="0" borderId="16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topLeftCell="A16" zoomScaleNormal="100" zoomScaleSheetLayoutView="85" workbookViewId="0">
      <selection activeCell="G27" sqref="G27"/>
    </sheetView>
  </sheetViews>
  <sheetFormatPr defaultRowHeight="12.75" x14ac:dyDescent="0.2"/>
  <cols>
    <col min="1" max="1" width="5.7109375" style="29" customWidth="1"/>
    <col min="2" max="2" width="31.140625" style="29" customWidth="1"/>
    <col min="3" max="3" width="10" style="29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ht="12" customHeight="1" x14ac:dyDescent="0.2">
      <c r="A1" s="67"/>
      <c r="B1" s="67"/>
      <c r="C1" s="66" t="s">
        <v>7</v>
      </c>
      <c r="D1" s="66"/>
      <c r="G1" s="7"/>
    </row>
    <row r="2" spans="1:7" x14ac:dyDescent="0.2">
      <c r="A2" s="65"/>
      <c r="B2" s="65"/>
      <c r="C2" s="32" t="s">
        <v>47</v>
      </c>
      <c r="D2" s="32"/>
      <c r="E2" s="26"/>
      <c r="F2" s="8"/>
      <c r="G2" s="8"/>
    </row>
    <row r="3" spans="1:7" ht="6" customHeight="1" x14ac:dyDescent="0.2">
      <c r="A3" s="70"/>
      <c r="B3" s="70"/>
      <c r="C3" s="33"/>
      <c r="D3" s="34"/>
      <c r="E3" s="26"/>
      <c r="F3" s="8"/>
      <c r="G3" s="8"/>
    </row>
    <row r="4" spans="1:7" ht="12" customHeight="1" x14ac:dyDescent="0.2">
      <c r="A4" s="27" t="s">
        <v>8</v>
      </c>
      <c r="B4" s="27"/>
      <c r="C4" s="27"/>
      <c r="D4" s="28"/>
      <c r="E4" s="26"/>
      <c r="F4" s="8"/>
      <c r="G4" s="8"/>
    </row>
    <row r="5" spans="1:7" ht="22.5" x14ac:dyDescent="0.2">
      <c r="A5" s="35" t="s">
        <v>0</v>
      </c>
      <c r="B5" s="35" t="s">
        <v>1</v>
      </c>
      <c r="C5" s="36" t="s">
        <v>6</v>
      </c>
      <c r="D5" s="36" t="s">
        <v>3</v>
      </c>
      <c r="E5" s="37" t="s">
        <v>2</v>
      </c>
      <c r="F5" s="16" t="s">
        <v>4</v>
      </c>
      <c r="G5" s="16" t="s">
        <v>5</v>
      </c>
    </row>
    <row r="6" spans="1:7" ht="6" customHeight="1" x14ac:dyDescent="0.2">
      <c r="A6" s="71"/>
      <c r="B6" s="72"/>
      <c r="C6" s="72"/>
      <c r="D6" s="72"/>
      <c r="E6" s="72"/>
      <c r="F6" s="72"/>
      <c r="G6" s="73"/>
    </row>
    <row r="7" spans="1:7" s="49" customFormat="1" ht="38.25" x14ac:dyDescent="0.2">
      <c r="A7" s="52">
        <v>1</v>
      </c>
      <c r="B7" s="53" t="s">
        <v>23</v>
      </c>
      <c r="C7" s="54" t="s">
        <v>20</v>
      </c>
      <c r="D7" s="55" t="s">
        <v>14</v>
      </c>
      <c r="E7" s="56">
        <v>86</v>
      </c>
      <c r="F7" s="50" t="s">
        <v>25</v>
      </c>
      <c r="G7" s="51" t="str">
        <f>IF(OR(ISTEXT(F7),ISBLANK(F7)), "$   - ",ROUND(E7*F7,2))</f>
        <v xml:space="preserve">$   - </v>
      </c>
    </row>
    <row r="8" spans="1:7" ht="38.25" customHeight="1" x14ac:dyDescent="0.2">
      <c r="A8" s="52">
        <v>2</v>
      </c>
      <c r="B8" s="53" t="s">
        <v>24</v>
      </c>
      <c r="C8" s="54" t="s">
        <v>20</v>
      </c>
      <c r="D8" s="55" t="s">
        <v>9</v>
      </c>
      <c r="E8" s="56">
        <v>1</v>
      </c>
      <c r="F8" s="50" t="s">
        <v>25</v>
      </c>
      <c r="G8" s="51" t="str">
        <f>IF(OR(ISTEXT(F8),ISBLANK(F8)), "$   - ",ROUND(E8*F8,2))</f>
        <v xml:space="preserve">$   - </v>
      </c>
    </row>
    <row r="9" spans="1:7" ht="27" customHeight="1" x14ac:dyDescent="0.2">
      <c r="A9" s="52">
        <v>3</v>
      </c>
      <c r="B9" s="53" t="s">
        <v>26</v>
      </c>
      <c r="C9" s="54" t="s">
        <v>20</v>
      </c>
      <c r="D9" s="55" t="s">
        <v>9</v>
      </c>
      <c r="E9" s="56">
        <v>1</v>
      </c>
      <c r="F9" s="50" t="s">
        <v>25</v>
      </c>
      <c r="G9" s="51" t="str">
        <f>IF(OR(ISTEXT(F9),ISBLANK(F9)), "$   - ",ROUND(E9*F9,2))</f>
        <v xml:space="preserve">$   - </v>
      </c>
    </row>
    <row r="10" spans="1:7" ht="38.25" x14ac:dyDescent="0.2">
      <c r="A10" s="57">
        <v>4</v>
      </c>
      <c r="B10" s="58" t="s">
        <v>27</v>
      </c>
      <c r="C10" s="59" t="s">
        <v>20</v>
      </c>
      <c r="D10" s="55" t="s">
        <v>13</v>
      </c>
      <c r="E10" s="56">
        <v>61</v>
      </c>
      <c r="F10" s="50" t="s">
        <v>25</v>
      </c>
      <c r="G10" s="51" t="str">
        <f>IF(OR(ISTEXT(F10),ISBLANK(F10)), "$   - ",ROUND(E10*F10,2))</f>
        <v xml:space="preserve">$   - </v>
      </c>
    </row>
    <row r="11" spans="1:7" ht="15.6" customHeight="1" x14ac:dyDescent="0.2">
      <c r="A11" s="57">
        <f t="shared" ref="A11:A26" si="0">A10+1</f>
        <v>5</v>
      </c>
      <c r="B11" s="60" t="s">
        <v>28</v>
      </c>
      <c r="C11" s="59" t="s">
        <v>16</v>
      </c>
      <c r="D11" s="55" t="s">
        <v>12</v>
      </c>
      <c r="E11" s="56">
        <v>420</v>
      </c>
      <c r="F11" s="50" t="s">
        <v>25</v>
      </c>
      <c r="G11" s="51" t="str">
        <f t="shared" ref="G11:G18" si="1">IF(OR(ISTEXT(F11),ISBLANK(F11)), "$   - ",ROUND(E11*F11,2))</f>
        <v xml:space="preserve">$   - </v>
      </c>
    </row>
    <row r="12" spans="1:7" ht="27.6" customHeight="1" x14ac:dyDescent="0.2">
      <c r="A12" s="57">
        <f t="shared" si="0"/>
        <v>6</v>
      </c>
      <c r="B12" s="60" t="s">
        <v>29</v>
      </c>
      <c r="C12" s="59" t="s">
        <v>20</v>
      </c>
      <c r="D12" s="55" t="s">
        <v>12</v>
      </c>
      <c r="E12" s="56">
        <v>468</v>
      </c>
      <c r="F12" s="50" t="s">
        <v>25</v>
      </c>
      <c r="G12" s="51" t="str">
        <f t="shared" si="1"/>
        <v xml:space="preserve">$   - </v>
      </c>
    </row>
    <row r="13" spans="1:7" ht="25.5" x14ac:dyDescent="0.2">
      <c r="A13" s="57">
        <v>7</v>
      </c>
      <c r="B13" s="58" t="s">
        <v>30</v>
      </c>
      <c r="C13" s="59" t="s">
        <v>31</v>
      </c>
      <c r="D13" s="55" t="s">
        <v>12</v>
      </c>
      <c r="E13" s="56">
        <v>386</v>
      </c>
      <c r="F13" s="50" t="s">
        <v>25</v>
      </c>
      <c r="G13" s="51" t="str">
        <f>IF(OR(ISTEXT(F13),ISBLANK(F13)), "$   - ",ROUND(E13*F13,2))</f>
        <v xml:space="preserve">$   - </v>
      </c>
    </row>
    <row r="14" spans="1:7" x14ac:dyDescent="0.2">
      <c r="A14" s="57">
        <v>8</v>
      </c>
      <c r="B14" s="58" t="s">
        <v>32</v>
      </c>
      <c r="C14" s="59" t="s">
        <v>10</v>
      </c>
      <c r="D14" s="55" t="s">
        <v>12</v>
      </c>
      <c r="E14" s="56">
        <v>71</v>
      </c>
      <c r="F14" s="50" t="s">
        <v>25</v>
      </c>
      <c r="G14" s="51" t="str">
        <f>IF(OR(ISTEXT(F14),ISBLANK(F14)), "$   - ",ROUND(E14*F14,2))</f>
        <v xml:space="preserve">$   - </v>
      </c>
    </row>
    <row r="15" spans="1:7" ht="38.25" x14ac:dyDescent="0.2">
      <c r="A15" s="57">
        <f t="shared" si="0"/>
        <v>9</v>
      </c>
      <c r="B15" s="58" t="s">
        <v>33</v>
      </c>
      <c r="C15" s="59" t="s">
        <v>34</v>
      </c>
      <c r="D15" s="55" t="s">
        <v>12</v>
      </c>
      <c r="E15" s="56">
        <v>3</v>
      </c>
      <c r="F15" s="50" t="s">
        <v>25</v>
      </c>
      <c r="G15" s="51" t="str">
        <f t="shared" si="1"/>
        <v xml:space="preserve">$   - </v>
      </c>
    </row>
    <row r="16" spans="1:7" ht="51" x14ac:dyDescent="0.2">
      <c r="A16" s="57">
        <f t="shared" si="0"/>
        <v>10</v>
      </c>
      <c r="B16" s="58" t="s">
        <v>35</v>
      </c>
      <c r="C16" s="59" t="s">
        <v>19</v>
      </c>
      <c r="D16" s="55" t="s">
        <v>17</v>
      </c>
      <c r="E16" s="56">
        <v>1</v>
      </c>
      <c r="F16" s="50" t="s">
        <v>25</v>
      </c>
      <c r="G16" s="51" t="str">
        <f t="shared" si="1"/>
        <v xml:space="preserve">$   - </v>
      </c>
    </row>
    <row r="17" spans="1:7" ht="38.25" x14ac:dyDescent="0.2">
      <c r="A17" s="57">
        <f t="shared" si="0"/>
        <v>11</v>
      </c>
      <c r="B17" s="58" t="s">
        <v>36</v>
      </c>
      <c r="C17" s="59" t="s">
        <v>19</v>
      </c>
      <c r="D17" s="55" t="s">
        <v>17</v>
      </c>
      <c r="E17" s="56">
        <v>1</v>
      </c>
      <c r="F17" s="50" t="s">
        <v>25</v>
      </c>
      <c r="G17" s="51" t="str">
        <f t="shared" si="1"/>
        <v xml:space="preserve">$   - </v>
      </c>
    </row>
    <row r="18" spans="1:7" ht="27" customHeight="1" x14ac:dyDescent="0.2">
      <c r="A18" s="57">
        <f t="shared" si="0"/>
        <v>12</v>
      </c>
      <c r="B18" s="60" t="s">
        <v>37</v>
      </c>
      <c r="C18" s="59" t="s">
        <v>21</v>
      </c>
      <c r="D18" s="55" t="s">
        <v>14</v>
      </c>
      <c r="E18" s="56">
        <v>18</v>
      </c>
      <c r="F18" s="50" t="s">
        <v>25</v>
      </c>
      <c r="G18" s="51" t="str">
        <f t="shared" si="1"/>
        <v xml:space="preserve">$   - </v>
      </c>
    </row>
    <row r="19" spans="1:7" ht="25.5" x14ac:dyDescent="0.2">
      <c r="A19" s="57">
        <f t="shared" si="0"/>
        <v>13</v>
      </c>
      <c r="B19" s="60" t="s">
        <v>38</v>
      </c>
      <c r="C19" s="59" t="s">
        <v>21</v>
      </c>
      <c r="D19" s="55" t="s">
        <v>14</v>
      </c>
      <c r="E19" s="56">
        <v>23</v>
      </c>
      <c r="F19" s="50" t="s">
        <v>25</v>
      </c>
      <c r="G19" s="51" t="str">
        <f t="shared" ref="G19:G26" si="2">IF(OR(ISTEXT(F19),ISBLANK(F19)), "$   - ",ROUND(E19*F19,2))</f>
        <v xml:space="preserve">$   - </v>
      </c>
    </row>
    <row r="20" spans="1:7" ht="25.5" x14ac:dyDescent="0.2">
      <c r="A20" s="57">
        <f t="shared" si="0"/>
        <v>14</v>
      </c>
      <c r="B20" s="58" t="s">
        <v>39</v>
      </c>
      <c r="C20" s="59" t="s">
        <v>15</v>
      </c>
      <c r="D20" s="55" t="s">
        <v>17</v>
      </c>
      <c r="E20" s="56">
        <v>28</v>
      </c>
      <c r="F20" s="50" t="s">
        <v>25</v>
      </c>
      <c r="G20" s="51" t="str">
        <f t="shared" si="2"/>
        <v xml:space="preserve">$   - </v>
      </c>
    </row>
    <row r="21" spans="1:7" x14ac:dyDescent="0.2">
      <c r="A21" s="57">
        <f t="shared" si="0"/>
        <v>15</v>
      </c>
      <c r="B21" s="60" t="s">
        <v>40</v>
      </c>
      <c r="C21" s="59" t="s">
        <v>18</v>
      </c>
      <c r="D21" s="55" t="s">
        <v>17</v>
      </c>
      <c r="E21" s="56">
        <v>1</v>
      </c>
      <c r="F21" s="50" t="s">
        <v>25</v>
      </c>
      <c r="G21" s="51" t="str">
        <f t="shared" si="2"/>
        <v xml:space="preserve">$   - </v>
      </c>
    </row>
    <row r="22" spans="1:7" ht="25.5" x14ac:dyDescent="0.2">
      <c r="A22" s="57">
        <f t="shared" si="0"/>
        <v>16</v>
      </c>
      <c r="B22" s="58" t="s">
        <v>41</v>
      </c>
      <c r="C22" s="59" t="s">
        <v>18</v>
      </c>
      <c r="D22" s="55" t="s">
        <v>17</v>
      </c>
      <c r="E22" s="56">
        <v>3</v>
      </c>
      <c r="F22" s="50" t="s">
        <v>25</v>
      </c>
      <c r="G22" s="51" t="str">
        <f t="shared" si="2"/>
        <v xml:space="preserve">$   - </v>
      </c>
    </row>
    <row r="23" spans="1:7" ht="25.5" x14ac:dyDescent="0.2">
      <c r="A23" s="57">
        <f t="shared" si="0"/>
        <v>17</v>
      </c>
      <c r="B23" s="58" t="s">
        <v>42</v>
      </c>
      <c r="C23" s="59" t="s">
        <v>18</v>
      </c>
      <c r="D23" s="55" t="s">
        <v>17</v>
      </c>
      <c r="E23" s="56">
        <v>1</v>
      </c>
      <c r="F23" s="50" t="s">
        <v>25</v>
      </c>
      <c r="G23" s="51" t="str">
        <f t="shared" si="2"/>
        <v xml:space="preserve">$   - </v>
      </c>
    </row>
    <row r="24" spans="1:7" x14ac:dyDescent="0.2">
      <c r="A24" s="57">
        <f t="shared" si="0"/>
        <v>18</v>
      </c>
      <c r="B24" s="58" t="s">
        <v>43</v>
      </c>
      <c r="C24" s="59" t="s">
        <v>18</v>
      </c>
      <c r="D24" s="55" t="s">
        <v>17</v>
      </c>
      <c r="E24" s="56">
        <v>1</v>
      </c>
      <c r="F24" s="50" t="s">
        <v>25</v>
      </c>
      <c r="G24" s="51" t="str">
        <f t="shared" si="2"/>
        <v xml:space="preserve">$   - </v>
      </c>
    </row>
    <row r="25" spans="1:7" x14ac:dyDescent="0.2">
      <c r="A25" s="57">
        <f t="shared" si="0"/>
        <v>19</v>
      </c>
      <c r="B25" s="58" t="s">
        <v>44</v>
      </c>
      <c r="C25" s="59" t="s">
        <v>45</v>
      </c>
      <c r="D25" s="55" t="s">
        <v>17</v>
      </c>
      <c r="E25" s="56">
        <v>2</v>
      </c>
      <c r="F25" s="50" t="s">
        <v>25</v>
      </c>
      <c r="G25" s="51" t="str">
        <f t="shared" si="2"/>
        <v xml:space="preserve">$   - </v>
      </c>
    </row>
    <row r="26" spans="1:7" x14ac:dyDescent="0.2">
      <c r="A26" s="57">
        <f t="shared" si="0"/>
        <v>20</v>
      </c>
      <c r="B26" s="60" t="s">
        <v>46</v>
      </c>
      <c r="C26" s="59" t="s">
        <v>22</v>
      </c>
      <c r="D26" s="55" t="s">
        <v>12</v>
      </c>
      <c r="E26" s="56">
        <v>450</v>
      </c>
      <c r="F26" s="50" t="s">
        <v>25</v>
      </c>
      <c r="G26" s="51" t="str">
        <f t="shared" si="2"/>
        <v xml:space="preserve">$   - </v>
      </c>
    </row>
    <row r="27" spans="1:7" x14ac:dyDescent="0.2">
      <c r="A27" s="40"/>
      <c r="B27" s="41"/>
      <c r="C27" s="42"/>
      <c r="D27" s="43"/>
      <c r="E27" s="44"/>
      <c r="F27" s="74"/>
      <c r="G27" s="45"/>
    </row>
    <row r="28" spans="1:7" ht="6.75" customHeight="1" x14ac:dyDescent="0.2">
      <c r="A28" s="46"/>
      <c r="B28" s="4"/>
      <c r="C28" s="4"/>
      <c r="D28" s="18"/>
      <c r="E28" s="13"/>
      <c r="F28" s="68"/>
      <c r="G28" s="69"/>
    </row>
    <row r="29" spans="1:7" ht="14.25" x14ac:dyDescent="0.2">
      <c r="A29" s="3"/>
      <c r="B29" s="31"/>
      <c r="C29" s="38"/>
      <c r="D29" s="18"/>
      <c r="E29" s="13"/>
      <c r="F29" s="61">
        <f>SUM(G6:G26)</f>
        <v>0</v>
      </c>
      <c r="G29" s="62"/>
    </row>
    <row r="30" spans="1:7" ht="14.25" x14ac:dyDescent="0.2">
      <c r="A30" s="3" t="s">
        <v>11</v>
      </c>
      <c r="B30" s="6"/>
      <c r="C30" s="6"/>
      <c r="D30" s="30"/>
      <c r="E30" s="14"/>
      <c r="F30" s="9"/>
      <c r="G30" s="6"/>
    </row>
    <row r="31" spans="1:7" ht="14.25" x14ac:dyDescent="0.2">
      <c r="A31" s="47"/>
      <c r="B31" s="39"/>
      <c r="C31" s="5"/>
      <c r="D31" s="19"/>
      <c r="E31" s="11"/>
      <c r="F31" s="2"/>
      <c r="G31" s="23"/>
    </row>
    <row r="32" spans="1:7" x14ac:dyDescent="0.2">
      <c r="A32" s="48"/>
      <c r="B32" s="5"/>
      <c r="C32" s="5"/>
      <c r="D32" s="19"/>
      <c r="E32" s="15"/>
      <c r="F32" s="10"/>
      <c r="G32" s="24"/>
    </row>
    <row r="33" spans="1:7" x14ac:dyDescent="0.2">
      <c r="A33" s="20"/>
      <c r="B33" s="5"/>
      <c r="C33" s="5"/>
      <c r="D33" s="19"/>
      <c r="E33" s="63" t="s">
        <v>48</v>
      </c>
      <c r="F33" s="64"/>
      <c r="G33" s="25"/>
    </row>
    <row r="34" spans="1:7" x14ac:dyDescent="0.2">
      <c r="A34" s="20"/>
      <c r="B34" s="21"/>
      <c r="C34" s="21"/>
      <c r="D34" s="22"/>
      <c r="E34" s="15"/>
      <c r="F34" s="10"/>
      <c r="G34" s="24"/>
    </row>
  </sheetData>
  <sheetProtection algorithmName="SHA-512" hashValue="iUfMfkolubgPdxBbO1/TViC/uO/ljx+REnvz74mRddz1ZrStI9VQI0rwOjE7eVVD79mfj+bdTIxh63e74y5pog==" saltValue="ECiFrfYZbTR41qWx1kBimA==" spinCount="100000" sheet="1" objects="1" scenarios="1"/>
  <mergeCells count="8">
    <mergeCell ref="F29:G29"/>
    <mergeCell ref="E33:F33"/>
    <mergeCell ref="A2:B2"/>
    <mergeCell ref="C1:D1"/>
    <mergeCell ref="A1:B1"/>
    <mergeCell ref="F28:G28"/>
    <mergeCell ref="A3:B3"/>
    <mergeCell ref="A6:G6"/>
  </mergeCells>
  <phoneticPr fontId="0" type="noConversion"/>
  <dataValidations xWindow="703" yWindow="537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7" xr:uid="{00000000-0002-0000-0100-000000000000}">
      <formula1>IF(F27&gt;=0.01,ROUND(F27,2),0.01)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6" xr:uid="{4FEA0D44-E15C-4363-AD5D-2B442DC47921}">
      <formula1>IF(F7&gt;=0,ROUND(F7,2),0.01)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No.512-2022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2022-07-27T15:14:39Z</dcterms:modified>
</cp:coreProperties>
</file>