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627-2022\WORK IN PROGRESS\FTP2023 03 29\"/>
    </mc:Choice>
  </mc:AlternateContent>
  <xr:revisionPtr revIDLastSave="0" documentId="13_ncr:1_{378E8B65-C8A2-46B7-9C4A-E48B8164FFE0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prices'!$A$1:$G$35</definedName>
    <definedName name="Print_Area_1">'Unit prices'!$A$6:$G$55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E21" i="2"/>
  <c r="E22" i="2" s="1"/>
  <c r="E20" i="2"/>
  <c r="E16" i="2"/>
  <c r="E17" i="2" s="1"/>
  <c r="E18" i="2" s="1"/>
  <c r="E15" i="2"/>
  <c r="G22" i="2" l="1"/>
  <c r="G20" i="2"/>
  <c r="G18" i="2"/>
  <c r="G7" i="2" l="1"/>
  <c r="G6" i="2"/>
  <c r="G8" i="2"/>
  <c r="G9" i="2"/>
  <c r="G10" i="2"/>
  <c r="G11" i="2"/>
  <c r="G12" i="2"/>
  <c r="G13" i="2"/>
  <c r="G14" i="2"/>
  <c r="G15" i="2"/>
  <c r="G16" i="2"/>
  <c r="G17" i="2"/>
  <c r="G19" i="2"/>
  <c r="G21" i="2"/>
  <c r="G23" i="2"/>
  <c r="G24" i="2"/>
  <c r="G25" i="2"/>
  <c r="G26" i="2"/>
  <c r="G27" i="2"/>
  <c r="A7" i="2" l="1"/>
  <c r="F30" i="2" l="1"/>
  <c r="A8" i="2"/>
  <c r="A9" i="2" l="1"/>
  <c r="A10" i="2" s="1"/>
  <c r="A11" i="2" s="1"/>
  <c r="A12" i="2" s="1"/>
  <c r="A13" i="2" s="1"/>
  <c r="A14" i="2" s="1"/>
  <c r="A15" i="2" s="1"/>
  <c r="A16" i="2" s="1"/>
  <c r="A17" i="2" s="1"/>
  <c r="A19" i="2" l="1"/>
  <c r="A21" i="2" s="1"/>
  <c r="A23" i="2" s="1"/>
  <c r="A24" i="2" s="1"/>
  <c r="A25" i="2" s="1"/>
  <c r="A26" i="2" s="1"/>
  <c r="A27" i="2" s="1"/>
  <c r="A18" i="2"/>
  <c r="A20" i="2" s="1"/>
  <c r="A22" i="2" s="1"/>
</calcChain>
</file>

<file path=xl/sharedStrings.xml><?xml version="1.0" encoding="utf-8"?>
<sst xmlns="http://schemas.openxmlformats.org/spreadsheetml/2006/main" count="100" uniqueCount="49">
  <si>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</si>
  <si>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</si>
  <si>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</si>
  <si>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</si>
  <si>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</si>
  <si>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</si>
  <si>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</si>
  <si>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</si>
  <si>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</si>
  <si>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</si>
  <si>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</si>
  <si>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</si>
  <si>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</si>
  <si>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Site Development and Restoration</t>
  </si>
  <si>
    <t>Excavate and Stockpile Temporary Roadway</t>
  </si>
  <si>
    <t>Excavate to Stockpile</t>
  </si>
  <si>
    <t>Perimeter Berm Construction</t>
  </si>
  <si>
    <t>Perimeter Ditching</t>
  </si>
  <si>
    <t>Plateau Area Grading and Surface Preparation</t>
  </si>
  <si>
    <t>Compacted Clay Liner</t>
  </si>
  <si>
    <t>Compacted Clay Liner (Cell 33-34 interface)</t>
  </si>
  <si>
    <t>Compacted Clay Liner Surface Finishing</t>
  </si>
  <si>
    <t>HDPE Geomembrane - Supply</t>
  </si>
  <si>
    <t>HDPE Geomembrane - Installation</t>
  </si>
  <si>
    <t>Granular Drainage Blanket</t>
  </si>
  <si>
    <t>Leachate Collection System Pipe (Perforated)</t>
  </si>
  <si>
    <t>Leachate Collection System Cleanout Pipe</t>
  </si>
  <si>
    <t>Leachate Collection System Connection</t>
  </si>
  <si>
    <t>31 23 33.01</t>
  </si>
  <si>
    <t>cubic metre</t>
  </si>
  <si>
    <t>31 23 33.02</t>
  </si>
  <si>
    <t>metre</t>
  </si>
  <si>
    <t>sq. metre</t>
  </si>
  <si>
    <t>31 32 19.03</t>
  </si>
  <si>
    <t>31 32 19.02</t>
  </si>
  <si>
    <t>31 32 19.01</t>
  </si>
  <si>
    <t>tonne</t>
  </si>
  <si>
    <t>40 27 00</t>
  </si>
  <si>
    <t>lump sum</t>
  </si>
  <si>
    <t>Non-Woven Geotextile Cushion - Supply</t>
  </si>
  <si>
    <t>Non-Woven Geotextile Filter - Supply</t>
  </si>
  <si>
    <t>Stabilization Geotextile Fabric - Supply</t>
  </si>
  <si>
    <t>Non-Woven Geotextile Cushion - Installation</t>
  </si>
  <si>
    <t>Non-Woven Geotextile Filter - Installation</t>
  </si>
  <si>
    <t>Stabilization Geotextile Fabric - Installation</t>
  </si>
  <si>
    <t>Leachate Collection System Pipe (Non-Perforated)</t>
  </si>
  <si>
    <t>E4</t>
  </si>
  <si>
    <t>31 32 19.03  31 23 33.02</t>
  </si>
  <si>
    <t>(See B10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</si>
</sst>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16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Alignment="1" applyProtection="1">
      <alignment vertical="center"/>
    </xf>
    <xf numFmtId="0" fontId="3" fillId="0" borderId="26" xfId="0" applyFont="1" applyBorder="1" applyAlignment="1" applyProtection="1">
      <alignment vertical="center" wrapText="1"/>
    </xf>
    <xf numFmtId="3" fontId="3" fillId="0" borderId="26" xfId="0" applyNumberFormat="1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vertical="center"/>
    </xf>
    <xf numFmtId="3" fontId="0" fillId="0" borderId="26" xfId="0" applyNumberFormat="1" applyBorder="1" applyAlignment="1" applyProtection="1">
      <alignment horizontal="left" vertical="center" wrapText="1"/>
    </xf>
    <xf numFmtId="3" fontId="3" fillId="0" borderId="26" xfId="0" applyNumberFormat="1" applyFont="1" applyBorder="1" applyAlignment="1" applyProtection="1">
      <alignment horizontal="left" vertical="center" wrapText="1"/>
    </xf>
    <xf numFmtId="3" fontId="31" fillId="0" borderId="26" xfId="0" applyNumberFormat="1" applyFont="1" applyBorder="1" applyAlignment="1" applyProtection="1">
      <alignment horizontal="left" vertical="center"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176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5"/>
  <sheetViews>
    <sheetView showGridLines="0" tabSelected="1" view="pageLayout" zoomScale="110" zoomScaleNormal="115" zoomScaleSheetLayoutView="100" zoomScalePageLayoutView="110" workbookViewId="0">
      <selection activeCell="F6" sqref="F6"/>
    </sheetView>
  </sheetViews>
  <sheetFormatPr defaultRowHeight="12.75" x14ac:dyDescent="0.2"/>
  <cols>
    <col min="1" max="1" width="3.85546875" style="3" customWidth="1"/>
    <col min="2" max="2" width="38.42578125" style="3" customWidth="1"/>
    <col min="3" max="3" width="11.5703125" style="3" customWidth="1"/>
    <col min="4" max="4" width="11.140625" style="5" customWidth="1"/>
    <col min="5" max="5" width="9.7109375" style="1" customWidth="1"/>
    <col min="6" max="6" width="11.42578125" style="2" customWidth="1"/>
    <col min="7" max="7" width="12.42578125" style="2" customWidth="1"/>
    <col min="8" max="16384" width="9.140625" style="3"/>
  </cols>
  <sheetData>
    <row r="1" spans="1:7" x14ac:dyDescent="0.2">
      <c r="A1" s="34"/>
      <c r="B1" s="34"/>
      <c r="C1" s="35" t="s">
        <v>0</v>
      </c>
      <c r="D1" s="35"/>
    </row>
    <row r="2" spans="1:7" x14ac:dyDescent="0.2">
      <c r="A2" s="36"/>
      <c r="B2" s="36"/>
      <c r="C2" s="37" t="s">
        <v>48</v>
      </c>
      <c r="D2" s="37"/>
      <c r="F2" s="4"/>
      <c r="G2" s="4"/>
    </row>
    <row r="3" spans="1:7" x14ac:dyDescent="0.2">
      <c r="A3" s="38"/>
      <c r="B3" s="36"/>
      <c r="C3" s="39"/>
      <c r="F3" s="4"/>
      <c r="G3" s="4"/>
    </row>
    <row r="4" spans="1:7" x14ac:dyDescent="0.2">
      <c r="A4" s="3" t="s">
        <v>1</v>
      </c>
      <c r="F4" s="4"/>
      <c r="G4" s="4"/>
    </row>
    <row r="5" spans="1:7" ht="22.5" x14ac:dyDescent="0.2">
      <c r="A5" s="40" t="s">
        <v>2</v>
      </c>
      <c r="B5" s="40" t="s">
        <v>3</v>
      </c>
      <c r="C5" s="41" t="s">
        <v>4</v>
      </c>
      <c r="D5" s="41" t="s">
        <v>5</v>
      </c>
      <c r="E5" s="42" t="s">
        <v>6</v>
      </c>
      <c r="F5" s="6" t="s">
        <v>7</v>
      </c>
      <c r="G5" s="6" t="s">
        <v>8</v>
      </c>
    </row>
    <row r="6" spans="1:7" s="28" customFormat="1" ht="22.5" customHeight="1" x14ac:dyDescent="0.2">
      <c r="A6" s="43">
        <v>1</v>
      </c>
      <c r="B6" s="44" t="s">
        <v>13</v>
      </c>
      <c r="C6" s="45" t="s">
        <v>46</v>
      </c>
      <c r="D6" s="46" t="s">
        <v>38</v>
      </c>
      <c r="E6" s="47">
        <v>1</v>
      </c>
      <c r="F6" s="26" t="s">
        <v>12</v>
      </c>
      <c r="G6" s="27" t="str">
        <f>IF(OR(ISTEXT(F6),ISBLANK(F6)), "$   - ",ROUND(E6*F6,2))</f>
        <v xml:space="preserve">$   - </v>
      </c>
    </row>
    <row r="7" spans="1:7" s="28" customFormat="1" ht="22.5" customHeight="1" x14ac:dyDescent="0.2">
      <c r="A7" s="48">
        <f>A6+1</f>
        <v>2</v>
      </c>
      <c r="B7" s="49" t="s">
        <v>14</v>
      </c>
      <c r="C7" s="46" t="s">
        <v>28</v>
      </c>
      <c r="D7" s="46" t="s">
        <v>29</v>
      </c>
      <c r="E7" s="47">
        <v>3500</v>
      </c>
      <c r="F7" s="26" t="s">
        <v>12</v>
      </c>
      <c r="G7" s="27" t="str">
        <f>IF(OR(ISTEXT(F7),ISBLANK(F7)), "$   - ",ROUND(E7*F7,2))</f>
        <v xml:space="preserve">$   - </v>
      </c>
    </row>
    <row r="8" spans="1:7" s="28" customFormat="1" ht="22.5" customHeight="1" x14ac:dyDescent="0.2">
      <c r="A8" s="48">
        <f t="shared" ref="A8:A27" si="0">A7+1</f>
        <v>3</v>
      </c>
      <c r="B8" s="49" t="s">
        <v>15</v>
      </c>
      <c r="C8" s="46" t="s">
        <v>28</v>
      </c>
      <c r="D8" s="46" t="s">
        <v>29</v>
      </c>
      <c r="E8" s="47">
        <v>40000</v>
      </c>
      <c r="F8" s="26" t="s">
        <v>12</v>
      </c>
      <c r="G8" s="27" t="str">
        <f t="shared" ref="G8:G27" si="1">IF(OR(ISTEXT(F8),ISBLANK(F8)), "$   - ",ROUND(E8*F8,2))</f>
        <v xml:space="preserve">$   - </v>
      </c>
    </row>
    <row r="9" spans="1:7" s="28" customFormat="1" ht="22.5" customHeight="1" x14ac:dyDescent="0.2">
      <c r="A9" s="48">
        <f t="shared" si="0"/>
        <v>4</v>
      </c>
      <c r="B9" s="49" t="s">
        <v>16</v>
      </c>
      <c r="C9" s="46" t="s">
        <v>30</v>
      </c>
      <c r="D9" s="46" t="s">
        <v>29</v>
      </c>
      <c r="E9" s="47">
        <v>3600</v>
      </c>
      <c r="F9" s="26" t="s">
        <v>12</v>
      </c>
      <c r="G9" s="27" t="str">
        <f t="shared" si="1"/>
        <v xml:space="preserve">$   - </v>
      </c>
    </row>
    <row r="10" spans="1:7" s="28" customFormat="1" ht="22.5" customHeight="1" x14ac:dyDescent="0.2">
      <c r="A10" s="48">
        <f t="shared" si="0"/>
        <v>5</v>
      </c>
      <c r="B10" s="49" t="s">
        <v>17</v>
      </c>
      <c r="C10" s="45" t="s">
        <v>28</v>
      </c>
      <c r="D10" s="46" t="s">
        <v>31</v>
      </c>
      <c r="E10" s="47">
        <v>75</v>
      </c>
      <c r="F10" s="26" t="s">
        <v>12</v>
      </c>
      <c r="G10" s="27" t="str">
        <f t="shared" si="1"/>
        <v xml:space="preserve">$   - </v>
      </c>
    </row>
    <row r="11" spans="1:7" s="28" customFormat="1" ht="22.5" customHeight="1" x14ac:dyDescent="0.2">
      <c r="A11" s="48">
        <f t="shared" si="0"/>
        <v>6</v>
      </c>
      <c r="B11" s="49" t="s">
        <v>18</v>
      </c>
      <c r="C11" s="46" t="s">
        <v>30</v>
      </c>
      <c r="D11" s="46" t="s">
        <v>32</v>
      </c>
      <c r="E11" s="47">
        <v>6700</v>
      </c>
      <c r="F11" s="26" t="s">
        <v>12</v>
      </c>
      <c r="G11" s="27" t="str">
        <f t="shared" si="1"/>
        <v xml:space="preserve">$   - </v>
      </c>
    </row>
    <row r="12" spans="1:7" s="28" customFormat="1" ht="22.5" customHeight="1" x14ac:dyDescent="0.2">
      <c r="A12" s="48">
        <f t="shared" si="0"/>
        <v>7</v>
      </c>
      <c r="B12" s="49" t="s">
        <v>19</v>
      </c>
      <c r="C12" s="46" t="s">
        <v>33</v>
      </c>
      <c r="D12" s="46" t="s">
        <v>32</v>
      </c>
      <c r="E12" s="47">
        <v>25900</v>
      </c>
      <c r="F12" s="26" t="s">
        <v>12</v>
      </c>
      <c r="G12" s="27" t="str">
        <f t="shared" si="1"/>
        <v xml:space="preserve">$   - </v>
      </c>
    </row>
    <row r="13" spans="1:7" s="28" customFormat="1" ht="22.5" customHeight="1" x14ac:dyDescent="0.2">
      <c r="A13" s="48">
        <f t="shared" si="0"/>
        <v>8</v>
      </c>
      <c r="B13" s="49" t="s">
        <v>20</v>
      </c>
      <c r="C13" s="45" t="s">
        <v>47</v>
      </c>
      <c r="D13" s="46" t="s">
        <v>29</v>
      </c>
      <c r="E13" s="47">
        <v>1300</v>
      </c>
      <c r="F13" s="26" t="s">
        <v>12</v>
      </c>
      <c r="G13" s="27" t="str">
        <f t="shared" si="1"/>
        <v xml:space="preserve">$   - </v>
      </c>
    </row>
    <row r="14" spans="1:7" s="28" customFormat="1" ht="22.5" customHeight="1" x14ac:dyDescent="0.2">
      <c r="A14" s="48">
        <f>A13+1</f>
        <v>9</v>
      </c>
      <c r="B14" s="49" t="s">
        <v>21</v>
      </c>
      <c r="C14" s="46" t="s">
        <v>33</v>
      </c>
      <c r="D14" s="46" t="s">
        <v>32</v>
      </c>
      <c r="E14" s="47">
        <v>27200</v>
      </c>
      <c r="F14" s="26" t="s">
        <v>12</v>
      </c>
      <c r="G14" s="27" t="str">
        <f t="shared" si="1"/>
        <v xml:space="preserve">$   - </v>
      </c>
    </row>
    <row r="15" spans="1:7" s="28" customFormat="1" ht="22.5" customHeight="1" x14ac:dyDescent="0.2">
      <c r="A15" s="48">
        <f t="shared" si="0"/>
        <v>10</v>
      </c>
      <c r="B15" s="49" t="s">
        <v>22</v>
      </c>
      <c r="C15" s="46" t="s">
        <v>34</v>
      </c>
      <c r="D15" s="46" t="s">
        <v>32</v>
      </c>
      <c r="E15" s="47">
        <f>E14</f>
        <v>27200</v>
      </c>
      <c r="F15" s="26" t="s">
        <v>12</v>
      </c>
      <c r="G15" s="27" t="str">
        <f t="shared" si="1"/>
        <v xml:space="preserve">$   - </v>
      </c>
    </row>
    <row r="16" spans="1:7" s="28" customFormat="1" ht="22.5" customHeight="1" x14ac:dyDescent="0.2">
      <c r="A16" s="48">
        <f t="shared" si="0"/>
        <v>11</v>
      </c>
      <c r="B16" s="50" t="s">
        <v>23</v>
      </c>
      <c r="C16" s="46" t="s">
        <v>34</v>
      </c>
      <c r="D16" s="46" t="s">
        <v>32</v>
      </c>
      <c r="E16" s="47">
        <f>E15</f>
        <v>27200</v>
      </c>
      <c r="F16" s="26" t="s">
        <v>12</v>
      </c>
      <c r="G16" s="27" t="str">
        <f t="shared" si="1"/>
        <v xml:space="preserve">$   - </v>
      </c>
    </row>
    <row r="17" spans="1:7" s="28" customFormat="1" ht="22.5" customHeight="1" x14ac:dyDescent="0.2">
      <c r="A17" s="48">
        <f t="shared" si="0"/>
        <v>12</v>
      </c>
      <c r="B17" s="50" t="s">
        <v>39</v>
      </c>
      <c r="C17" s="46" t="s">
        <v>35</v>
      </c>
      <c r="D17" s="46" t="s">
        <v>32</v>
      </c>
      <c r="E17" s="47">
        <f>E16</f>
        <v>27200</v>
      </c>
      <c r="F17" s="26" t="s">
        <v>12</v>
      </c>
      <c r="G17" s="27" t="str">
        <f t="shared" si="1"/>
        <v xml:space="preserve">$   - </v>
      </c>
    </row>
    <row r="18" spans="1:7" s="28" customFormat="1" ht="22.5" customHeight="1" x14ac:dyDescent="0.2">
      <c r="A18" s="48">
        <f t="shared" si="0"/>
        <v>13</v>
      </c>
      <c r="B18" s="50" t="s">
        <v>42</v>
      </c>
      <c r="C18" s="46" t="s">
        <v>35</v>
      </c>
      <c r="D18" s="46" t="s">
        <v>32</v>
      </c>
      <c r="E18" s="47">
        <f>E17</f>
        <v>27200</v>
      </c>
      <c r="F18" s="26" t="s">
        <v>12</v>
      </c>
      <c r="G18" s="27" t="str">
        <f t="shared" ref="G18" si="2">IF(OR(ISTEXT(F18),ISBLANK(F18)), "$   - ",ROUND(E18*F18,2))</f>
        <v xml:space="preserve">$   - </v>
      </c>
    </row>
    <row r="19" spans="1:7" s="28" customFormat="1" ht="22.5" customHeight="1" x14ac:dyDescent="0.2">
      <c r="A19" s="48">
        <f>A17+1</f>
        <v>13</v>
      </c>
      <c r="B19" s="50" t="s">
        <v>40</v>
      </c>
      <c r="C19" s="46" t="s">
        <v>35</v>
      </c>
      <c r="D19" s="46" t="s">
        <v>32</v>
      </c>
      <c r="E19" s="47">
        <v>25900</v>
      </c>
      <c r="F19" s="26" t="s">
        <v>12</v>
      </c>
      <c r="G19" s="27" t="str">
        <f t="shared" si="1"/>
        <v xml:space="preserve">$   - </v>
      </c>
    </row>
    <row r="20" spans="1:7" s="28" customFormat="1" ht="22.5" customHeight="1" x14ac:dyDescent="0.2">
      <c r="A20" s="48">
        <f>A18+1</f>
        <v>14</v>
      </c>
      <c r="B20" s="50" t="s">
        <v>43</v>
      </c>
      <c r="C20" s="46" t="s">
        <v>35</v>
      </c>
      <c r="D20" s="46" t="s">
        <v>32</v>
      </c>
      <c r="E20" s="47">
        <f>E19</f>
        <v>25900</v>
      </c>
      <c r="F20" s="26" t="s">
        <v>12</v>
      </c>
      <c r="G20" s="27" t="str">
        <f t="shared" ref="G20" si="3">IF(OR(ISTEXT(F20),ISBLANK(F20)), "$   - ",ROUND(E20*F20,2))</f>
        <v xml:space="preserve">$   - </v>
      </c>
    </row>
    <row r="21" spans="1:7" s="28" customFormat="1" ht="22.5" customHeight="1" x14ac:dyDescent="0.2">
      <c r="A21" s="48">
        <f>A19+1</f>
        <v>14</v>
      </c>
      <c r="B21" s="50" t="s">
        <v>41</v>
      </c>
      <c r="C21" s="46" t="s">
        <v>35</v>
      </c>
      <c r="D21" s="46" t="s">
        <v>32</v>
      </c>
      <c r="E21" s="47">
        <f>E11</f>
        <v>6700</v>
      </c>
      <c r="F21" s="26" t="s">
        <v>12</v>
      </c>
      <c r="G21" s="27" t="str">
        <f t="shared" si="1"/>
        <v xml:space="preserve">$   - </v>
      </c>
    </row>
    <row r="22" spans="1:7" s="28" customFormat="1" ht="22.5" customHeight="1" x14ac:dyDescent="0.2">
      <c r="A22" s="48">
        <f>A20+1</f>
        <v>15</v>
      </c>
      <c r="B22" s="50" t="s">
        <v>44</v>
      </c>
      <c r="C22" s="46" t="s">
        <v>35</v>
      </c>
      <c r="D22" s="46" t="s">
        <v>32</v>
      </c>
      <c r="E22" s="47">
        <f>E21</f>
        <v>6700</v>
      </c>
      <c r="F22" s="26" t="s">
        <v>12</v>
      </c>
      <c r="G22" s="27" t="str">
        <f t="shared" ref="G22" si="4">IF(OR(ISTEXT(F22),ISBLANK(F22)), "$   - ",ROUND(E22*F22,2))</f>
        <v xml:space="preserve">$   - </v>
      </c>
    </row>
    <row r="23" spans="1:7" s="28" customFormat="1" ht="22.5" customHeight="1" x14ac:dyDescent="0.2">
      <c r="A23" s="48">
        <f>A21+1</f>
        <v>15</v>
      </c>
      <c r="B23" s="49" t="s">
        <v>24</v>
      </c>
      <c r="C23" s="46" t="s">
        <v>30</v>
      </c>
      <c r="D23" s="46" t="s">
        <v>36</v>
      </c>
      <c r="E23" s="47">
        <f>ROUND((7753*1.66),-2)</f>
        <v>12900</v>
      </c>
      <c r="F23" s="26" t="s">
        <v>12</v>
      </c>
      <c r="G23" s="27" t="str">
        <f t="shared" si="1"/>
        <v xml:space="preserve">$   - </v>
      </c>
    </row>
    <row r="24" spans="1:7" s="28" customFormat="1" ht="22.5" customHeight="1" x14ac:dyDescent="0.2">
      <c r="A24" s="48">
        <f t="shared" si="0"/>
        <v>16</v>
      </c>
      <c r="B24" s="49" t="s">
        <v>25</v>
      </c>
      <c r="C24" s="46" t="s">
        <v>37</v>
      </c>
      <c r="D24" s="46" t="s">
        <v>31</v>
      </c>
      <c r="E24" s="47">
        <v>350</v>
      </c>
      <c r="F24" s="26" t="s">
        <v>12</v>
      </c>
      <c r="G24" s="27" t="str">
        <f t="shared" si="1"/>
        <v xml:space="preserve">$   - </v>
      </c>
    </row>
    <row r="25" spans="1:7" s="28" customFormat="1" ht="22.5" customHeight="1" x14ac:dyDescent="0.2">
      <c r="A25" s="48">
        <f t="shared" si="0"/>
        <v>17</v>
      </c>
      <c r="B25" s="49" t="s">
        <v>26</v>
      </c>
      <c r="C25" s="46" t="s">
        <v>37</v>
      </c>
      <c r="D25" s="46" t="s">
        <v>9</v>
      </c>
      <c r="E25" s="47">
        <v>6</v>
      </c>
      <c r="F25" s="26" t="s">
        <v>12</v>
      </c>
      <c r="G25" s="27" t="str">
        <f t="shared" si="1"/>
        <v xml:space="preserve">$   - </v>
      </c>
    </row>
    <row r="26" spans="1:7" s="28" customFormat="1" ht="22.5" customHeight="1" x14ac:dyDescent="0.2">
      <c r="A26" s="48">
        <f t="shared" si="0"/>
        <v>18</v>
      </c>
      <c r="B26" s="51" t="s">
        <v>45</v>
      </c>
      <c r="C26" s="46" t="s">
        <v>37</v>
      </c>
      <c r="D26" s="46" t="s">
        <v>31</v>
      </c>
      <c r="E26" s="47">
        <v>80</v>
      </c>
      <c r="F26" s="26" t="s">
        <v>12</v>
      </c>
      <c r="G26" s="27" t="str">
        <f t="shared" si="1"/>
        <v xml:space="preserve">$   - </v>
      </c>
    </row>
    <row r="27" spans="1:7" s="28" customFormat="1" ht="22.5" customHeight="1" thickBot="1" x14ac:dyDescent="0.25">
      <c r="A27" s="48">
        <f t="shared" si="0"/>
        <v>19</v>
      </c>
      <c r="B27" s="49" t="s">
        <v>27</v>
      </c>
      <c r="C27" s="46" t="s">
        <v>37</v>
      </c>
      <c r="D27" s="46" t="s">
        <v>38</v>
      </c>
      <c r="E27" s="47">
        <v>1</v>
      </c>
      <c r="F27" s="26" t="s">
        <v>12</v>
      </c>
      <c r="G27" s="27" t="str">
        <f t="shared" si="1"/>
        <v xml:space="preserve">$   - </v>
      </c>
    </row>
    <row r="28" spans="1:7" ht="10.5" customHeight="1" thickTop="1" x14ac:dyDescent="0.2">
      <c r="A28" s="8"/>
      <c r="B28" s="9"/>
      <c r="C28" s="9"/>
      <c r="D28" s="10"/>
      <c r="E28" s="11"/>
      <c r="F28" s="12"/>
      <c r="G28" s="13"/>
    </row>
    <row r="29" spans="1:7" ht="11.25" customHeight="1" x14ac:dyDescent="0.2">
      <c r="A29" s="52"/>
      <c r="B29" s="53"/>
      <c r="C29" s="53"/>
      <c r="D29" s="54"/>
      <c r="E29" s="55"/>
      <c r="F29" s="29"/>
      <c r="G29" s="30"/>
    </row>
    <row r="30" spans="1:7" ht="14.25" x14ac:dyDescent="0.2">
      <c r="A30" s="52" t="s">
        <v>10</v>
      </c>
      <c r="D30" s="54"/>
      <c r="E30" s="55"/>
      <c r="F30" s="31">
        <f>SUM(G6:G27)</f>
        <v>0</v>
      </c>
      <c r="G30" s="32"/>
    </row>
    <row r="31" spans="1:7" ht="14.25" x14ac:dyDescent="0.2">
      <c r="A31" s="56"/>
      <c r="B31" s="57"/>
      <c r="C31" s="57"/>
      <c r="D31" s="58"/>
      <c r="E31" s="59"/>
      <c r="F31" s="14"/>
      <c r="G31" s="14"/>
    </row>
    <row r="32" spans="1:7" x14ac:dyDescent="0.2">
      <c r="A32" s="15"/>
      <c r="B32" s="60"/>
      <c r="C32" s="60"/>
      <c r="D32" s="61"/>
      <c r="E32" s="20"/>
      <c r="F32" s="21"/>
      <c r="G32" s="22"/>
    </row>
    <row r="33" spans="1:7" x14ac:dyDescent="0.2">
      <c r="A33" s="16"/>
      <c r="B33" s="60"/>
      <c r="C33" s="60"/>
      <c r="D33" s="61"/>
      <c r="E33" s="23"/>
      <c r="F33" s="24"/>
      <c r="G33" s="25"/>
    </row>
    <row r="34" spans="1:7" x14ac:dyDescent="0.2">
      <c r="A34" s="16"/>
      <c r="B34" s="60"/>
      <c r="C34" s="60"/>
      <c r="D34" s="61"/>
      <c r="E34" s="64" t="s">
        <v>11</v>
      </c>
      <c r="F34" s="64"/>
      <c r="G34" s="65"/>
    </row>
    <row r="35" spans="1:7" x14ac:dyDescent="0.2">
      <c r="A35" s="17"/>
      <c r="B35" s="62"/>
      <c r="C35" s="62"/>
      <c r="D35" s="63"/>
      <c r="E35" s="66"/>
      <c r="F35" s="67"/>
      <c r="G35" s="68"/>
    </row>
    <row r="37" spans="1:7" x14ac:dyDescent="0.2">
      <c r="A37" s="18"/>
    </row>
    <row r="38" spans="1:7" x14ac:dyDescent="0.2">
      <c r="A38" s="7"/>
      <c r="B38" s="33"/>
      <c r="C38" s="33"/>
      <c r="D38" s="33"/>
      <c r="E38" s="33"/>
      <c r="F38" s="19"/>
      <c r="G38" s="19"/>
    </row>
    <row r="39" spans="1:7" x14ac:dyDescent="0.2">
      <c r="A39" s="7"/>
      <c r="B39" s="33"/>
      <c r="C39" s="33"/>
      <c r="D39" s="33"/>
      <c r="E39" s="33"/>
      <c r="F39" s="19"/>
      <c r="G39" s="19"/>
    </row>
    <row r="40" spans="1:7" x14ac:dyDescent="0.2">
      <c r="A40" s="7"/>
      <c r="B40" s="33"/>
      <c r="C40" s="33"/>
      <c r="D40" s="33"/>
      <c r="E40" s="33"/>
      <c r="F40" s="19"/>
      <c r="G40" s="19"/>
    </row>
    <row r="41" spans="1:7" x14ac:dyDescent="0.2">
      <c r="A41" s="7"/>
      <c r="B41" s="33"/>
      <c r="C41" s="33"/>
      <c r="D41" s="33"/>
      <c r="E41" s="33"/>
      <c r="F41" s="19"/>
      <c r="G41" s="19"/>
    </row>
    <row r="42" spans="1:7" x14ac:dyDescent="0.2">
      <c r="A42" s="7"/>
      <c r="B42" s="33"/>
      <c r="C42" s="33"/>
      <c r="D42" s="33"/>
      <c r="E42" s="33"/>
      <c r="F42" s="19"/>
      <c r="G42" s="19"/>
    </row>
    <row r="43" spans="1:7" x14ac:dyDescent="0.2">
      <c r="A43" s="7"/>
      <c r="B43" s="33"/>
      <c r="C43" s="33"/>
      <c r="D43" s="33"/>
      <c r="E43" s="33"/>
      <c r="F43" s="19"/>
      <c r="G43" s="19"/>
    </row>
    <row r="44" spans="1:7" x14ac:dyDescent="0.2">
      <c r="A44" s="7"/>
      <c r="B44" s="33"/>
      <c r="C44" s="33"/>
      <c r="D44" s="33"/>
      <c r="E44" s="33"/>
      <c r="F44" s="19"/>
      <c r="G44" s="19"/>
    </row>
    <row r="45" spans="1:7" x14ac:dyDescent="0.2">
      <c r="A45" s="7"/>
      <c r="B45" s="33"/>
      <c r="C45" s="33"/>
      <c r="D45" s="33"/>
      <c r="E45" s="33"/>
      <c r="F45" s="19"/>
      <c r="G45" s="19"/>
    </row>
    <row r="46" spans="1:7" x14ac:dyDescent="0.2">
      <c r="A46" s="7"/>
      <c r="B46" s="33"/>
      <c r="C46" s="33"/>
      <c r="D46" s="33"/>
      <c r="E46" s="33"/>
      <c r="F46" s="19"/>
      <c r="G46" s="19"/>
    </row>
    <row r="47" spans="1:7" x14ac:dyDescent="0.2">
      <c r="A47" s="7"/>
      <c r="B47" s="33"/>
      <c r="C47" s="33"/>
      <c r="D47" s="33"/>
      <c r="E47" s="33"/>
      <c r="F47" s="19"/>
      <c r="G47" s="19"/>
    </row>
    <row r="48" spans="1:7" x14ac:dyDescent="0.2">
      <c r="A48" s="7"/>
      <c r="B48" s="33"/>
      <c r="C48" s="33"/>
      <c r="D48" s="33"/>
      <c r="E48" s="33"/>
      <c r="F48" s="19"/>
      <c r="G48" s="19"/>
    </row>
    <row r="49" spans="1:7" x14ac:dyDescent="0.2">
      <c r="A49" s="7"/>
      <c r="B49" s="33"/>
      <c r="C49" s="33"/>
      <c r="D49" s="33"/>
      <c r="E49" s="33"/>
      <c r="F49" s="19"/>
      <c r="G49" s="19"/>
    </row>
    <row r="50" spans="1:7" x14ac:dyDescent="0.2">
      <c r="A50" s="7"/>
      <c r="B50" s="33"/>
      <c r="C50" s="33"/>
      <c r="D50" s="33"/>
      <c r="E50" s="33"/>
      <c r="F50" s="19"/>
      <c r="G50" s="19"/>
    </row>
    <row r="51" spans="1:7" x14ac:dyDescent="0.2">
      <c r="A51" s="7"/>
      <c r="B51" s="33"/>
      <c r="C51" s="33"/>
      <c r="D51" s="33"/>
      <c r="E51" s="33"/>
      <c r="F51" s="19"/>
      <c r="G51" s="19"/>
    </row>
    <row r="52" spans="1:7" x14ac:dyDescent="0.2">
      <c r="A52" s="7"/>
      <c r="B52" s="33"/>
      <c r="C52" s="33"/>
      <c r="D52" s="33"/>
      <c r="E52" s="33"/>
      <c r="F52" s="19"/>
      <c r="G52" s="19"/>
    </row>
    <row r="53" spans="1:7" x14ac:dyDescent="0.2">
      <c r="A53" s="7"/>
      <c r="B53" s="33"/>
      <c r="C53" s="33"/>
      <c r="D53" s="33"/>
      <c r="E53" s="33"/>
      <c r="F53" s="19"/>
      <c r="G53" s="19"/>
    </row>
    <row r="54" spans="1:7" x14ac:dyDescent="0.2">
      <c r="A54" s="7"/>
      <c r="B54" s="33"/>
      <c r="C54" s="33"/>
      <c r="D54" s="33"/>
      <c r="E54" s="33"/>
      <c r="F54" s="19"/>
      <c r="G54" s="19"/>
    </row>
    <row r="55" spans="1:7" x14ac:dyDescent="0.2">
      <c r="A55" s="7"/>
      <c r="B55" s="33"/>
      <c r="C55" s="33"/>
      <c r="D55" s="33"/>
      <c r="E55" s="33"/>
      <c r="F55" s="19"/>
      <c r="G55" s="19"/>
    </row>
  </sheetData>
  <sheetProtection algorithmName="SHA-512" hashValue="mP+ZPmXe+leoNKTWmhFK0QxDQSquYmRk0OODN48jUfuNU5SMUjhmdgid3dfTLIi7V8pv3SG3zb0D7VjQqeLDwA==" saltValue="YyYBypyS/hSmqaYRVkbsBQ==" spinCount="100000" sheet="1" objects="1" scenarios="1" selectLockedCells="1"/>
  <mergeCells count="25">
    <mergeCell ref="B55:E55"/>
    <mergeCell ref="B48:E48"/>
    <mergeCell ref="B49:E49"/>
    <mergeCell ref="B52:E52"/>
    <mergeCell ref="B53:E53"/>
    <mergeCell ref="B51:E51"/>
    <mergeCell ref="B50:E50"/>
    <mergeCell ref="F30:G30"/>
    <mergeCell ref="E34:F34"/>
    <mergeCell ref="B38:E38"/>
    <mergeCell ref="B46:E46"/>
    <mergeCell ref="B54:E54"/>
    <mergeCell ref="B47:E47"/>
    <mergeCell ref="B42:E42"/>
    <mergeCell ref="B43:E43"/>
    <mergeCell ref="B44:E44"/>
    <mergeCell ref="B45:E45"/>
    <mergeCell ref="B39:E39"/>
    <mergeCell ref="B40:E40"/>
    <mergeCell ref="B41:E41"/>
    <mergeCell ref="A2:B2"/>
    <mergeCell ref="C1:D1"/>
    <mergeCell ref="A1:B1"/>
    <mergeCell ref="F29:G2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No.627-2022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Aguirre Pineda, Francisco</cp:lastModifiedBy>
  <cp:revision/>
  <cp:lastPrinted>2023-03-27T18:13:19Z</cp:lastPrinted>
  <dcterms:created xsi:type="dcterms:W3CDTF">1999-10-18T14:40:40Z</dcterms:created>
  <dcterms:modified xsi:type="dcterms:W3CDTF">2023-03-30T15:45:12Z</dcterms:modified>
  <cp:category/>
  <cp:contentStatus/>
</cp:coreProperties>
</file>