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160-2023 Stantec - Regional\"/>
    </mc:Choice>
  </mc:AlternateContent>
  <xr:revisionPtr revIDLastSave="0" documentId="13_ncr:1_{6D553F81-1CC2-43D9-97CC-5031A8718274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RM B -(2 Part w cond funds)" sheetId="3" r:id="rId1"/>
  </sheets>
  <definedNames>
    <definedName name="_12TENDER_SUBMISSI">#REF!</definedName>
    <definedName name="_1PAGE_1_OF_13" localSheetId="0">'FORM B -(2 Part w cond funds)'!#REF!</definedName>
    <definedName name="_4PAGE_1_OF_13">#REF!</definedName>
    <definedName name="_5TENDER_NO._181" localSheetId="0">'FORM B -(2 Part w cond funds)'!#REF!</definedName>
    <definedName name="_8TENDER_NO._181">#REF!</definedName>
    <definedName name="_9TENDER_SUBMISSI" localSheetId="0">'FORM B -(2 Part w cond funds)'!#REF!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-(2 Part w cond funds)'!#REF!</definedName>
    <definedName name="_xlnm.Print_Area" localSheetId="0">'FORM B -(2 Part w cond funds)'!$B$6:$H$198</definedName>
    <definedName name="_xlnm.Print_Titles" localSheetId="0">'FORM B -(2 Part w cond funds)'!$1:$5</definedName>
    <definedName name="_xlnm.Print_Titles">#REF!</definedName>
    <definedName name="TEMP" localSheetId="0">'FORM B -(2 Part w cond funds)'!#REF!</definedName>
    <definedName name="TESTHEAD" localSheetId="0">'FORM B -(2 Part w cond funds)'!#REF!</definedName>
    <definedName name="XEVERYTHING" localSheetId="0">'FORM B -(2 Part w cond funds)'!$B$1:$IU$171</definedName>
    <definedName name="XITEMS" localSheetId="0">'FORM B -(2 Part w cond funds)'!$B$7:$IU$171</definedName>
  </definedNames>
  <calcPr calcId="191029" fullPrecision="0"/>
</workbook>
</file>

<file path=xl/calcChain.xml><?xml version="1.0" encoding="utf-8"?>
<calcChain xmlns="http://schemas.openxmlformats.org/spreadsheetml/2006/main">
  <c r="C195" i="3" l="1"/>
  <c r="B195" i="3"/>
  <c r="C193" i="3"/>
  <c r="B193" i="3"/>
  <c r="B192" i="3"/>
  <c r="C190" i="3"/>
  <c r="B190" i="3"/>
  <c r="C189" i="3"/>
  <c r="B189" i="3"/>
  <c r="C188" i="3"/>
  <c r="B188" i="3"/>
  <c r="C187" i="3"/>
  <c r="B187" i="3"/>
  <c r="B186" i="3"/>
  <c r="H184" i="3"/>
  <c r="H195" i="3" s="1"/>
  <c r="C184" i="3"/>
  <c r="B184" i="3"/>
  <c r="H183" i="3"/>
  <c r="C181" i="3"/>
  <c r="B181" i="3"/>
  <c r="H180" i="3"/>
  <c r="H179" i="3"/>
  <c r="H178" i="3"/>
  <c r="H177" i="3"/>
  <c r="H176" i="3"/>
  <c r="H175" i="3"/>
  <c r="H174" i="3"/>
  <c r="H173" i="3"/>
  <c r="H172" i="3"/>
  <c r="H171" i="3"/>
  <c r="C168" i="3"/>
  <c r="B168" i="3"/>
  <c r="H167" i="3"/>
  <c r="H164" i="3"/>
  <c r="C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C142" i="3"/>
  <c r="H141" i="3"/>
  <c r="H140" i="3"/>
  <c r="H139" i="3"/>
  <c r="H138" i="3"/>
  <c r="H136" i="3"/>
  <c r="H134" i="3"/>
  <c r="H131" i="3"/>
  <c r="H130" i="3"/>
  <c r="H129" i="3"/>
  <c r="H127" i="3"/>
  <c r="H126" i="3"/>
  <c r="H124" i="3"/>
  <c r="H121" i="3"/>
  <c r="H120" i="3"/>
  <c r="C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0" i="3"/>
  <c r="H97" i="3"/>
  <c r="H96" i="3"/>
  <c r="H95" i="3"/>
  <c r="H94" i="3"/>
  <c r="H93" i="3"/>
  <c r="H91" i="3"/>
  <c r="H89" i="3"/>
  <c r="H88" i="3"/>
  <c r="H86" i="3"/>
  <c r="H85" i="3"/>
  <c r="H84" i="3"/>
  <c r="H83" i="3"/>
  <c r="H82" i="3"/>
  <c r="H81" i="3"/>
  <c r="H80" i="3"/>
  <c r="H79" i="3"/>
  <c r="H76" i="3"/>
  <c r="H75" i="3"/>
  <c r="H73" i="3"/>
  <c r="H70" i="3"/>
  <c r="H67" i="3"/>
  <c r="H65" i="3"/>
  <c r="H64" i="3"/>
  <c r="H63" i="3"/>
  <c r="H60" i="3"/>
  <c r="H58" i="3"/>
  <c r="H57" i="3"/>
  <c r="H56" i="3"/>
  <c r="H55" i="3"/>
  <c r="H54" i="3"/>
  <c r="H53" i="3"/>
  <c r="H51" i="3"/>
  <c r="H50" i="3"/>
  <c r="H48" i="3"/>
  <c r="H47" i="3"/>
  <c r="H46" i="3"/>
  <c r="H43" i="3"/>
  <c r="H42" i="3"/>
  <c r="H39" i="3"/>
  <c r="H37" i="3"/>
  <c r="H35" i="3"/>
  <c r="H32" i="3"/>
  <c r="H31" i="3"/>
  <c r="H30" i="3"/>
  <c r="H28" i="3"/>
  <c r="H26" i="3"/>
  <c r="H24" i="3"/>
  <c r="H23" i="3"/>
  <c r="H20" i="3"/>
  <c r="H18" i="3"/>
  <c r="H17" i="3"/>
  <c r="H16" i="3"/>
  <c r="H15" i="3"/>
  <c r="H13" i="3"/>
  <c r="H12" i="3"/>
  <c r="H10" i="3"/>
  <c r="H9" i="3"/>
  <c r="H181" i="3" l="1"/>
  <c r="H193" i="3" s="1"/>
  <c r="H194" i="3" s="1"/>
  <c r="H160" i="3"/>
  <c r="H189" i="3" s="1"/>
  <c r="H168" i="3"/>
  <c r="H190" i="3" s="1"/>
  <c r="H142" i="3"/>
  <c r="H188" i="3" s="1"/>
  <c r="H116" i="3"/>
  <c r="H187" i="3" s="1"/>
  <c r="H191" i="3" l="1"/>
  <c r="G19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E73" authorId="0" shapeId="0" xr:uid="{8F9967D1-7393-4963-8676-5111D62D6D8E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<sst xmlns="http://schemas.openxmlformats.org/spreadsheetml/2006/main" count="700" uniqueCount="427">
  <si>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</si>
  <si>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</si>
  <si>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</si>
  <si>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</si>
  <si>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</si>
  <si>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</si>
  <si>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</si>
  <si>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</si>
  <si>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</si>
  <si>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</si>
  <si>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</si>
  <si>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</si>
  <si>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</si>
  <si>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</si>
  <si>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</si>
  <si>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</si>
  <si>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</si>
  <si>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</si>
  <si>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</si>
  <si>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</si>
  <si>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</si>
  <si>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</si>
  <si>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</si>
  <si>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</si>
  <si>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</si>
  <si>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</si>
  <si>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</si>
  <si>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</si>
  <si>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</si>
  <si>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</si>
  <si>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</si>
  <si>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</si>
  <si>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</si>
  <si>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</si>
  <si>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</si>
  <si>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</si>
  <si>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</si>
  <si>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</si>
  <si>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</si>
  <si>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</si>
  <si>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</si>
  <si>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</si>
  <si>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</si>
  <si>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</si>
  <si>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</si>
  <si>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</si>
  <si>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</si>
  <si>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</si>
  <si>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</si>
  <si>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</si>
  <si>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</si>
  <si>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</si>
  <si>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</si>
  <si>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</si>
  <si>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</si>
  <si>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</si>
  <si>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</si>
  <si>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</si>
  <si>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</si>
  <si>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</si>
  <si>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</si>
  <si>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</si>
  <si>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</si>
  <si>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</si>
  <si>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</si>
  <si>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</si>
  <si>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</si>
  <si>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</si>
  <si>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</si>
  <si>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</si>
  <si>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</si>
  <si>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</si>
  <si>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</si>
  <si>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</si>
  <si>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</si>
  <si>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</si>
  <si>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</si>
  <si>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</si>
  <si>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</si>
  <si>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</si>
  <si>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</si>
  <si>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</si>
  <si>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</si>
  <si>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</si>
  <si>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</si>
  <si>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</si>
  <si>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</si>
  <si>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</si>
  <si>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</si>
  <si>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</si>
  <si>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</si>
  <si>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A022</t>
  </si>
  <si>
    <t>A.7</t>
  </si>
  <si>
    <t>Supply and Install Geogrid</t>
  </si>
  <si>
    <t>A.9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</si>
  <si>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</si>
  <si>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</si>
  <si>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</si>
  <si>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</si>
  <si>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</si>
  <si>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</si>
  <si>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</si>
  <si>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</si>
  <si>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B219</t>
  </si>
  <si>
    <t>Detectable Warning Surface Tiles</t>
  </si>
  <si>
    <t>SD-205</t>
  </si>
  <si>
    <t>SD-229C</t>
  </si>
  <si>
    <t>Type IA</t>
  </si>
  <si>
    <t>CW 3250-R7</t>
  </si>
  <si>
    <t>E003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</si>
  <si>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</si>
  <si>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</si>
  <si>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</si>
  <si>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</si>
  <si>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</si>
  <si>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</si>
  <si>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</si>
  <si>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</si>
  <si>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E010</t>
  </si>
  <si>
    <t>E036</t>
  </si>
  <si>
    <t>A.22</t>
  </si>
  <si>
    <t xml:space="preserve">Connecting to Existing Sewer </t>
  </si>
  <si>
    <t>E037</t>
  </si>
  <si>
    <t>d)</t>
  </si>
  <si>
    <t>E050</t>
  </si>
  <si>
    <t>Abandoning Existing Drainage Inlets</t>
  </si>
  <si>
    <t>E051</t>
  </si>
  <si>
    <t>Installation of Subdrains</t>
  </si>
  <si>
    <t>CW 3120-R4</t>
  </si>
  <si>
    <t>51 mm</t>
  </si>
  <si>
    <t>CW 3510-R9</t>
  </si>
  <si>
    <t xml:space="preserve"> width &gt; or = 600 mm</t>
  </si>
  <si>
    <t>B100r</t>
  </si>
  <si>
    <t>Miscellaneous Concrete Slab Removal</t>
  </si>
  <si>
    <t>B104r</t>
  </si>
  <si>
    <t xml:space="preserve">250 mm </t>
  </si>
  <si>
    <t>(SEE B9)</t>
  </si>
  <si>
    <t>E15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</si>
  <si>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</si>
  <si>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</si>
  <si>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</si>
  <si>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</si>
  <si>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</si>
  <si>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</si>
  <si>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</si>
  <si>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CW 3240-R10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</si>
  <si>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</si>
  <si>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</si>
  <si>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</si>
  <si>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</si>
  <si>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</si>
  <si>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</si>
  <si>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C007</t>
  </si>
  <si>
    <t>SD-204</t>
  </si>
  <si>
    <t>C050</t>
  </si>
  <si>
    <t>SD-024, 1200 mm deep</t>
  </si>
  <si>
    <t>SD-025, 1800 mm deep</t>
  </si>
  <si>
    <t>E013</t>
  </si>
  <si>
    <t>Sewer Service Risers</t>
  </si>
  <si>
    <t>E014</t>
  </si>
  <si>
    <t>E016</t>
  </si>
  <si>
    <t>SD-015</t>
  </si>
  <si>
    <t>E16</t>
  </si>
  <si>
    <t>E072</t>
  </si>
  <si>
    <t>Watermain and Water Service Insulation</t>
  </si>
  <si>
    <t>E073</t>
  </si>
  <si>
    <t>E23</t>
  </si>
  <si>
    <t>WATER AND WASTE WORK</t>
  </si>
  <si>
    <t>B.3</t>
  </si>
  <si>
    <t>B.2</t>
  </si>
  <si>
    <t>B.1</t>
  </si>
  <si>
    <t>per span</t>
  </si>
  <si>
    <t>C.1</t>
  </si>
  <si>
    <t>C.2</t>
  </si>
  <si>
    <t>C.3</t>
  </si>
  <si>
    <t>D.2</t>
  </si>
  <si>
    <t>B114rl</t>
  </si>
  <si>
    <t xml:space="preserve">Miscellaneous Concrete Slab Renewal </t>
  </si>
  <si>
    <t>B118rl</t>
  </si>
  <si>
    <t>SD-228A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</si>
  <si>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</si>
  <si>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</si>
  <si>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</si>
  <si>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</si>
  <si>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</si>
  <si>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</si>
  <si>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</si>
  <si>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SD-202B</t>
  </si>
  <si>
    <t>B191</t>
  </si>
  <si>
    <t>Main Line Paving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</si>
  <si>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</si>
  <si>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</si>
  <si>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</si>
  <si>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</si>
  <si>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</si>
  <si>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</si>
  <si>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</si>
  <si>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</si>
  <si>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</si>
  <si>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</si>
  <si>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</si>
  <si>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</si>
  <si>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</si>
  <si>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</si>
  <si>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</si>
  <si>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</si>
  <si>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</si>
  <si>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</si>
  <si>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</si>
  <si>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</si>
  <si>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D.1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</si>
  <si>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</si>
  <si>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</si>
  <si>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</si>
  <si>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</si>
  <si>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</si>
  <si>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</si>
  <si>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</si>
  <si>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</si>
  <si>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</si>
  <si>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</si>
  <si>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E14</t>
  </si>
  <si>
    <t>hr</t>
  </si>
  <si>
    <t>ROADWORKS - REMOVALS/RENEWALS</t>
  </si>
  <si>
    <t>MOBILIZATION /DEMOLIBIZATION</t>
  </si>
  <si>
    <t>L. sum</t>
  </si>
  <si>
    <t>Total:</t>
  </si>
  <si>
    <t>I001</t>
  </si>
  <si>
    <t>Mobilization/Demobilization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</si>
  <si>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</si>
  <si>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</si>
  <si>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</si>
  <si>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</si>
  <si>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</si>
  <si>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</si>
  <si>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</si>
  <si>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</si>
  <si>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</si>
  <si>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</si>
  <si>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</si>
  <si>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</si>
  <si>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</si>
  <si>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</si>
  <si>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</si>
  <si>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</si>
  <si>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</si>
  <si>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B114A</t>
  </si>
  <si>
    <t>B114E</t>
  </si>
  <si>
    <t>Paving Stone Indicator Surfaces</t>
  </si>
  <si>
    <t>CW 3235-R9</t>
  </si>
  <si>
    <t>B159rlA</t>
  </si>
  <si>
    <t>CW 3310-R18</t>
  </si>
  <si>
    <t>CW 3410-R12</t>
  </si>
  <si>
    <t>C025-72</t>
  </si>
  <si>
    <t>Construction of 230 mm Type 4 Concrete Pavement for Early Opening 72 Hour (Plain-Dowelled)</t>
  </si>
  <si>
    <t>C026-72</t>
  </si>
  <si>
    <t>Construction of 200 mm Type 4 Concrete Pavement for Early Opening 72 Hour (Reinforced)</t>
  </si>
  <si>
    <t>C035B</t>
  </si>
  <si>
    <t>C037B</t>
  </si>
  <si>
    <t>E.10</t>
  </si>
  <si>
    <t>e)</t>
  </si>
  <si>
    <t>Pipe Under Roadway Excavation</t>
  </si>
  <si>
    <t>SD-018</t>
  </si>
  <si>
    <t>Supply and Installation of Bike Racks</t>
  </si>
  <si>
    <t>Tree Removal</t>
  </si>
  <si>
    <t>Private Walk Renewal</t>
  </si>
  <si>
    <t xml:space="preserve">100mm Concrete </t>
  </si>
  <si>
    <t>Tree Well Curbing</t>
  </si>
  <si>
    <t>Install Planting Medium Soil</t>
  </si>
  <si>
    <t>Hydro Excavation</t>
  </si>
  <si>
    <t>Removal of Existing Streetcar Track Rails</t>
  </si>
  <si>
    <t>Removal of Existing Streetcar Track Bedding</t>
  </si>
  <si>
    <t>Removal and Salvage of Existing Fence</t>
  </si>
  <si>
    <t>Reinstallation of Existing Fence</t>
  </si>
  <si>
    <t>Supply and Install Paver Grates</t>
  </si>
  <si>
    <t>Catch Basin/Catch Pit Insulation</t>
  </si>
  <si>
    <t>Construction of 230 mm Type 1 Concrete Pavement (Plain-Dowelled)</t>
  </si>
  <si>
    <t>Construction of 200 mm Type 1 Concrete Pavement - (Reinforced)</t>
  </si>
  <si>
    <t>Construction of 230 mm Type 1 Concrete Pavement (Plain-Dowelled), Slip Form Paving</t>
  </si>
  <si>
    <t>Supply and Installation of Dowel Assemblies 28.6 mm</t>
  </si>
  <si>
    <t>In a Trench, Class B Type 2  Bedding, Class 3 Backfill</t>
  </si>
  <si>
    <t>250 mm (Type PVC) Connecting Pipe</t>
  </si>
  <si>
    <t>E044</t>
  </si>
  <si>
    <t>Abandoning  Existing Catch Basins</t>
  </si>
  <si>
    <r>
      <t>m</t>
    </r>
    <r>
      <rPr>
        <vertAlign val="superscript"/>
        <sz val="12"/>
        <rFont val="Arial"/>
        <family val="2"/>
      </rPr>
      <t>3</t>
    </r>
  </si>
  <si>
    <t>B136iA</t>
  </si>
  <si>
    <t>B150iA</t>
  </si>
  <si>
    <t>SD-229A,B,C</t>
  </si>
  <si>
    <t>B127r</t>
  </si>
  <si>
    <t>Barrier Integral</t>
  </si>
  <si>
    <t>B132r</t>
  </si>
  <si>
    <t>Curb Ramp</t>
  </si>
  <si>
    <t>Type 5 Concrete 100 mm Sidewalk with Block Outs For Asphalt</t>
  </si>
  <si>
    <t>100 mm Type 5 Concrete Sidewalk</t>
  </si>
  <si>
    <t>Type 1 Concrete Barrier (150 mm reveal ht, Dowelled)</t>
  </si>
  <si>
    <t>Type 1 Concrete Curb Ramp (8-12 mm reveal ht, Monolithic)</t>
  </si>
  <si>
    <t>Construction of Barrier (180 mm ht, Type 1, Integral)</t>
  </si>
  <si>
    <t>Construction of  Modified Barrier  (180 mm ht, Type 1, Integral)</t>
  </si>
  <si>
    <t>Construction of  Curb Ramp (8-12 mm ht, Type 1, Integral)</t>
  </si>
  <si>
    <t>Type 1 Concrete Barrier (150 mm reveal ht, Separate)</t>
  </si>
  <si>
    <t>Type 5 Concrete 100 mm Sidewalk with Block Outs</t>
  </si>
  <si>
    <t>SELKIRK AVENUE RECONSTRUCTION - SALTER STREET TO MAIN STREET</t>
  </si>
  <si>
    <t>MAIN STREET CYCLE FACILITY - SELKIRK AVENUE TO FLORA AVENUE</t>
  </si>
  <si>
    <t>Removal and Salvage of Existing OHSS and Demolition of Existing Pile</t>
  </si>
  <si>
    <t>Reinstallation of OHSS</t>
  </si>
  <si>
    <t>L.S.</t>
  </si>
  <si>
    <t>SELKIRK AVENUE STREETLIGHTING</t>
  </si>
  <si>
    <t>Removal of 15'/20' decorative street light pole and precast, poured in place concrete, steel power installed base or direct buried  including luminaire and appurtenances</t>
  </si>
  <si>
    <t>Installation of 50 mm conduit(s) by boring method complete with cable insertion (#4 AL C/N or 1/0 AL Triplex).</t>
  </si>
  <si>
    <t>Installation of 25'/35' pole, davit arm and precast concrete base including luminaire and appurtenances.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</si>
  <si>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rod.</t>
  </si>
  <si>
    <t>Install lower 3 m of Cable Guard, ground lug, cable up pole, and first 3 m section of ground rod per Standard CD 315-5.</t>
  </si>
  <si>
    <t>Installation and connection of externally- mounted relay and PEC per Standards CD 315-12 and CD 315-13.</t>
  </si>
  <si>
    <t>Installation of break-away base and reaction plate on base mounted poles up to 35'.</t>
  </si>
  <si>
    <t>Installation of overhead span of #6 duplex between new or existing streetlight poles and connect luminaire to provide temporary Overhead Feed.</t>
  </si>
  <si>
    <t>Removal of overhead span of #6 duplex between new or existing streetlight poles to remove temporary Overhead Feed.</t>
  </si>
  <si>
    <t>lin.m</t>
  </si>
  <si>
    <t>TRAFFIC SIGNALS</t>
  </si>
  <si>
    <t>CHARLES &amp; SELKIRK</t>
  </si>
  <si>
    <t xml:space="preserve">AIKINS &amp; SELKIRK </t>
  </si>
  <si>
    <t>MAIN &amp; SELKIRK</t>
  </si>
  <si>
    <t>Installation of Conduit - Single</t>
  </si>
  <si>
    <t>CW 3620</t>
  </si>
  <si>
    <t xml:space="preserve">Signal Pole Base Early Open - Type G </t>
  </si>
  <si>
    <t>Service Box - Pre-Cast (13" x 24")</t>
  </si>
  <si>
    <t>Removal of Existing Signal Pole Base or Service Box</t>
  </si>
  <si>
    <t>Ground Rods (Electrodes)</t>
  </si>
  <si>
    <t>Installation of Conduit into Traffic Signal Service Boxes</t>
  </si>
  <si>
    <t>Cutovers</t>
  </si>
  <si>
    <t>C035A</t>
  </si>
  <si>
    <t>Construction of Barrier (150 mm ht, Type 1, Integral)</t>
  </si>
  <si>
    <t>C045</t>
  </si>
  <si>
    <t>Construction of   Lip Curb (40 mm ht, Type 1, Integral)</t>
  </si>
  <si>
    <t>SD-025 with AP-021 Cover, 1800 mm deep</t>
  </si>
  <si>
    <t>Connecting to 1500 mm x 2000mm Brick Combined Sewer</t>
  </si>
  <si>
    <t>Connecting to 1650 mm x 1000mm Brick Combined Sewer</t>
  </si>
  <si>
    <t>Connecting to 1800 mm x 1200mm Brick Combined Sewer</t>
  </si>
  <si>
    <t>Connecting to 1800 mm x 1350mm Brick Combined Sewer</t>
  </si>
  <si>
    <t>Connecting to 2000 mm x 1600mm Brick Combined Sewer</t>
  </si>
  <si>
    <t>E17</t>
  </si>
  <si>
    <t>E25</t>
  </si>
  <si>
    <t>E26</t>
  </si>
  <si>
    <t>E27</t>
  </si>
  <si>
    <t>E28</t>
  </si>
  <si>
    <t>E2</t>
  </si>
  <si>
    <t>F002B</t>
  </si>
  <si>
    <t>Brick Risers</t>
  </si>
  <si>
    <t>SELKIRK STA 1+390 - MANHOLE REPAIR (S-MH00011983)</t>
  </si>
  <si>
    <t>SELKIRK STA 1+530 - MANHOLE REPAIR (S-MH00011996)</t>
  </si>
  <si>
    <t>E.9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</si>
  <si>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B18.6, D3.1, D14.2-3, D16.4)</t>
    </r>
  </si>
  <si>
    <t>Supply and Install Tree Well Pavers</t>
  </si>
  <si>
    <t>Wood Chip/Bark Mulch</t>
  </si>
  <si>
    <t>Supply and Install Fence Gate</t>
  </si>
  <si>
    <t>Removal and Installation of Utility Manhole Frame and Cover</t>
  </si>
  <si>
    <t>A.2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</si>
  <si>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</si>
  <si>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</si>
  <si>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</si>
  <si>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</si>
  <si>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</si>
  <si>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</si>
  <si>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</si>
  <si>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</si>
  <si>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</si>
  <si>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</si>
  <si>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</si>
  <si>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</si>
  <si>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A.21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</si>
  <si>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</si>
  <si>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</si>
  <si>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</si>
  <si>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</si>
  <si>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</si>
  <si>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</si>
  <si>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</si>
  <si>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</si>
  <si>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</si>
  <si>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</si>
  <si>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</si>
  <si>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</si>
  <si>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</si>
  <si>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</si>
  <si>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</si>
  <si>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</si>
  <si>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</si>
  <si>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</si>
  <si>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</si>
  <si>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</si>
  <si>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</si>
  <si>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</si>
  <si>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</si>
  <si>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</si>
  <si>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</si>
  <si>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</si>
  <si>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</si>
  <si>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</si>
  <si>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</si>
  <si>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</si>
  <si>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</si>
  <si>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A.1</t>
  </si>
  <si>
    <t>A.54</t>
  </si>
  <si>
    <t>E38</t>
  </si>
  <si>
    <t>E29</t>
  </si>
  <si>
    <t>E30</t>
  </si>
  <si>
    <t>E31</t>
  </si>
  <si>
    <t>E32</t>
  </si>
  <si>
    <t>E39</t>
  </si>
  <si>
    <t>CW 3620, SD-313, SD-315.A, E34</t>
  </si>
  <si>
    <t>CW 3620, SD-322, E33</t>
  </si>
  <si>
    <t>E37</t>
  </si>
  <si>
    <t>Construction of OHSS CIP Concrete Pile Foundation (610 mm Diameter)</t>
  </si>
  <si>
    <t>Supply and Install Green Paint</t>
  </si>
  <si>
    <t>B.11</t>
  </si>
  <si>
    <t>E41</t>
  </si>
  <si>
    <t>Temporary Support of Existing Utility Poles</t>
  </si>
  <si>
    <t>E40</t>
  </si>
  <si>
    <t>A.55</t>
  </si>
  <si>
    <t>E006</t>
  </si>
  <si>
    <t xml:space="preserve">Catch Pit </t>
  </si>
  <si>
    <t>E007</t>
  </si>
  <si>
    <t>SD-023</t>
  </si>
  <si>
    <t>F</t>
  </si>
  <si>
    <t>F.1</t>
  </si>
  <si>
    <t>E005A</t>
  </si>
  <si>
    <t>E20</t>
  </si>
  <si>
    <t>Removal of 25'/35' street light pole and precast, poured in place concrete, steel power installed base or direct buried
including davit arm, luminaire and appurtenances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</si>
</sst>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2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vertAlign val="superscript"/>
      <sz val="12"/>
      <name val="Arial"/>
      <family val="2"/>
    </font>
    <font>
      <b/>
      <sz val="10"/>
      <color theme="1"/>
      <name val="MS Sans Serif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</borders>
  <cellStyleXfs count="149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1" fillId="0" borderId="0" applyFill="0">
      <alignment horizontal="right" vertical="top"/>
    </xf>
    <xf numFmtId="0" fontId="14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4" fillId="0" borderId="2" applyFill="0">
      <alignment horizontal="right" vertical="top"/>
    </xf>
    <xf numFmtId="169" fontId="42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4" fillId="0" borderId="1" applyFill="0"/>
    <xf numFmtId="174" fontId="42" fillId="0" borderId="1" applyFill="0"/>
    <xf numFmtId="174" fontId="42" fillId="0" borderId="1" applyFill="0"/>
    <xf numFmtId="170" fontId="14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4" fillId="0" borderId="1" applyFill="0"/>
    <xf numFmtId="168" fontId="42" fillId="0" borderId="1" applyFill="0"/>
    <xf numFmtId="168" fontId="42" fillId="0" borderId="1" applyFill="0"/>
    <xf numFmtId="168" fontId="14" fillId="0" borderId="3" applyFill="0">
      <alignment horizontal="right"/>
    </xf>
    <xf numFmtId="168" fontId="42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4" fillId="0" borderId="0"/>
    <xf numFmtId="0" fontId="11" fillId="24" borderId="11" applyNumberFormat="0" applyFont="0" applyAlignment="0" applyProtection="0"/>
    <xf numFmtId="176" fontId="15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7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2" fillId="0" borderId="0" applyFill="0">
      <alignment horizontal="left"/>
    </xf>
    <xf numFmtId="0" fontId="20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4" fillId="0" borderId="3">
      <alignment horizontal="centerContinuous" wrapText="1"/>
    </xf>
    <xf numFmtId="0" fontId="42" fillId="0" borderId="3">
      <alignment horizontal="centerContinuous" wrapText="1"/>
    </xf>
    <xf numFmtId="171" fontId="22" fillId="0" borderId="0" applyFill="0">
      <alignment horizontal="left"/>
    </xf>
    <xf numFmtId="171" fontId="50" fillId="0" borderId="0" applyFill="0">
      <alignment horizontal="left"/>
    </xf>
    <xf numFmtId="172" fontId="23" fillId="0" borderId="0" applyFill="0">
      <alignment horizontal="right"/>
    </xf>
    <xf numFmtId="172" fontId="51" fillId="0" borderId="0" applyFill="0">
      <alignment horizontal="right"/>
    </xf>
    <xf numFmtId="0" fontId="14" fillId="0" borderId="13" applyFill="0"/>
    <xf numFmtId="0" fontId="42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Fill="0">
      <alignment horizontal="right" vertical="top"/>
    </xf>
    <xf numFmtId="0" fontId="14" fillId="0" borderId="1" applyFill="0">
      <alignment horizontal="right" vertical="top"/>
    </xf>
    <xf numFmtId="0" fontId="14" fillId="0" borderId="1" applyFill="0">
      <alignment horizontal="right" vertical="top"/>
    </xf>
    <xf numFmtId="169" fontId="14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14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14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14" fillId="0" borderId="1" applyFill="0">
      <alignment horizontal="center" wrapText="1"/>
    </xf>
    <xf numFmtId="174" fontId="14" fillId="0" borderId="1" applyFill="0"/>
    <xf numFmtId="174" fontId="14" fillId="0" borderId="1" applyFill="0"/>
    <xf numFmtId="170" fontId="14" fillId="0" borderId="1" applyFill="0">
      <alignment horizontal="right"/>
      <protection locked="0"/>
    </xf>
    <xf numFmtId="170" fontId="14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14" fillId="0" borderId="1" applyFill="0"/>
    <xf numFmtId="168" fontId="14" fillId="0" borderId="1" applyFill="0"/>
    <xf numFmtId="168" fontId="14" fillId="0" borderId="3" applyFill="0">
      <alignment horizontal="right"/>
    </xf>
    <xf numFmtId="0" fontId="18" fillId="0" borderId="1" applyFill="0">
      <alignment horizontal="left" vertical="top"/>
    </xf>
    <xf numFmtId="0" fontId="18" fillId="0" borderId="1" applyFill="0">
      <alignment horizontal="left" vertical="top"/>
    </xf>
    <xf numFmtId="0" fontId="2" fillId="0" borderId="0"/>
    <xf numFmtId="176" fontId="15" fillId="0" borderId="3" applyNumberFormat="0" applyFont="0" applyFill="0" applyBorder="0" applyAlignment="0" applyProtection="0">
      <alignment horizontal="center" vertical="top" wrapText="1"/>
    </xf>
    <xf numFmtId="0" fontId="19" fillId="0" borderId="0">
      <alignment horizontal="right"/>
    </xf>
    <xf numFmtId="0" fontId="14" fillId="0" borderId="0" applyFill="0">
      <alignment horizontal="left"/>
    </xf>
    <xf numFmtId="0" fontId="20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0" fontId="14" fillId="0" borderId="3">
      <alignment horizontal="centerContinuous" wrapText="1"/>
    </xf>
    <xf numFmtId="171" fontId="22" fillId="0" borderId="0" applyFill="0">
      <alignment horizontal="left"/>
    </xf>
    <xf numFmtId="172" fontId="23" fillId="0" borderId="0" applyFill="0">
      <alignment horizontal="right"/>
    </xf>
    <xf numFmtId="0" fontId="14" fillId="0" borderId="13" applyFill="0"/>
    <xf numFmtId="0" fontId="11" fillId="2" borderId="0"/>
    <xf numFmtId="0" fontId="12" fillId="0" borderId="0"/>
  </cellStyleXfs>
  <cellXfs count="197">
    <xf numFmtId="0" fontId="0" fillId="2" borderId="0" xfId="0" applyNumberFormat="1"/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0" fontId="0" fillId="2" borderId="0" xfId="0" applyNumberFormat="1" applyAlignment="1"/>
    <xf numFmtId="0" fontId="0" fillId="2" borderId="0" xfId="0" applyNumberFormat="1" applyAlignment="1">
      <alignment vertical="center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36" xfId="0" applyNumberFormat="1" applyBorder="1" applyAlignment="1">
      <alignment horizontal="right"/>
    </xf>
    <xf numFmtId="0" fontId="0" fillId="0" borderId="35" xfId="0" applyNumberFormat="1" applyFill="1" applyBorder="1" applyAlignment="1">
      <alignment vertical="top"/>
    </xf>
    <xf numFmtId="0" fontId="11" fillId="2" borderId="0" xfId="81" applyNumberFormat="1"/>
    <xf numFmtId="0" fontId="11" fillId="2" borderId="0" xfId="81" applyNumberFormat="1" applyAlignment="1">
      <alignment vertical="center"/>
    </xf>
    <xf numFmtId="0" fontId="56" fillId="25" borderId="0" xfId="0" applyFont="1" applyFill="1"/>
    <xf numFmtId="0" fontId="56" fillId="26" borderId="0" xfId="0" applyFont="1" applyFill="1"/>
    <xf numFmtId="0" fontId="56" fillId="25" borderId="0" xfId="0" applyFont="1" applyFill="1" applyAlignment="1">
      <alignment vertical="top"/>
    </xf>
    <xf numFmtId="0" fontId="58" fillId="25" borderId="0" xfId="0" applyFont="1" applyFill="1"/>
    <xf numFmtId="0" fontId="12" fillId="25" borderId="0" xfId="0" applyFont="1" applyFill="1"/>
    <xf numFmtId="0" fontId="0" fillId="26" borderId="0" xfId="0" applyNumberFormat="1" applyFill="1" applyAlignment="1">
      <alignment vertical="top"/>
    </xf>
    <xf numFmtId="164" fontId="11" fillId="0" borderId="1" xfId="80" applyNumberFormat="1" applyFont="1" applyFill="1" applyBorder="1" applyAlignment="1">
      <alignment horizontal="center" vertical="top" wrapText="1"/>
    </xf>
    <xf numFmtId="0" fontId="0" fillId="2" borderId="0" xfId="0"/>
    <xf numFmtId="164" fontId="11" fillId="0" borderId="1" xfId="80" applyNumberFormat="1" applyFont="1" applyFill="1" applyBorder="1" applyAlignment="1">
      <alignment vertical="top" wrapText="1"/>
    </xf>
    <xf numFmtId="164" fontId="11" fillId="0" borderId="1" xfId="80" applyNumberFormat="1" applyFont="1" applyFill="1" applyBorder="1" applyAlignment="1">
      <alignment horizontal="left" vertical="top" wrapText="1"/>
    </xf>
    <xf numFmtId="1" fontId="11" fillId="0" borderId="0" xfId="147" applyNumberFormat="1" applyFill="1" applyAlignment="1">
      <alignment horizontal="centerContinuous" vertical="top"/>
    </xf>
    <xf numFmtId="7" fontId="3" fillId="0" borderId="0" xfId="147" applyNumberFormat="1" applyFont="1" applyFill="1" applyAlignment="1">
      <alignment horizontal="centerContinuous" vertical="center"/>
    </xf>
    <xf numFmtId="0" fontId="11" fillId="0" borderId="0" xfId="147" applyFill="1" applyAlignment="1">
      <alignment vertical="top"/>
    </xf>
    <xf numFmtId="7" fontId="11" fillId="0" borderId="0" xfId="147" applyNumberFormat="1" applyFill="1" applyAlignment="1">
      <alignment vertical="center"/>
    </xf>
    <xf numFmtId="0" fontId="11" fillId="0" borderId="16" xfId="147" applyFill="1" applyBorder="1" applyAlignment="1">
      <alignment horizontal="center" vertical="top"/>
    </xf>
    <xf numFmtId="7" fontId="11" fillId="0" borderId="18" xfId="147" applyNumberFormat="1" applyFill="1" applyBorder="1" applyAlignment="1">
      <alignment horizontal="right"/>
    </xf>
    <xf numFmtId="0" fontId="11" fillId="0" borderId="24" xfId="147" applyFill="1" applyBorder="1" applyAlignment="1">
      <alignment vertical="top"/>
    </xf>
    <xf numFmtId="7" fontId="11" fillId="0" borderId="29" xfId="147" applyNumberFormat="1" applyFill="1" applyBorder="1" applyAlignment="1">
      <alignment horizontal="right"/>
    </xf>
    <xf numFmtId="0" fontId="4" fillId="0" borderId="19" xfId="147" applyFont="1" applyFill="1" applyBorder="1" applyAlignment="1">
      <alignment vertical="top"/>
    </xf>
    <xf numFmtId="164" fontId="4" fillId="0" borderId="19" xfId="147" applyNumberFormat="1" applyFont="1" applyFill="1" applyBorder="1" applyAlignment="1">
      <alignment horizontal="left" vertical="center"/>
    </xf>
    <xf numFmtId="1" fontId="11" fillId="0" borderId="20" xfId="147" applyNumberFormat="1" applyFill="1" applyBorder="1" applyAlignment="1">
      <alignment horizontal="center" vertical="top"/>
    </xf>
    <xf numFmtId="0" fontId="11" fillId="0" borderId="20" xfId="147" applyFill="1" applyBorder="1" applyAlignment="1">
      <alignment horizontal="center" vertical="top"/>
    </xf>
    <xf numFmtId="7" fontId="11" fillId="0" borderId="20" xfId="147" applyNumberFormat="1" applyFill="1" applyBorder="1" applyAlignment="1">
      <alignment horizontal="right"/>
    </xf>
    <xf numFmtId="165" fontId="11" fillId="0" borderId="1" xfId="147" applyNumberFormat="1" applyFill="1" applyBorder="1" applyAlignment="1">
      <alignment horizontal="left" vertical="top" wrapText="1"/>
    </xf>
    <xf numFmtId="164" fontId="11" fillId="0" borderId="1" xfId="147" applyNumberFormat="1" applyFill="1" applyBorder="1" applyAlignment="1">
      <alignment horizontal="left" vertical="top" wrapText="1"/>
    </xf>
    <xf numFmtId="164" fontId="11" fillId="0" borderId="1" xfId="147" applyNumberFormat="1" applyFill="1" applyBorder="1" applyAlignment="1">
      <alignment horizontal="center" vertical="top" wrapText="1"/>
    </xf>
    <xf numFmtId="0" fontId="11" fillId="0" borderId="1" xfId="147" applyFill="1" applyBorder="1" applyAlignment="1">
      <alignment horizontal="center" vertical="top" wrapText="1"/>
    </xf>
    <xf numFmtId="1" fontId="11" fillId="0" borderId="1" xfId="147" applyNumberFormat="1" applyFill="1" applyBorder="1" applyAlignment="1">
      <alignment horizontal="right" vertical="top"/>
    </xf>
    <xf numFmtId="166" fontId="11" fillId="0" borderId="1" xfId="147" applyNumberFormat="1" applyFill="1" applyBorder="1" applyAlignment="1">
      <alignment vertical="top"/>
    </xf>
    <xf numFmtId="0" fontId="11" fillId="0" borderId="1" xfId="147" applyFill="1" applyBorder="1" applyAlignment="1">
      <alignment vertical="center"/>
    </xf>
    <xf numFmtId="165" fontId="11" fillId="0" borderId="1" xfId="147" applyNumberFormat="1" applyFill="1" applyBorder="1" applyAlignment="1">
      <alignment horizontal="center" vertical="top" wrapText="1"/>
    </xf>
    <xf numFmtId="177" fontId="11" fillId="0" borderId="1" xfId="147" applyNumberFormat="1" applyFill="1" applyBorder="1" applyAlignment="1">
      <alignment horizontal="center" vertical="top" wrapText="1"/>
    </xf>
    <xf numFmtId="177" fontId="11" fillId="0" borderId="1" xfId="147" applyNumberFormat="1" applyFill="1" applyBorder="1" applyAlignment="1">
      <alignment horizontal="left" vertical="top" wrapText="1"/>
    </xf>
    <xf numFmtId="1" fontId="11" fillId="0" borderId="1" xfId="147" applyNumberFormat="1" applyFill="1" applyBorder="1" applyAlignment="1">
      <alignment horizontal="right" vertical="top" wrapText="1"/>
    </xf>
    <xf numFmtId="165" fontId="11" fillId="0" borderId="1" xfId="147" applyNumberFormat="1" applyFill="1" applyBorder="1" applyAlignment="1">
      <alignment horizontal="right" vertical="top" wrapText="1"/>
    </xf>
    <xf numFmtId="0" fontId="12" fillId="0" borderId="0" xfId="147" applyFont="1" applyFill="1"/>
    <xf numFmtId="166" fontId="11" fillId="0" borderId="1" xfId="147" applyNumberFormat="1" applyFill="1" applyBorder="1" applyAlignment="1">
      <alignment vertical="top" wrapText="1"/>
    </xf>
    <xf numFmtId="0" fontId="11" fillId="0" borderId="19" xfId="147" applyFill="1" applyBorder="1" applyAlignment="1">
      <alignment horizontal="center" vertical="top"/>
    </xf>
    <xf numFmtId="164" fontId="4" fillId="0" borderId="19" xfId="147" applyNumberFormat="1" applyFont="1" applyFill="1" applyBorder="1" applyAlignment="1">
      <alignment horizontal="left" vertical="center" wrapText="1"/>
    </xf>
    <xf numFmtId="0" fontId="11" fillId="0" borderId="20" xfId="147" applyFill="1" applyBorder="1" applyAlignment="1">
      <alignment vertical="top"/>
    </xf>
    <xf numFmtId="178" fontId="11" fillId="0" borderId="1" xfId="147" applyNumberFormat="1" applyFill="1" applyBorder="1" applyAlignment="1">
      <alignment horizontal="right" vertical="top" wrapText="1"/>
    </xf>
    <xf numFmtId="164" fontId="11" fillId="0" borderId="1" xfId="147" applyNumberFormat="1" applyFill="1" applyBorder="1" applyAlignment="1">
      <alignment vertical="top" wrapText="1"/>
    </xf>
    <xf numFmtId="164" fontId="11" fillId="0" borderId="39" xfId="147" applyNumberFormat="1" applyFill="1" applyBorder="1" applyAlignment="1">
      <alignment horizontal="center" vertical="top" wrapText="1"/>
    </xf>
    <xf numFmtId="1" fontId="11" fillId="0" borderId="39" xfId="147" applyNumberFormat="1" applyFill="1" applyBorder="1" applyAlignment="1">
      <alignment horizontal="right" vertical="top" wrapText="1"/>
    </xf>
    <xf numFmtId="164" fontId="11" fillId="0" borderId="39" xfId="147" applyNumberFormat="1" applyFill="1" applyBorder="1" applyAlignment="1">
      <alignment horizontal="left" vertical="top" wrapText="1"/>
    </xf>
    <xf numFmtId="0" fontId="11" fillId="0" borderId="19" xfId="147" applyFill="1" applyBorder="1" applyAlignment="1">
      <alignment vertical="top"/>
    </xf>
    <xf numFmtId="1" fontId="11" fillId="0" borderId="20" xfId="147" applyNumberFormat="1" applyFill="1" applyBorder="1" applyAlignment="1">
      <alignment vertical="top"/>
    </xf>
    <xf numFmtId="0" fontId="11" fillId="0" borderId="19" xfId="147" applyFill="1" applyBorder="1" applyAlignment="1">
      <alignment horizontal="left" vertical="top"/>
    </xf>
    <xf numFmtId="164" fontId="11" fillId="0" borderId="1" xfId="81" applyNumberFormat="1" applyFill="1" applyBorder="1" applyAlignment="1">
      <alignment horizontal="left" vertical="top" wrapText="1"/>
    </xf>
    <xf numFmtId="0" fontId="11" fillId="0" borderId="63" xfId="147" applyFill="1" applyBorder="1" applyAlignment="1">
      <alignment horizontal="left" vertical="top" wrapText="1"/>
    </xf>
    <xf numFmtId="0" fontId="11" fillId="0" borderId="62" xfId="147" applyFill="1" applyBorder="1" applyAlignment="1">
      <alignment horizontal="center" vertical="top" wrapText="1"/>
    </xf>
    <xf numFmtId="1" fontId="59" fillId="0" borderId="62" xfId="147" applyNumberFormat="1" applyFont="1" applyFill="1" applyBorder="1" applyAlignment="1">
      <alignment horizontal="right" vertical="top" shrinkToFit="1"/>
    </xf>
    <xf numFmtId="166" fontId="11" fillId="0" borderId="1" xfId="147" applyNumberFormat="1" applyFill="1" applyBorder="1" applyAlignment="1">
      <alignment horizontal="right" vertical="top"/>
    </xf>
    <xf numFmtId="7" fontId="7" fillId="0" borderId="0" xfId="147" applyNumberFormat="1" applyFont="1" applyFill="1" applyAlignment="1">
      <alignment horizontal="centerContinuous" vertical="center"/>
    </xf>
    <xf numFmtId="1" fontId="6" fillId="0" borderId="0" xfId="147" applyNumberFormat="1" applyFont="1" applyFill="1" applyAlignment="1">
      <alignment horizontal="centerContinuous" vertical="top"/>
    </xf>
    <xf numFmtId="0" fontId="6" fillId="0" borderId="0" xfId="147" applyFont="1" applyFill="1" applyAlignment="1">
      <alignment horizontal="centerContinuous" vertical="center"/>
    </xf>
    <xf numFmtId="0" fontId="11" fillId="0" borderId="0" xfId="147" applyFill="1"/>
    <xf numFmtId="0" fontId="11" fillId="0" borderId="0" xfId="147" applyFill="1" applyAlignment="1">
      <alignment horizontal="centerContinuous" vertical="center"/>
    </xf>
    <xf numFmtId="7" fontId="11" fillId="0" borderId="0" xfId="147" applyNumberFormat="1" applyFill="1" applyAlignment="1">
      <alignment horizontal="right"/>
    </xf>
    <xf numFmtId="2" fontId="11" fillId="0" borderId="0" xfId="147" applyNumberFormat="1" applyFill="1"/>
    <xf numFmtId="7" fontId="11" fillId="0" borderId="16" xfId="147" applyNumberFormat="1" applyFill="1" applyBorder="1" applyAlignment="1">
      <alignment horizontal="center"/>
    </xf>
    <xf numFmtId="0" fontId="11" fillId="0" borderId="17" xfId="147" applyFill="1" applyBorder="1" applyAlignment="1">
      <alignment horizontal="center"/>
    </xf>
    <xf numFmtId="0" fontId="11" fillId="0" borderId="16" xfId="147" applyFill="1" applyBorder="1" applyAlignment="1">
      <alignment horizontal="center"/>
    </xf>
    <xf numFmtId="0" fontId="11" fillId="0" borderId="18" xfId="147" applyFill="1" applyBorder="1" applyAlignment="1">
      <alignment horizontal="center"/>
    </xf>
    <xf numFmtId="7" fontId="11" fillId="0" borderId="23" xfId="147" applyNumberFormat="1" applyFill="1" applyBorder="1" applyAlignment="1">
      <alignment horizontal="right"/>
    </xf>
    <xf numFmtId="0" fontId="11" fillId="0" borderId="28" xfId="147" applyFill="1" applyBorder="1"/>
    <xf numFmtId="0" fontId="11" fillId="0" borderId="24" xfId="147" applyFill="1" applyBorder="1" applyAlignment="1">
      <alignment horizontal="center"/>
    </xf>
    <xf numFmtId="0" fontId="11" fillId="0" borderId="29" xfId="147" applyFill="1" applyBorder="1"/>
    <xf numFmtId="0" fontId="11" fillId="0" borderId="29" xfId="147" applyFill="1" applyBorder="1" applyAlignment="1">
      <alignment horizontal="center"/>
    </xf>
    <xf numFmtId="0" fontId="11" fillId="0" borderId="24" xfId="147" applyFill="1" applyBorder="1" applyAlignment="1">
      <alignment horizontal="right"/>
    </xf>
    <xf numFmtId="0" fontId="61" fillId="0" borderId="0" xfId="148" applyFont="1" applyFill="1" applyAlignment="1">
      <alignment wrapText="1"/>
    </xf>
    <xf numFmtId="0" fontId="61" fillId="0" borderId="0" xfId="80" applyFont="1" applyFill="1" applyAlignment="1">
      <alignment horizontal="center"/>
    </xf>
    <xf numFmtId="0" fontId="61" fillId="0" borderId="0" xfId="80" applyFont="1" applyFill="1"/>
    <xf numFmtId="7" fontId="11" fillId="0" borderId="30" xfId="147" applyNumberFormat="1" applyFill="1" applyBorder="1" applyAlignment="1">
      <alignment horizontal="right"/>
    </xf>
    <xf numFmtId="0" fontId="11" fillId="0" borderId="30" xfId="147" applyFill="1" applyBorder="1" applyAlignment="1">
      <alignment horizontal="right"/>
    </xf>
    <xf numFmtId="166" fontId="11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7" fontId="11" fillId="0" borderId="20" xfId="147" applyNumberFormat="1" applyFill="1" applyBorder="1" applyAlignment="1">
      <alignment horizontal="right" vertical="center"/>
    </xf>
    <xf numFmtId="0" fontId="4" fillId="0" borderId="19" xfId="147" applyFont="1" applyFill="1" applyBorder="1" applyAlignment="1">
      <alignment horizontal="center" vertical="center"/>
    </xf>
    <xf numFmtId="7" fontId="11" fillId="0" borderId="19" xfId="147" applyNumberFormat="1" applyFill="1" applyBorder="1" applyAlignment="1">
      <alignment horizontal="right" vertical="center"/>
    </xf>
    <xf numFmtId="7" fontId="11" fillId="0" borderId="19" xfId="147" applyNumberFormat="1" applyFill="1" applyBorder="1" applyAlignment="1">
      <alignment horizontal="right"/>
    </xf>
    <xf numFmtId="4" fontId="11" fillId="0" borderId="1" xfId="147" applyNumberFormat="1" applyFill="1" applyBorder="1" applyAlignment="1">
      <alignment horizontal="center" vertical="top" wrapText="1"/>
    </xf>
    <xf numFmtId="166" fontId="11" fillId="0" borderId="1" xfId="147" applyNumberFormat="1" applyFill="1" applyBorder="1" applyAlignment="1" applyProtection="1">
      <alignment vertical="top"/>
      <protection locked="0"/>
    </xf>
    <xf numFmtId="167" fontId="11" fillId="0" borderId="1" xfId="147" applyNumberFormat="1" applyFill="1" applyBorder="1" applyAlignment="1">
      <alignment horizontal="center" vertical="top"/>
    </xf>
    <xf numFmtId="4" fontId="11" fillId="0" borderId="1" xfId="147" applyNumberFormat="1" applyFill="1" applyBorder="1" applyAlignment="1">
      <alignment horizontal="center" vertical="top"/>
    </xf>
    <xf numFmtId="177" fontId="11" fillId="0" borderId="1" xfId="147" applyNumberFormat="1" applyFill="1" applyBorder="1" applyAlignment="1">
      <alignment horizontal="center" vertical="top"/>
    </xf>
    <xf numFmtId="4" fontId="11" fillId="0" borderId="1" xfId="80" applyNumberFormat="1" applyFont="1" applyFill="1" applyBorder="1" applyAlignment="1">
      <alignment horizontal="center" vertical="top" wrapText="1"/>
    </xf>
    <xf numFmtId="7" fontId="11" fillId="0" borderId="22" xfId="147" applyNumberFormat="1" applyFill="1" applyBorder="1" applyAlignment="1">
      <alignment horizontal="right"/>
    </xf>
    <xf numFmtId="0" fontId="4" fillId="0" borderId="22" xfId="147" applyFont="1" applyFill="1" applyBorder="1" applyAlignment="1">
      <alignment horizontal="center" vertical="center"/>
    </xf>
    <xf numFmtId="0" fontId="11" fillId="0" borderId="56" xfId="147" applyFill="1" applyBorder="1" applyAlignment="1">
      <alignment horizontal="left" vertical="top"/>
    </xf>
    <xf numFmtId="164" fontId="60" fillId="0" borderId="19" xfId="147" applyNumberFormat="1" applyFont="1" applyFill="1" applyBorder="1" applyAlignment="1">
      <alignment horizontal="left" vertical="top" wrapText="1"/>
    </xf>
    <xf numFmtId="0" fontId="55" fillId="0" borderId="1" xfId="147" applyFont="1" applyFill="1" applyBorder="1" applyAlignment="1">
      <alignment horizontal="center" vertical="top" wrapText="1"/>
    </xf>
    <xf numFmtId="0" fontId="11" fillId="0" borderId="20" xfId="147" applyFill="1" applyBorder="1" applyAlignment="1">
      <alignment horizontal="right" vertical="top"/>
    </xf>
    <xf numFmtId="166" fontId="55" fillId="0" borderId="1" xfId="147" applyNumberFormat="1" applyFont="1" applyFill="1" applyBorder="1" applyAlignment="1" applyProtection="1">
      <alignment vertical="top"/>
      <protection locked="0"/>
    </xf>
    <xf numFmtId="166" fontId="55" fillId="0" borderId="1" xfId="147" applyNumberFormat="1" applyFont="1" applyFill="1" applyBorder="1" applyAlignment="1">
      <alignment vertical="top"/>
    </xf>
    <xf numFmtId="7" fontId="11" fillId="0" borderId="22" xfId="147" applyNumberFormat="1" applyFill="1" applyBorder="1" applyAlignment="1">
      <alignment horizontal="right" vertical="center"/>
    </xf>
    <xf numFmtId="0" fontId="11" fillId="0" borderId="19" xfId="147" applyFill="1" applyBorder="1" applyAlignment="1">
      <alignment horizontal="right"/>
    </xf>
    <xf numFmtId="164" fontId="11" fillId="0" borderId="2" xfId="81" applyNumberFormat="1" applyFill="1" applyBorder="1" applyAlignment="1">
      <alignment horizontal="left" vertical="top" wrapText="1"/>
    </xf>
    <xf numFmtId="165" fontId="11" fillId="0" borderId="2" xfId="147" applyNumberFormat="1" applyFill="1" applyBorder="1" applyAlignment="1">
      <alignment horizontal="left" vertical="top" wrapText="1"/>
    </xf>
    <xf numFmtId="0" fontId="11" fillId="0" borderId="64" xfId="147" applyFill="1" applyBorder="1" applyAlignment="1">
      <alignment horizontal="left" vertical="top" wrapText="1"/>
    </xf>
    <xf numFmtId="0" fontId="11" fillId="0" borderId="65" xfId="147" applyFill="1" applyBorder="1" applyAlignment="1">
      <alignment horizontal="center" vertical="top" wrapText="1"/>
    </xf>
    <xf numFmtId="1" fontId="59" fillId="0" borderId="65" xfId="147" applyNumberFormat="1" applyFont="1" applyFill="1" applyBorder="1" applyAlignment="1">
      <alignment horizontal="right" vertical="top" shrinkToFit="1"/>
    </xf>
    <xf numFmtId="166" fontId="11" fillId="0" borderId="2" xfId="147" applyNumberFormat="1" applyFill="1" applyBorder="1" applyAlignment="1">
      <alignment horizontal="right" vertical="top"/>
    </xf>
    <xf numFmtId="7" fontId="11" fillId="0" borderId="24" xfId="147" applyNumberFormat="1" applyFill="1" applyBorder="1" applyAlignment="1">
      <alignment horizontal="right" vertical="center"/>
    </xf>
    <xf numFmtId="0" fontId="4" fillId="0" borderId="24" xfId="147" applyFont="1" applyFill="1" applyBorder="1" applyAlignment="1">
      <alignment horizontal="center" vertical="center"/>
    </xf>
    <xf numFmtId="7" fontId="11" fillId="0" borderId="66" xfId="147" applyNumberFormat="1" applyFill="1" applyBorder="1" applyAlignment="1">
      <alignment horizontal="right" vertical="center"/>
    </xf>
    <xf numFmtId="7" fontId="11" fillId="0" borderId="20" xfId="81" applyNumberFormat="1" applyFill="1" applyBorder="1" applyAlignment="1">
      <alignment horizontal="right" vertical="center"/>
    </xf>
    <xf numFmtId="0" fontId="4" fillId="0" borderId="56" xfId="81" applyFont="1" applyFill="1" applyBorder="1" applyAlignment="1">
      <alignment horizontal="center" vertical="center"/>
    </xf>
    <xf numFmtId="7" fontId="11" fillId="0" borderId="57" xfId="81" applyNumberFormat="1" applyFill="1" applyBorder="1" applyAlignment="1">
      <alignment horizontal="right" vertical="center"/>
    </xf>
    <xf numFmtId="4" fontId="11" fillId="0" borderId="38" xfId="81" applyNumberFormat="1" applyFill="1" applyBorder="1" applyAlignment="1">
      <alignment horizontal="center" vertical="top" wrapText="1"/>
    </xf>
    <xf numFmtId="165" fontId="11" fillId="0" borderId="1" xfId="81" applyNumberFormat="1" applyFill="1" applyBorder="1" applyAlignment="1">
      <alignment horizontal="left" vertical="top" wrapText="1"/>
    </xf>
    <xf numFmtId="0" fontId="11" fillId="0" borderId="1" xfId="81" applyFill="1" applyBorder="1" applyAlignment="1">
      <alignment horizontal="center" vertical="top" wrapText="1"/>
    </xf>
    <xf numFmtId="1" fontId="55" fillId="0" borderId="1" xfId="81" applyNumberFormat="1" applyFont="1" applyFill="1" applyBorder="1" applyAlignment="1">
      <alignment horizontal="right" vertical="top" wrapText="1"/>
    </xf>
    <xf numFmtId="166" fontId="55" fillId="0" borderId="1" xfId="81" applyNumberFormat="1" applyFont="1" applyFill="1" applyBorder="1" applyAlignment="1" applyProtection="1">
      <alignment vertical="top"/>
      <protection locked="0"/>
    </xf>
    <xf numFmtId="166" fontId="55" fillId="0" borderId="1" xfId="81" applyNumberFormat="1" applyFont="1" applyFill="1" applyBorder="1" applyAlignment="1">
      <alignment vertical="top"/>
    </xf>
    <xf numFmtId="7" fontId="11" fillId="0" borderId="43" xfId="81" applyNumberFormat="1" applyFill="1" applyBorder="1" applyAlignment="1">
      <alignment horizontal="right" vertical="center"/>
    </xf>
    <xf numFmtId="0" fontId="4" fillId="0" borderId="58" xfId="81" applyFont="1" applyFill="1" applyBorder="1" applyAlignment="1">
      <alignment horizontal="center" vertical="center"/>
    </xf>
    <xf numFmtId="7" fontId="11" fillId="0" borderId="22" xfId="81" applyNumberFormat="1" applyFill="1" applyBorder="1" applyAlignment="1">
      <alignment horizontal="right" vertical="center"/>
    </xf>
    <xf numFmtId="7" fontId="11" fillId="0" borderId="59" xfId="81" applyNumberFormat="1" applyFill="1" applyBorder="1" applyAlignment="1">
      <alignment horizontal="right" vertical="center"/>
    </xf>
    <xf numFmtId="0" fontId="11" fillId="0" borderId="20" xfId="147" applyFill="1" applyBorder="1" applyAlignment="1">
      <alignment horizontal="right"/>
    </xf>
    <xf numFmtId="0" fontId="11" fillId="0" borderId="21" xfId="147" applyFill="1" applyBorder="1" applyAlignment="1">
      <alignment vertical="top"/>
    </xf>
    <xf numFmtId="0" fontId="10" fillId="0" borderId="15" xfId="147" applyFont="1" applyFill="1" applyBorder="1" applyAlignment="1">
      <alignment horizontal="centerContinuous"/>
    </xf>
    <xf numFmtId="0" fontId="11" fillId="0" borderId="15" xfId="147" applyFill="1" applyBorder="1" applyAlignment="1">
      <alignment horizontal="centerContinuous"/>
    </xf>
    <xf numFmtId="0" fontId="11" fillId="0" borderId="25" xfId="147" applyFill="1" applyBorder="1" applyAlignment="1">
      <alignment horizontal="right"/>
    </xf>
    <xf numFmtId="0" fontId="11" fillId="0" borderId="20" xfId="147" applyFill="1" applyBorder="1" applyAlignment="1">
      <alignment horizontal="right" vertical="center"/>
    </xf>
    <xf numFmtId="0" fontId="11" fillId="0" borderId="0" xfId="147" applyFill="1" applyAlignment="1">
      <alignment horizontal="right" vertical="center"/>
    </xf>
    <xf numFmtId="0" fontId="11" fillId="0" borderId="34" xfId="147" applyFill="1" applyBorder="1" applyAlignment="1">
      <alignment horizontal="right" vertical="center"/>
    </xf>
    <xf numFmtId="0" fontId="4" fillId="0" borderId="31" xfId="147" applyFont="1" applyFill="1" applyBorder="1" applyAlignment="1">
      <alignment horizontal="center"/>
    </xf>
    <xf numFmtId="1" fontId="5" fillId="0" borderId="32" xfId="147" applyNumberFormat="1" applyFont="1" applyFill="1" applyBorder="1" applyAlignment="1">
      <alignment horizontal="left"/>
    </xf>
    <xf numFmtId="1" fontId="11" fillId="0" borderId="32" xfId="147" applyNumberFormat="1" applyFill="1" applyBorder="1" applyAlignment="1">
      <alignment horizontal="center"/>
    </xf>
    <xf numFmtId="1" fontId="11" fillId="0" borderId="32" xfId="147" applyNumberFormat="1" applyFill="1" applyBorder="1"/>
    <xf numFmtId="7" fontId="6" fillId="0" borderId="33" xfId="147" applyNumberFormat="1" applyFont="1" applyFill="1" applyBorder="1" applyAlignment="1">
      <alignment horizontal="right"/>
    </xf>
    <xf numFmtId="7" fontId="11" fillId="0" borderId="33" xfId="147" applyNumberFormat="1" applyFill="1" applyBorder="1" applyAlignment="1">
      <alignment horizontal="right"/>
    </xf>
    <xf numFmtId="7" fontId="11" fillId="0" borderId="27" xfId="147" applyNumberFormat="1" applyFill="1" applyBorder="1" applyAlignment="1">
      <alignment horizontal="right"/>
    </xf>
    <xf numFmtId="0" fontId="4" fillId="0" borderId="37" xfId="147" applyFont="1" applyFill="1" applyBorder="1" applyAlignment="1">
      <alignment horizontal="center"/>
    </xf>
    <xf numFmtId="7" fontId="6" fillId="0" borderId="30" xfId="147" applyNumberFormat="1" applyFont="1" applyFill="1" applyBorder="1" applyAlignment="1">
      <alignment horizontal="right"/>
    </xf>
    <xf numFmtId="0" fontId="4" fillId="0" borderId="27" xfId="147" applyFont="1" applyFill="1" applyBorder="1" applyAlignment="1">
      <alignment horizontal="center" vertical="center"/>
    </xf>
    <xf numFmtId="7" fontId="6" fillId="0" borderId="60" xfId="147" applyNumberFormat="1" applyFont="1" applyFill="1" applyBorder="1" applyAlignment="1">
      <alignment horizontal="right"/>
    </xf>
    <xf numFmtId="7" fontId="11" fillId="0" borderId="60" xfId="147" applyNumberFormat="1" applyFill="1" applyBorder="1" applyAlignment="1">
      <alignment horizontal="right"/>
    </xf>
    <xf numFmtId="7" fontId="11" fillId="0" borderId="36" xfId="147" applyNumberFormat="1" applyFill="1" applyBorder="1" applyAlignment="1">
      <alignment horizontal="right"/>
    </xf>
    <xf numFmtId="0" fontId="11" fillId="0" borderId="35" xfId="147" applyFill="1" applyBorder="1" applyAlignment="1">
      <alignment vertical="top"/>
    </xf>
    <xf numFmtId="0" fontId="11" fillId="0" borderId="13" xfId="147" applyFill="1" applyBorder="1"/>
    <xf numFmtId="0" fontId="11" fillId="0" borderId="13" xfId="147" applyFill="1" applyBorder="1" applyAlignment="1">
      <alignment horizontal="center"/>
    </xf>
    <xf numFmtId="7" fontId="11" fillId="0" borderId="13" xfId="147" applyNumberFormat="1" applyFill="1" applyBorder="1" applyAlignment="1">
      <alignment horizontal="right"/>
    </xf>
    <xf numFmtId="0" fontId="11" fillId="0" borderId="26" xfId="147" applyFill="1" applyBorder="1" applyAlignment="1">
      <alignment horizontal="right"/>
    </xf>
    <xf numFmtId="1" fontId="5" fillId="0" borderId="49" xfId="147" applyNumberFormat="1" applyFont="1" applyFill="1" applyBorder="1" applyAlignment="1">
      <alignment horizontal="left" vertical="center" wrapText="1"/>
    </xf>
    <xf numFmtId="0" fontId="11" fillId="0" borderId="50" xfId="147" applyFill="1" applyBorder="1" applyAlignment="1">
      <alignment vertical="center" wrapText="1"/>
    </xf>
    <xf numFmtId="0" fontId="11" fillId="0" borderId="51" xfId="147" applyFill="1" applyBorder="1" applyAlignment="1">
      <alignment vertical="center" wrapText="1"/>
    </xf>
    <xf numFmtId="0" fontId="11" fillId="0" borderId="46" xfId="147" applyFill="1" applyBorder="1"/>
    <xf numFmtId="0" fontId="11" fillId="0" borderId="47" xfId="147" applyFill="1" applyBorder="1"/>
    <xf numFmtId="7" fontId="11" fillId="0" borderId="40" xfId="147" applyNumberFormat="1" applyFill="1" applyBorder="1" applyAlignment="1">
      <alignment horizontal="center"/>
    </xf>
    <xf numFmtId="0" fontId="11" fillId="0" borderId="53" xfId="147" applyFill="1" applyBorder="1"/>
    <xf numFmtId="0" fontId="10" fillId="0" borderId="37" xfId="147" applyFont="1" applyFill="1" applyBorder="1" applyAlignment="1">
      <alignment vertical="top"/>
    </xf>
    <xf numFmtId="0" fontId="11" fillId="0" borderId="41" xfId="147" applyFill="1" applyBorder="1"/>
    <xf numFmtId="0" fontId="11" fillId="0" borderId="42" xfId="147" applyFill="1" applyBorder="1"/>
    <xf numFmtId="1" fontId="8" fillId="0" borderId="20" xfId="147" applyNumberFormat="1" applyFont="1" applyFill="1" applyBorder="1" applyAlignment="1">
      <alignment horizontal="left" vertical="center" wrapText="1"/>
    </xf>
    <xf numFmtId="0" fontId="11" fillId="0" borderId="0" xfId="147" applyFill="1" applyAlignment="1">
      <alignment vertical="center" wrapText="1"/>
    </xf>
    <xf numFmtId="0" fontId="11" fillId="0" borderId="48" xfId="147" applyFill="1" applyBorder="1" applyAlignment="1">
      <alignment vertical="center" wrapText="1"/>
    </xf>
    <xf numFmtId="1" fontId="8" fillId="0" borderId="37" xfId="147" applyNumberFormat="1" applyFont="1" applyFill="1" applyBorder="1" applyAlignment="1">
      <alignment horizontal="left" vertical="center" wrapText="1"/>
    </xf>
    <xf numFmtId="0" fontId="11" fillId="0" borderId="41" xfId="147" applyFill="1" applyBorder="1" applyAlignment="1">
      <alignment vertical="center" wrapText="1"/>
    </xf>
    <xf numFmtId="0" fontId="11" fillId="0" borderId="42" xfId="147" applyFill="1" applyBorder="1" applyAlignment="1">
      <alignment vertical="center" wrapText="1"/>
    </xf>
    <xf numFmtId="1" fontId="8" fillId="0" borderId="20" xfId="81" applyNumberFormat="1" applyFont="1" applyFill="1" applyBorder="1" applyAlignment="1">
      <alignment horizontal="left" vertical="center" wrapText="1"/>
    </xf>
    <xf numFmtId="0" fontId="11" fillId="0" borderId="0" xfId="81" applyFill="1" applyAlignment="1">
      <alignment vertical="center" wrapText="1"/>
    </xf>
    <xf numFmtId="0" fontId="11" fillId="0" borderId="48" xfId="81" applyFill="1" applyBorder="1" applyAlignment="1">
      <alignment vertical="center" wrapText="1"/>
    </xf>
    <xf numFmtId="1" fontId="8" fillId="0" borderId="43" xfId="147" applyNumberFormat="1" applyFont="1" applyFill="1" applyBorder="1" applyAlignment="1">
      <alignment horizontal="left" vertical="center" wrapText="1"/>
    </xf>
    <xf numFmtId="0" fontId="11" fillId="0" borderId="44" xfId="147" applyFill="1" applyBorder="1" applyAlignment="1">
      <alignment vertical="center" wrapText="1"/>
    </xf>
    <xf numFmtId="0" fontId="11" fillId="0" borderId="45" xfId="147" applyFill="1" applyBorder="1" applyAlignment="1">
      <alignment vertical="center" wrapText="1"/>
    </xf>
    <xf numFmtId="0" fontId="10" fillId="0" borderId="37" xfId="147" applyFont="1" applyFill="1" applyBorder="1" applyAlignment="1">
      <alignment vertical="top" wrapText="1"/>
    </xf>
    <xf numFmtId="0" fontId="11" fillId="0" borderId="41" xfId="147" applyFill="1" applyBorder="1" applyAlignment="1">
      <alignment wrapText="1"/>
    </xf>
    <xf numFmtId="0" fontId="11" fillId="0" borderId="42" xfId="147" applyFill="1" applyBorder="1" applyAlignment="1">
      <alignment wrapText="1"/>
    </xf>
    <xf numFmtId="1" fontId="8" fillId="0" borderId="61" xfId="147" applyNumberFormat="1" applyFont="1" applyFill="1" applyBorder="1" applyAlignment="1">
      <alignment horizontal="left" vertical="center" wrapText="1"/>
    </xf>
    <xf numFmtId="0" fontId="11" fillId="0" borderId="28" xfId="147" applyFill="1" applyBorder="1" applyAlignment="1">
      <alignment vertical="center" wrapText="1"/>
    </xf>
    <xf numFmtId="0" fontId="11" fillId="0" borderId="29" xfId="147" applyFill="1" applyBorder="1" applyAlignment="1">
      <alignment vertical="center" wrapText="1"/>
    </xf>
    <xf numFmtId="1" fontId="8" fillId="0" borderId="43" xfId="81" applyNumberFormat="1" applyFont="1" applyFill="1" applyBorder="1" applyAlignment="1">
      <alignment horizontal="left" vertical="center" wrapText="1"/>
    </xf>
    <xf numFmtId="0" fontId="11" fillId="0" borderId="44" xfId="81" applyFill="1" applyBorder="1" applyAlignment="1">
      <alignment vertical="center" wrapText="1"/>
    </xf>
    <xf numFmtId="0" fontId="11" fillId="0" borderId="45" xfId="81" applyFill="1" applyBorder="1" applyAlignment="1">
      <alignment vertical="center" wrapText="1"/>
    </xf>
    <xf numFmtId="0" fontId="10" fillId="0" borderId="54" xfId="147" applyFont="1" applyFill="1" applyBorder="1" applyAlignment="1">
      <alignment vertical="center"/>
    </xf>
    <xf numFmtId="0" fontId="11" fillId="0" borderId="55" xfId="147" applyFill="1" applyBorder="1" applyAlignment="1">
      <alignment vertical="center"/>
    </xf>
    <xf numFmtId="1" fontId="5" fillId="0" borderId="43" xfId="147" applyNumberFormat="1" applyFont="1" applyFill="1" applyBorder="1" applyAlignment="1">
      <alignment horizontal="left" vertical="center" wrapText="1"/>
    </xf>
    <xf numFmtId="0" fontId="10" fillId="0" borderId="52" xfId="147" applyFont="1" applyFill="1" applyBorder="1" applyAlignment="1">
      <alignment vertical="center" wrapText="1"/>
    </xf>
    <xf numFmtId="0" fontId="11" fillId="0" borderId="17" xfId="147" applyFill="1" applyBorder="1" applyAlignment="1">
      <alignment vertical="center" wrapText="1"/>
    </xf>
    <xf numFmtId="0" fontId="11" fillId="0" borderId="18" xfId="147" applyFill="1" applyBorder="1" applyAlignment="1">
      <alignment vertical="center" wrapText="1"/>
    </xf>
    <xf numFmtId="166" fontId="11" fillId="0" borderId="1" xfId="147" applyNumberFormat="1" applyFill="1" applyBorder="1" applyAlignment="1" applyProtection="1">
      <alignment vertical="top"/>
    </xf>
  </cellXfs>
  <cellStyles count="14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igLine 2 2" xfId="109" xr:uid="{155B8445-058B-48B3-869C-368AD73CEE94}"/>
    <cellStyle name="Blank" xfId="28" xr:uid="{00000000-0005-0000-0000-00001B000000}"/>
    <cellStyle name="Blank 2" xfId="29" xr:uid="{00000000-0005-0000-0000-00001C000000}"/>
    <cellStyle name="Blank 2 2" xfId="110" xr:uid="{B81B75AB-97CF-4CF5-A6EF-698DA71D5143}"/>
    <cellStyle name="Blank 3" xfId="30" xr:uid="{00000000-0005-0000-0000-00001D000000}"/>
    <cellStyle name="Blank 3 2" xfId="111" xr:uid="{9F8BA574-D518-475E-B78D-218C25903E61}"/>
    <cellStyle name="BLine" xfId="31" xr:uid="{00000000-0005-0000-0000-00001E000000}"/>
    <cellStyle name="BLine 2" xfId="32" xr:uid="{00000000-0005-0000-0000-00001F000000}"/>
    <cellStyle name="BLine 2 2" xfId="112" xr:uid="{0201B8FE-9E1C-44E4-8A33-EBFE721693F7}"/>
    <cellStyle name="C2" xfId="33" xr:uid="{00000000-0005-0000-0000-000020000000}"/>
    <cellStyle name="C2 2" xfId="34" xr:uid="{00000000-0005-0000-0000-000021000000}"/>
    <cellStyle name="C2 2 2" xfId="113" xr:uid="{527355FA-D2A2-4CFB-8737-CD3DCBC9CE22}"/>
    <cellStyle name="C2 3" xfId="35" xr:uid="{00000000-0005-0000-0000-000022000000}"/>
    <cellStyle name="C2 3 2" xfId="114" xr:uid="{D2BC861C-696B-4B67-9A7D-1D87E39F4673}"/>
    <cellStyle name="C2Sctn" xfId="36" xr:uid="{00000000-0005-0000-0000-000023000000}"/>
    <cellStyle name="C2Sctn 2" xfId="37" xr:uid="{00000000-0005-0000-0000-000024000000}"/>
    <cellStyle name="C2Sctn 2 2" xfId="115" xr:uid="{889D5EE3-A5D1-4D73-AE2E-163E4615CC11}"/>
    <cellStyle name="C3" xfId="38" xr:uid="{00000000-0005-0000-0000-000025000000}"/>
    <cellStyle name="C3 2" xfId="39" xr:uid="{00000000-0005-0000-0000-000026000000}"/>
    <cellStyle name="C3 2 2" xfId="116" xr:uid="{29CF382F-F9A9-4E04-870F-C03FF17CC853}"/>
    <cellStyle name="C3 3" xfId="40" xr:uid="{00000000-0005-0000-0000-000027000000}"/>
    <cellStyle name="C3 3 2" xfId="117" xr:uid="{8F83160C-6740-43ED-9B14-F94AEB6D5604}"/>
    <cellStyle name="C3Rem" xfId="41" xr:uid="{00000000-0005-0000-0000-000028000000}"/>
    <cellStyle name="C3Rem 2" xfId="42" xr:uid="{00000000-0005-0000-0000-000029000000}"/>
    <cellStyle name="C3Rem 2 2" xfId="118" xr:uid="{923CE71F-7A6A-4673-AC5B-11BA9963E15C}"/>
    <cellStyle name="C3Rem 3" xfId="43" xr:uid="{00000000-0005-0000-0000-00002A000000}"/>
    <cellStyle name="C3Rem 3 2" xfId="119" xr:uid="{ED00D6CD-A26E-497E-BA4C-FEB98787FD3F}"/>
    <cellStyle name="C3Sctn" xfId="44" xr:uid="{00000000-0005-0000-0000-00002B000000}"/>
    <cellStyle name="C3Sctn 2" xfId="45" xr:uid="{00000000-0005-0000-0000-00002C000000}"/>
    <cellStyle name="C3Sctn 2 2" xfId="120" xr:uid="{89A198AD-52B9-4D3D-9960-194F1F249AB0}"/>
    <cellStyle name="C4" xfId="46" xr:uid="{00000000-0005-0000-0000-00002D000000}"/>
    <cellStyle name="C4 2" xfId="47" xr:uid="{00000000-0005-0000-0000-00002E000000}"/>
    <cellStyle name="C4 2 2" xfId="121" xr:uid="{F8C25A7C-7B02-4B96-85B0-BE88189F9F6E}"/>
    <cellStyle name="C4 3" xfId="48" xr:uid="{00000000-0005-0000-0000-00002F000000}"/>
    <cellStyle name="C4 3 2" xfId="122" xr:uid="{6ED2B5D2-BE0C-4DC4-8B6D-9ACC473E54BA}"/>
    <cellStyle name="C5" xfId="49" xr:uid="{00000000-0005-0000-0000-000030000000}"/>
    <cellStyle name="C5 2" xfId="50" xr:uid="{00000000-0005-0000-0000-000031000000}"/>
    <cellStyle name="C5 2 2" xfId="123" xr:uid="{5F373FC9-A9F2-41FF-95FD-060F8472D9A3}"/>
    <cellStyle name="C5 3" xfId="51" xr:uid="{00000000-0005-0000-0000-000032000000}"/>
    <cellStyle name="C5 3 2" xfId="124" xr:uid="{345458C3-54FF-4E7D-8613-6200253483FE}"/>
    <cellStyle name="C6" xfId="52" xr:uid="{00000000-0005-0000-0000-000033000000}"/>
    <cellStyle name="C6 2" xfId="53" xr:uid="{00000000-0005-0000-0000-000034000000}"/>
    <cellStyle name="C6 2 2" xfId="125" xr:uid="{B1823339-4CBB-4740-A08C-35D0F79B51BD}"/>
    <cellStyle name="C6 3" xfId="54" xr:uid="{00000000-0005-0000-0000-000035000000}"/>
    <cellStyle name="C6 3 2" xfId="126" xr:uid="{53630BE1-AD0F-4F58-82FB-FC87E74BA92F}"/>
    <cellStyle name="C7" xfId="55" xr:uid="{00000000-0005-0000-0000-000036000000}"/>
    <cellStyle name="C7 2" xfId="56" xr:uid="{00000000-0005-0000-0000-000037000000}"/>
    <cellStyle name="C7 2 2" xfId="127" xr:uid="{C9361911-B980-49B4-9E5B-2BA0206089B8}"/>
    <cellStyle name="C7 3" xfId="57" xr:uid="{00000000-0005-0000-0000-000038000000}"/>
    <cellStyle name="C7 3 2" xfId="128" xr:uid="{93B0C0AF-B360-4DED-80AD-440B4324A1B9}"/>
    <cellStyle name="C7Create" xfId="58" xr:uid="{00000000-0005-0000-0000-000039000000}"/>
    <cellStyle name="C7Create 2" xfId="59" xr:uid="{00000000-0005-0000-0000-00003A000000}"/>
    <cellStyle name="C7Create 2 2" xfId="129" xr:uid="{A356802F-BA4B-4A3B-9CD0-46F83EDCEC5A}"/>
    <cellStyle name="C7Create 3" xfId="60" xr:uid="{00000000-0005-0000-0000-00003B000000}"/>
    <cellStyle name="C7Create 3 2" xfId="130" xr:uid="{3B543674-F3FF-4A7E-944E-6ABED097F458}"/>
    <cellStyle name="C8" xfId="61" xr:uid="{00000000-0005-0000-0000-00003C000000}"/>
    <cellStyle name="C8 2" xfId="62" xr:uid="{00000000-0005-0000-0000-00003D000000}"/>
    <cellStyle name="C8 2 2" xfId="131" xr:uid="{730BD732-5A69-4087-84DD-952AD2A7BB91}"/>
    <cellStyle name="C8 3" xfId="63" xr:uid="{00000000-0005-0000-0000-00003E000000}"/>
    <cellStyle name="C8 3 2" xfId="132" xr:uid="{B65EEC07-D11A-49E6-BD4A-5F153510A93A}"/>
    <cellStyle name="C8Sctn" xfId="64" xr:uid="{00000000-0005-0000-0000-00003F000000}"/>
    <cellStyle name="C8Sctn 2" xfId="65" xr:uid="{00000000-0005-0000-0000-000040000000}"/>
    <cellStyle name="C8Sctn 2 2" xfId="133" xr:uid="{C40FA37C-946A-45B0-86B2-00E9A080C28C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2 2" xfId="134" xr:uid="{07A89B0E-B7F7-4E56-A19E-28736A4B1C2D}"/>
    <cellStyle name="Continued 3" xfId="70" xr:uid="{00000000-0005-0000-0000-000045000000}"/>
    <cellStyle name="Continued 3 2" xfId="135" xr:uid="{DA0813D2-7756-4BB6-811D-9A7E60BB26A8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5 2" xfId="136" xr:uid="{3A309425-F55E-4C57-A1ED-3ABA8C70144D}"/>
    <cellStyle name="Normal 7" xfId="147" xr:uid="{DB55ADB1-266E-4A36-8CC3-391D15C862AB}"/>
    <cellStyle name="Normal_Surface Works Pay Items" xfId="148" xr:uid="{1675601A-A1B5-4469-90D2-5285668A542C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Null 2 2" xfId="137" xr:uid="{46DFD8E3-59A1-4A0B-8BE5-2E1D009D638D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Regular 2 2" xfId="138" xr:uid="{497CF0C7-8FA7-4CDE-A3BC-AE1F4BB3F2DC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A 2 2" xfId="139" xr:uid="{721C1EAD-87CC-4172-BE57-777813CB3331}"/>
    <cellStyle name="TitleC" xfId="93" xr:uid="{00000000-0005-0000-0000-00005D000000}"/>
    <cellStyle name="TitleC 2" xfId="94" xr:uid="{00000000-0005-0000-0000-00005E000000}"/>
    <cellStyle name="TitleC 2 2" xfId="140" xr:uid="{DEEBE358-AC60-4EDA-94D5-CAD6DDAFE4AC}"/>
    <cellStyle name="TitleE8" xfId="95" xr:uid="{00000000-0005-0000-0000-00005F000000}"/>
    <cellStyle name="TitleE8 2" xfId="96" xr:uid="{00000000-0005-0000-0000-000060000000}"/>
    <cellStyle name="TitleE8 2 2" xfId="141" xr:uid="{D6F15DAD-E9C0-437B-BD01-F0CB3048C7AA}"/>
    <cellStyle name="TitleE8x" xfId="97" xr:uid="{00000000-0005-0000-0000-000061000000}"/>
    <cellStyle name="TitleE8x 2" xfId="98" xr:uid="{00000000-0005-0000-0000-000062000000}"/>
    <cellStyle name="TitleE8x 2 2" xfId="142" xr:uid="{126E6DFD-77AF-43DA-8EDA-3D931B70C916}"/>
    <cellStyle name="TitleF" xfId="99" xr:uid="{00000000-0005-0000-0000-000063000000}"/>
    <cellStyle name="TitleF 2" xfId="100" xr:uid="{00000000-0005-0000-0000-000064000000}"/>
    <cellStyle name="TitleF 2 2" xfId="143" xr:uid="{8CE99DD6-DCF7-4BF4-86E9-2041BED379CB}"/>
    <cellStyle name="TitleT" xfId="101" xr:uid="{00000000-0005-0000-0000-000065000000}"/>
    <cellStyle name="TitleT 2" xfId="102" xr:uid="{00000000-0005-0000-0000-000066000000}"/>
    <cellStyle name="TitleT 2 2" xfId="144" xr:uid="{8690E070-4F57-49F0-A590-62C3844839D8}"/>
    <cellStyle name="TitleYC89" xfId="103" xr:uid="{00000000-0005-0000-0000-000067000000}"/>
    <cellStyle name="TitleYC89 2" xfId="104" xr:uid="{00000000-0005-0000-0000-000068000000}"/>
    <cellStyle name="TitleYC89 2 2" xfId="145" xr:uid="{A2B4D97D-6F22-4E87-AA22-FF113605449F}"/>
    <cellStyle name="TitleZ" xfId="105" xr:uid="{00000000-0005-0000-0000-000069000000}"/>
    <cellStyle name="TitleZ 2" xfId="106" xr:uid="{00000000-0005-0000-0000-00006A000000}"/>
    <cellStyle name="TitleZ 2 2" xfId="146" xr:uid="{961DEF63-8DCA-4581-BE8D-E0D464731B48}"/>
    <cellStyle name="Total 2" xfId="107" xr:uid="{00000000-0005-0000-0000-00006B000000}"/>
    <cellStyle name="Warning Text 2" xfId="108" xr:uid="{00000000-0005-0000-0000-00006C000000}"/>
  </cellStyles>
  <dxfs count="23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M198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8.77734375" style="1" hidden="1" customWidth="1"/>
    <col min="2" max="2" width="8.77734375" style="18" customWidth="1"/>
    <col min="3" max="3" width="36.77734375" customWidth="1"/>
    <col min="4" max="4" width="12.77734375" style="2" customWidth="1"/>
    <col min="5" max="5" width="6.77734375" customWidth="1"/>
    <col min="6" max="6" width="11.77734375" customWidth="1"/>
    <col min="7" max="7" width="11.77734375" style="1" customWidth="1"/>
    <col min="8" max="8" width="16.77734375" style="1" customWidth="1"/>
    <col min="9" max="9" width="26.33203125" customWidth="1"/>
  </cols>
  <sheetData>
    <row r="1" spans="1:13" ht="15.75" x14ac:dyDescent="0.2">
      <c r="A1" s="66"/>
      <c r="B1" s="67" t="s">
        <v>0</v>
      </c>
      <c r="C1" s="68"/>
      <c r="D1" s="68"/>
      <c r="E1" s="68"/>
      <c r="F1" s="68"/>
      <c r="G1" s="66"/>
      <c r="H1" s="68"/>
      <c r="I1" s="69"/>
      <c r="J1" s="69"/>
      <c r="K1" s="69"/>
      <c r="L1" s="69"/>
      <c r="M1" s="69"/>
    </row>
    <row r="2" spans="1:13" x14ac:dyDescent="0.2">
      <c r="A2" s="24"/>
      <c r="B2" s="23" t="s">
        <v>136</v>
      </c>
      <c r="C2" s="70"/>
      <c r="D2" s="70"/>
      <c r="E2" s="70"/>
      <c r="F2" s="70"/>
      <c r="G2" s="24"/>
      <c r="H2" s="70"/>
      <c r="I2" s="69"/>
      <c r="J2" s="69"/>
      <c r="K2" s="69"/>
      <c r="L2" s="69"/>
      <c r="M2" s="69"/>
    </row>
    <row r="3" spans="1:13" x14ac:dyDescent="0.2">
      <c r="A3" s="71"/>
      <c r="B3" s="25" t="s">
        <v>1</v>
      </c>
      <c r="C3" s="69"/>
      <c r="D3" s="69"/>
      <c r="E3" s="69"/>
      <c r="F3" s="69"/>
      <c r="G3" s="26"/>
      <c r="H3" s="72"/>
      <c r="I3" s="69"/>
      <c r="J3" s="69"/>
      <c r="K3" s="69"/>
      <c r="L3" s="69"/>
      <c r="M3" s="69"/>
    </row>
    <row r="4" spans="1:13" x14ac:dyDescent="0.2">
      <c r="A4" s="73" t="s">
        <v>26</v>
      </c>
      <c r="B4" s="27" t="s">
        <v>3</v>
      </c>
      <c r="C4" s="74" t="s">
        <v>4</v>
      </c>
      <c r="D4" s="75" t="s">
        <v>5</v>
      </c>
      <c r="E4" s="76" t="s">
        <v>6</v>
      </c>
      <c r="F4" s="76" t="s">
        <v>7</v>
      </c>
      <c r="G4" s="28" t="s">
        <v>8</v>
      </c>
      <c r="H4" s="75" t="s">
        <v>9</v>
      </c>
      <c r="I4" s="69"/>
      <c r="J4" s="69"/>
      <c r="K4" s="69"/>
      <c r="L4" s="69"/>
      <c r="M4" s="69"/>
    </row>
    <row r="5" spans="1:13" ht="15.75" thickBot="1" x14ac:dyDescent="0.25">
      <c r="A5" s="77"/>
      <c r="B5" s="29"/>
      <c r="C5" s="78"/>
      <c r="D5" s="79" t="s">
        <v>10</v>
      </c>
      <c r="E5" s="80"/>
      <c r="F5" s="81" t="s">
        <v>11</v>
      </c>
      <c r="G5" s="30"/>
      <c r="H5" s="82"/>
      <c r="I5" s="83"/>
      <c r="J5" s="84"/>
      <c r="K5" s="85"/>
      <c r="L5" s="84"/>
      <c r="M5" s="85"/>
    </row>
    <row r="6" spans="1:13" ht="30" customHeight="1" thickTop="1" x14ac:dyDescent="0.2">
      <c r="A6" s="35"/>
      <c r="B6" s="166" t="s">
        <v>29</v>
      </c>
      <c r="C6" s="167"/>
      <c r="D6" s="167"/>
      <c r="E6" s="167"/>
      <c r="F6" s="168"/>
      <c r="G6" s="86"/>
      <c r="H6" s="87"/>
      <c r="I6" s="88"/>
      <c r="J6" s="89"/>
      <c r="K6" s="90"/>
      <c r="L6" s="90"/>
      <c r="M6" s="90"/>
    </row>
    <row r="7" spans="1:13" s="6" customFormat="1" ht="30" customHeight="1" x14ac:dyDescent="0.2">
      <c r="A7" s="91"/>
      <c r="B7" s="92" t="s">
        <v>12</v>
      </c>
      <c r="C7" s="169" t="s">
        <v>301</v>
      </c>
      <c r="D7" s="170"/>
      <c r="E7" s="170"/>
      <c r="F7" s="171"/>
      <c r="G7" s="93"/>
      <c r="H7" s="93" t="s">
        <v>2</v>
      </c>
      <c r="I7" s="88"/>
      <c r="J7" s="89"/>
      <c r="K7" s="90"/>
      <c r="L7" s="90"/>
      <c r="M7" s="90"/>
    </row>
    <row r="8" spans="1:13" ht="30" customHeight="1" x14ac:dyDescent="0.2">
      <c r="A8" s="35"/>
      <c r="B8" s="31"/>
      <c r="C8" s="32" t="s">
        <v>19</v>
      </c>
      <c r="D8" s="33"/>
      <c r="E8" s="34" t="s">
        <v>2</v>
      </c>
      <c r="F8" s="34" t="s">
        <v>2</v>
      </c>
      <c r="G8" s="35"/>
      <c r="H8" s="94"/>
      <c r="I8" s="88"/>
      <c r="J8" s="89"/>
      <c r="K8" s="90"/>
      <c r="L8" s="90"/>
      <c r="M8" s="90"/>
    </row>
    <row r="9" spans="1:13" s="13" customFormat="1" ht="30" customHeight="1" x14ac:dyDescent="0.2">
      <c r="A9" s="95" t="s">
        <v>84</v>
      </c>
      <c r="B9" s="36" t="s">
        <v>400</v>
      </c>
      <c r="C9" s="37" t="s">
        <v>85</v>
      </c>
      <c r="D9" s="38" t="s">
        <v>229</v>
      </c>
      <c r="E9" s="39" t="s">
        <v>31</v>
      </c>
      <c r="F9" s="40">
        <v>4730</v>
      </c>
      <c r="G9" s="96"/>
      <c r="H9" s="41">
        <f>ROUND(G9*F9,2)</f>
        <v>0</v>
      </c>
      <c r="I9" s="88"/>
      <c r="J9" s="89"/>
      <c r="K9" s="90"/>
      <c r="L9" s="90"/>
      <c r="M9" s="90"/>
    </row>
    <row r="10" spans="1:13" s="13" customFormat="1" ht="30" customHeight="1" x14ac:dyDescent="0.2">
      <c r="A10" s="97" t="s">
        <v>86</v>
      </c>
      <c r="B10" s="36" t="s">
        <v>355</v>
      </c>
      <c r="C10" s="37" t="s">
        <v>87</v>
      </c>
      <c r="D10" s="38" t="s">
        <v>230</v>
      </c>
      <c r="E10" s="39" t="s">
        <v>32</v>
      </c>
      <c r="F10" s="40">
        <v>10640</v>
      </c>
      <c r="G10" s="96"/>
      <c r="H10" s="41">
        <f>ROUND(G10*F10,2)</f>
        <v>0</v>
      </c>
      <c r="I10" s="88"/>
      <c r="J10" s="89"/>
      <c r="K10" s="90"/>
      <c r="L10" s="90"/>
      <c r="M10" s="90"/>
    </row>
    <row r="11" spans="1:13" s="13" customFormat="1" ht="30" customHeight="1" x14ac:dyDescent="0.2">
      <c r="A11" s="97" t="s">
        <v>88</v>
      </c>
      <c r="B11" s="36" t="s">
        <v>89</v>
      </c>
      <c r="C11" s="37" t="s">
        <v>231</v>
      </c>
      <c r="D11" s="38" t="s">
        <v>230</v>
      </c>
      <c r="E11" s="39"/>
      <c r="F11" s="40"/>
      <c r="G11" s="42"/>
      <c r="H11" s="41"/>
      <c r="I11" s="88"/>
      <c r="J11" s="89"/>
      <c r="K11" s="90"/>
      <c r="L11" s="90"/>
      <c r="M11" s="90"/>
    </row>
    <row r="12" spans="1:13" s="13" customFormat="1" ht="30" customHeight="1" x14ac:dyDescent="0.2">
      <c r="A12" s="97" t="s">
        <v>232</v>
      </c>
      <c r="B12" s="43" t="s">
        <v>33</v>
      </c>
      <c r="C12" s="37" t="s">
        <v>233</v>
      </c>
      <c r="D12" s="38" t="s">
        <v>2</v>
      </c>
      <c r="E12" s="39" t="s">
        <v>34</v>
      </c>
      <c r="F12" s="40">
        <v>5500</v>
      </c>
      <c r="G12" s="96"/>
      <c r="H12" s="41">
        <f>ROUND(G12*F12,2)</f>
        <v>0</v>
      </c>
      <c r="I12" s="88"/>
      <c r="J12" s="89"/>
      <c r="K12" s="90"/>
      <c r="L12" s="90"/>
      <c r="M12" s="90"/>
    </row>
    <row r="13" spans="1:13" s="13" customFormat="1" ht="30" customHeight="1" x14ac:dyDescent="0.2">
      <c r="A13" s="97" t="s">
        <v>234</v>
      </c>
      <c r="B13" s="43" t="s">
        <v>40</v>
      </c>
      <c r="C13" s="37" t="s">
        <v>235</v>
      </c>
      <c r="D13" s="38" t="s">
        <v>2</v>
      </c>
      <c r="E13" s="39" t="s">
        <v>34</v>
      </c>
      <c r="F13" s="40">
        <v>6450</v>
      </c>
      <c r="G13" s="96"/>
      <c r="H13" s="41">
        <f>ROUND(G13*F13,2)</f>
        <v>0</v>
      </c>
      <c r="I13" s="88"/>
      <c r="J13" s="89"/>
      <c r="K13" s="90"/>
      <c r="L13" s="90"/>
      <c r="M13" s="90"/>
    </row>
    <row r="14" spans="1:13" s="13" customFormat="1" ht="30" customHeight="1" x14ac:dyDescent="0.2">
      <c r="A14" s="97" t="s">
        <v>35</v>
      </c>
      <c r="B14" s="36" t="s">
        <v>90</v>
      </c>
      <c r="C14" s="37" t="s">
        <v>36</v>
      </c>
      <c r="D14" s="38" t="s">
        <v>229</v>
      </c>
      <c r="E14" s="39"/>
      <c r="F14" s="40"/>
      <c r="G14" s="42"/>
      <c r="H14" s="41"/>
      <c r="I14" s="88"/>
      <c r="J14" s="89"/>
      <c r="K14" s="90"/>
      <c r="L14" s="90"/>
      <c r="M14" s="90"/>
    </row>
    <row r="15" spans="1:13" s="13" customFormat="1" ht="30" customHeight="1" x14ac:dyDescent="0.2">
      <c r="A15" s="97" t="s">
        <v>236</v>
      </c>
      <c r="B15" s="43" t="s">
        <v>33</v>
      </c>
      <c r="C15" s="37" t="s">
        <v>237</v>
      </c>
      <c r="D15" s="38" t="s">
        <v>2</v>
      </c>
      <c r="E15" s="39" t="s">
        <v>31</v>
      </c>
      <c r="F15" s="40">
        <v>1225</v>
      </c>
      <c r="G15" s="96"/>
      <c r="H15" s="41">
        <f>ROUND(G15*F15,2)</f>
        <v>0</v>
      </c>
      <c r="I15" s="88"/>
      <c r="J15" s="89"/>
      <c r="K15" s="90"/>
      <c r="L15" s="90"/>
      <c r="M15" s="90"/>
    </row>
    <row r="16" spans="1:13" s="13" customFormat="1" ht="30" customHeight="1" x14ac:dyDescent="0.2">
      <c r="A16" s="95" t="s">
        <v>37</v>
      </c>
      <c r="B16" s="36" t="s">
        <v>356</v>
      </c>
      <c r="C16" s="37" t="s">
        <v>38</v>
      </c>
      <c r="D16" s="38" t="s">
        <v>229</v>
      </c>
      <c r="E16" s="39" t="s">
        <v>32</v>
      </c>
      <c r="F16" s="40">
        <v>1150</v>
      </c>
      <c r="G16" s="96"/>
      <c r="H16" s="41">
        <f>ROUND(G16*F16,2)</f>
        <v>0</v>
      </c>
      <c r="I16" s="88"/>
      <c r="J16" s="89"/>
      <c r="K16" s="90"/>
      <c r="L16" s="90"/>
      <c r="M16" s="90"/>
    </row>
    <row r="17" spans="1:13" s="13" customFormat="1" ht="30" customHeight="1" x14ac:dyDescent="0.2">
      <c r="A17" s="97" t="s">
        <v>91</v>
      </c>
      <c r="B17" s="36" t="s">
        <v>357</v>
      </c>
      <c r="C17" s="37" t="s">
        <v>238</v>
      </c>
      <c r="D17" s="38" t="s">
        <v>239</v>
      </c>
      <c r="E17" s="39"/>
      <c r="F17" s="40"/>
      <c r="G17" s="41"/>
      <c r="H17" s="41">
        <f>ROUND(G17*F17,2)</f>
        <v>0</v>
      </c>
      <c r="I17" s="88"/>
      <c r="J17" s="89"/>
      <c r="K17" s="90"/>
      <c r="L17" s="90"/>
      <c r="M17" s="90"/>
    </row>
    <row r="18" spans="1:13" s="13" customFormat="1" ht="30" customHeight="1" x14ac:dyDescent="0.2">
      <c r="A18" s="97" t="s">
        <v>240</v>
      </c>
      <c r="B18" s="43" t="s">
        <v>33</v>
      </c>
      <c r="C18" s="37" t="s">
        <v>241</v>
      </c>
      <c r="D18" s="38" t="s">
        <v>2</v>
      </c>
      <c r="E18" s="39" t="s">
        <v>32</v>
      </c>
      <c r="F18" s="40">
        <v>10640</v>
      </c>
      <c r="G18" s="96"/>
      <c r="H18" s="41">
        <f>ROUND(G18*F18,2)</f>
        <v>0</v>
      </c>
      <c r="I18" s="88"/>
      <c r="J18" s="89"/>
      <c r="K18" s="90"/>
      <c r="L18" s="90"/>
      <c r="M18" s="90"/>
    </row>
    <row r="19" spans="1:13" s="13" customFormat="1" ht="30" customHeight="1" x14ac:dyDescent="0.2">
      <c r="A19" s="97" t="s">
        <v>242</v>
      </c>
      <c r="B19" s="36" t="s">
        <v>92</v>
      </c>
      <c r="C19" s="37" t="s">
        <v>93</v>
      </c>
      <c r="D19" s="38" t="s">
        <v>243</v>
      </c>
      <c r="E19" s="39"/>
      <c r="F19" s="40"/>
      <c r="G19" s="42"/>
      <c r="H19" s="41"/>
      <c r="I19" s="88"/>
      <c r="J19" s="89"/>
      <c r="K19" s="90"/>
      <c r="L19" s="90"/>
      <c r="M19" s="90"/>
    </row>
    <row r="20" spans="1:13" s="13" customFormat="1" ht="30" customHeight="1" x14ac:dyDescent="0.2">
      <c r="A20" s="97" t="s">
        <v>244</v>
      </c>
      <c r="B20" s="43" t="s">
        <v>33</v>
      </c>
      <c r="C20" s="37" t="s">
        <v>245</v>
      </c>
      <c r="D20" s="38" t="s">
        <v>2</v>
      </c>
      <c r="E20" s="39" t="s">
        <v>32</v>
      </c>
      <c r="F20" s="40">
        <v>10640</v>
      </c>
      <c r="G20" s="96"/>
      <c r="H20" s="41">
        <f>ROUND(G20*F20,2)</f>
        <v>0</v>
      </c>
      <c r="I20" s="88"/>
      <c r="J20" s="89"/>
      <c r="K20" s="90"/>
      <c r="L20" s="90"/>
      <c r="M20" s="90"/>
    </row>
    <row r="21" spans="1:13" ht="30" customHeight="1" x14ac:dyDescent="0.2">
      <c r="A21" s="35"/>
      <c r="B21" s="31"/>
      <c r="C21" s="51" t="s">
        <v>223</v>
      </c>
      <c r="D21" s="33"/>
      <c r="E21" s="59"/>
      <c r="F21" s="33"/>
      <c r="G21" s="35"/>
      <c r="H21" s="94"/>
      <c r="I21" s="88"/>
      <c r="J21" s="89"/>
      <c r="K21" s="90"/>
      <c r="L21" s="90"/>
      <c r="M21" s="90"/>
    </row>
    <row r="22" spans="1:13" s="13" customFormat="1" ht="30" customHeight="1" x14ac:dyDescent="0.2">
      <c r="A22" s="98" t="s">
        <v>64</v>
      </c>
      <c r="B22" s="36" t="s">
        <v>358</v>
      </c>
      <c r="C22" s="37" t="s">
        <v>65</v>
      </c>
      <c r="D22" s="38" t="s">
        <v>229</v>
      </c>
      <c r="E22" s="39"/>
      <c r="F22" s="40"/>
      <c r="G22" s="42"/>
      <c r="H22" s="41"/>
      <c r="I22" s="88"/>
      <c r="J22" s="89"/>
      <c r="K22" s="90"/>
      <c r="L22" s="90"/>
      <c r="M22" s="90"/>
    </row>
    <row r="23" spans="1:13" s="13" customFormat="1" ht="30" customHeight="1" x14ac:dyDescent="0.2">
      <c r="A23" s="98" t="s">
        <v>66</v>
      </c>
      <c r="B23" s="43" t="s">
        <v>33</v>
      </c>
      <c r="C23" s="37" t="s">
        <v>67</v>
      </c>
      <c r="D23" s="38" t="s">
        <v>2</v>
      </c>
      <c r="E23" s="39" t="s">
        <v>32</v>
      </c>
      <c r="F23" s="40">
        <v>10360</v>
      </c>
      <c r="G23" s="96"/>
      <c r="H23" s="41">
        <f>ROUND(G23*F23,2)</f>
        <v>0</v>
      </c>
      <c r="I23" s="88"/>
      <c r="J23" s="89"/>
      <c r="K23" s="90"/>
      <c r="L23" s="90"/>
      <c r="M23" s="90"/>
    </row>
    <row r="24" spans="1:13" s="13" customFormat="1" ht="30" customHeight="1" x14ac:dyDescent="0.2">
      <c r="A24" s="98" t="s">
        <v>138</v>
      </c>
      <c r="B24" s="43" t="s">
        <v>40</v>
      </c>
      <c r="C24" s="37" t="s">
        <v>139</v>
      </c>
      <c r="D24" s="38" t="s">
        <v>2</v>
      </c>
      <c r="E24" s="39" t="s">
        <v>32</v>
      </c>
      <c r="F24" s="40">
        <v>200</v>
      </c>
      <c r="G24" s="96"/>
      <c r="H24" s="41">
        <f>ROUND(G24*F24,2)</f>
        <v>0</v>
      </c>
      <c r="I24" s="88"/>
      <c r="J24" s="89"/>
      <c r="K24" s="90"/>
      <c r="L24" s="90"/>
      <c r="M24" s="90"/>
    </row>
    <row r="25" spans="1:13" s="13" customFormat="1" ht="30" customHeight="1" x14ac:dyDescent="0.2">
      <c r="A25" s="98" t="s">
        <v>41</v>
      </c>
      <c r="B25" s="36" t="s">
        <v>94</v>
      </c>
      <c r="C25" s="37" t="s">
        <v>42</v>
      </c>
      <c r="D25" s="38" t="s">
        <v>140</v>
      </c>
      <c r="E25" s="39"/>
      <c r="F25" s="40"/>
      <c r="G25" s="42"/>
      <c r="H25" s="41"/>
      <c r="I25" s="88"/>
      <c r="J25" s="89"/>
      <c r="K25" s="90"/>
      <c r="L25" s="90"/>
      <c r="M25" s="90"/>
    </row>
    <row r="26" spans="1:13" s="13" customFormat="1" ht="30" customHeight="1" x14ac:dyDescent="0.2">
      <c r="A26" s="98" t="s">
        <v>141</v>
      </c>
      <c r="B26" s="43" t="s">
        <v>33</v>
      </c>
      <c r="C26" s="37" t="s">
        <v>142</v>
      </c>
      <c r="D26" s="38" t="s">
        <v>2</v>
      </c>
      <c r="E26" s="39" t="s">
        <v>39</v>
      </c>
      <c r="F26" s="40">
        <v>330</v>
      </c>
      <c r="G26" s="96"/>
      <c r="H26" s="41">
        <f>ROUND(G26*F26,2)</f>
        <v>0</v>
      </c>
      <c r="I26" s="88"/>
      <c r="J26" s="89"/>
      <c r="K26" s="90"/>
      <c r="L26" s="90"/>
      <c r="M26" s="90"/>
    </row>
    <row r="27" spans="1:13" s="13" customFormat="1" ht="30" customHeight="1" x14ac:dyDescent="0.2">
      <c r="A27" s="98" t="s">
        <v>43</v>
      </c>
      <c r="B27" s="36" t="s">
        <v>359</v>
      </c>
      <c r="C27" s="37" t="s">
        <v>44</v>
      </c>
      <c r="D27" s="38" t="s">
        <v>140</v>
      </c>
      <c r="E27" s="39"/>
      <c r="F27" s="40"/>
      <c r="G27" s="42"/>
      <c r="H27" s="41"/>
      <c r="I27" s="88"/>
      <c r="J27" s="89"/>
      <c r="K27" s="90"/>
      <c r="L27" s="90"/>
      <c r="M27" s="90"/>
    </row>
    <row r="28" spans="1:13" s="13" customFormat="1" ht="30" customHeight="1" x14ac:dyDescent="0.2">
      <c r="A28" s="99" t="s">
        <v>143</v>
      </c>
      <c r="B28" s="44" t="s">
        <v>33</v>
      </c>
      <c r="C28" s="45" t="s">
        <v>144</v>
      </c>
      <c r="D28" s="44" t="s">
        <v>2</v>
      </c>
      <c r="E28" s="44" t="s">
        <v>39</v>
      </c>
      <c r="F28" s="40">
        <v>50</v>
      </c>
      <c r="G28" s="96"/>
      <c r="H28" s="41">
        <f>ROUND(G28*F28,2)</f>
        <v>0</v>
      </c>
      <c r="I28" s="88"/>
      <c r="J28" s="89"/>
      <c r="K28" s="90"/>
      <c r="L28" s="90"/>
      <c r="M28" s="90"/>
    </row>
    <row r="29" spans="1:13" s="13" customFormat="1" ht="30" customHeight="1" x14ac:dyDescent="0.2">
      <c r="A29" s="98" t="s">
        <v>132</v>
      </c>
      <c r="B29" s="36" t="s">
        <v>360</v>
      </c>
      <c r="C29" s="37" t="s">
        <v>133</v>
      </c>
      <c r="D29" s="38" t="s">
        <v>95</v>
      </c>
      <c r="E29" s="39"/>
      <c r="F29" s="40"/>
      <c r="G29" s="42"/>
      <c r="H29" s="41"/>
      <c r="I29" s="88"/>
      <c r="J29" s="89"/>
      <c r="K29" s="90"/>
      <c r="L29" s="90"/>
      <c r="M29" s="90"/>
    </row>
    <row r="30" spans="1:13" s="13" customFormat="1" ht="30" customHeight="1" x14ac:dyDescent="0.2">
      <c r="A30" s="98" t="s">
        <v>134</v>
      </c>
      <c r="B30" s="43" t="s">
        <v>33</v>
      </c>
      <c r="C30" s="37" t="s">
        <v>96</v>
      </c>
      <c r="D30" s="38" t="s">
        <v>2</v>
      </c>
      <c r="E30" s="39" t="s">
        <v>32</v>
      </c>
      <c r="F30" s="40">
        <v>3805</v>
      </c>
      <c r="G30" s="96"/>
      <c r="H30" s="41">
        <f>ROUND(G30*F30,2)</f>
        <v>0</v>
      </c>
      <c r="I30" s="88"/>
      <c r="J30" s="89"/>
      <c r="K30" s="90"/>
      <c r="L30" s="90"/>
      <c r="M30" s="90"/>
    </row>
    <row r="31" spans="1:13" s="13" customFormat="1" ht="30" customHeight="1" x14ac:dyDescent="0.2">
      <c r="A31" s="98" t="s">
        <v>246</v>
      </c>
      <c r="B31" s="36" t="s">
        <v>101</v>
      </c>
      <c r="C31" s="37" t="s">
        <v>300</v>
      </c>
      <c r="D31" s="38" t="s">
        <v>221</v>
      </c>
      <c r="E31" s="39" t="s">
        <v>32</v>
      </c>
      <c r="F31" s="46">
        <v>3970</v>
      </c>
      <c r="G31" s="96"/>
      <c r="H31" s="41">
        <f>ROUND(G31*F31,2)</f>
        <v>0</v>
      </c>
      <c r="I31" s="88"/>
      <c r="J31" s="89"/>
      <c r="K31" s="90"/>
      <c r="L31" s="90"/>
      <c r="M31" s="90"/>
    </row>
    <row r="32" spans="1:13" s="13" customFormat="1" ht="30" customHeight="1" x14ac:dyDescent="0.2">
      <c r="A32" s="98" t="s">
        <v>247</v>
      </c>
      <c r="B32" s="36" t="s">
        <v>361</v>
      </c>
      <c r="C32" s="37" t="s">
        <v>248</v>
      </c>
      <c r="D32" s="38" t="s">
        <v>137</v>
      </c>
      <c r="E32" s="39" t="s">
        <v>32</v>
      </c>
      <c r="F32" s="46">
        <v>440</v>
      </c>
      <c r="G32" s="96"/>
      <c r="H32" s="41">
        <f>ROUND(G32*F32,2)</f>
        <v>0</v>
      </c>
      <c r="I32" s="88"/>
      <c r="J32" s="89"/>
      <c r="K32" s="90"/>
      <c r="L32" s="90"/>
      <c r="M32" s="90"/>
    </row>
    <row r="33" spans="1:13" s="13" customFormat="1" ht="30" customHeight="1" x14ac:dyDescent="0.2">
      <c r="A33" s="98" t="s">
        <v>176</v>
      </c>
      <c r="B33" s="36" t="s">
        <v>362</v>
      </c>
      <c r="C33" s="37" t="s">
        <v>177</v>
      </c>
      <c r="D33" s="38" t="s">
        <v>249</v>
      </c>
      <c r="E33" s="39"/>
      <c r="F33" s="40"/>
      <c r="G33" s="42"/>
      <c r="H33" s="41"/>
      <c r="I33" s="88"/>
      <c r="J33" s="89"/>
      <c r="K33" s="90"/>
      <c r="L33" s="90"/>
      <c r="M33" s="90"/>
    </row>
    <row r="34" spans="1:13" s="13" customFormat="1" ht="30" customHeight="1" x14ac:dyDescent="0.2">
      <c r="A34" s="98" t="s">
        <v>178</v>
      </c>
      <c r="B34" s="43" t="s">
        <v>33</v>
      </c>
      <c r="C34" s="37" t="s">
        <v>293</v>
      </c>
      <c r="D34" s="38" t="s">
        <v>179</v>
      </c>
      <c r="E34" s="39"/>
      <c r="F34" s="40"/>
      <c r="G34" s="42"/>
      <c r="H34" s="41"/>
      <c r="I34" s="88"/>
      <c r="J34" s="89"/>
      <c r="K34" s="90"/>
      <c r="L34" s="90"/>
      <c r="M34" s="90"/>
    </row>
    <row r="35" spans="1:13" s="13" customFormat="1" ht="30" customHeight="1" x14ac:dyDescent="0.2">
      <c r="A35" s="98" t="s">
        <v>180</v>
      </c>
      <c r="B35" s="47" t="s">
        <v>97</v>
      </c>
      <c r="C35" s="37" t="s">
        <v>181</v>
      </c>
      <c r="D35" s="38"/>
      <c r="E35" s="39" t="s">
        <v>32</v>
      </c>
      <c r="F35" s="40">
        <v>54</v>
      </c>
      <c r="G35" s="96"/>
      <c r="H35" s="41">
        <f>ROUND(G35*F35,2)</f>
        <v>0</v>
      </c>
      <c r="I35" s="88"/>
      <c r="J35" s="89"/>
      <c r="K35" s="90"/>
      <c r="L35" s="90"/>
      <c r="M35" s="90"/>
    </row>
    <row r="36" spans="1:13" s="13" customFormat="1" ht="30" customHeight="1" x14ac:dyDescent="0.2">
      <c r="A36" s="98" t="s">
        <v>100</v>
      </c>
      <c r="B36" s="36" t="s">
        <v>363</v>
      </c>
      <c r="C36" s="37" t="s">
        <v>47</v>
      </c>
      <c r="D36" s="38" t="s">
        <v>145</v>
      </c>
      <c r="E36" s="39"/>
      <c r="F36" s="40"/>
      <c r="G36" s="42"/>
      <c r="H36" s="41"/>
      <c r="I36" s="88"/>
      <c r="J36" s="89"/>
      <c r="K36" s="90"/>
      <c r="L36" s="90"/>
      <c r="M36" s="90"/>
    </row>
    <row r="37" spans="1:13" s="14" customFormat="1" ht="30" customHeight="1" x14ac:dyDescent="0.2">
      <c r="A37" s="98" t="s">
        <v>250</v>
      </c>
      <c r="B37" s="43" t="s">
        <v>33</v>
      </c>
      <c r="C37" s="37" t="s">
        <v>299</v>
      </c>
      <c r="D37" s="38" t="s">
        <v>48</v>
      </c>
      <c r="E37" s="39" t="s">
        <v>45</v>
      </c>
      <c r="F37" s="40">
        <v>24</v>
      </c>
      <c r="G37" s="96"/>
      <c r="H37" s="41">
        <f>ROUND(G37*F37,2)</f>
        <v>0</v>
      </c>
      <c r="I37" s="88"/>
      <c r="J37" s="89"/>
      <c r="K37" s="90"/>
      <c r="L37" s="90"/>
      <c r="M37" s="90"/>
    </row>
    <row r="38" spans="1:13" s="13" customFormat="1" ht="30" customHeight="1" x14ac:dyDescent="0.2">
      <c r="A38" s="98"/>
      <c r="B38" s="36" t="s">
        <v>364</v>
      </c>
      <c r="C38" s="37" t="s">
        <v>265</v>
      </c>
      <c r="D38" s="38" t="s">
        <v>342</v>
      </c>
      <c r="E38" s="39"/>
      <c r="F38" s="40"/>
      <c r="G38" s="42"/>
      <c r="H38" s="41"/>
      <c r="I38" s="88"/>
      <c r="J38" s="89"/>
      <c r="K38" s="90"/>
      <c r="L38" s="90"/>
      <c r="M38" s="90"/>
    </row>
    <row r="39" spans="1:13" s="14" customFormat="1" ht="30" customHeight="1" x14ac:dyDescent="0.2">
      <c r="A39" s="98"/>
      <c r="B39" s="43" t="s">
        <v>33</v>
      </c>
      <c r="C39" s="37" t="s">
        <v>266</v>
      </c>
      <c r="D39" s="38"/>
      <c r="E39" s="39"/>
      <c r="F39" s="40">
        <v>6</v>
      </c>
      <c r="G39" s="96"/>
      <c r="H39" s="41">
        <f>ROUND(G39*F39,2)</f>
        <v>0</v>
      </c>
      <c r="I39" s="88"/>
      <c r="J39" s="89"/>
      <c r="K39" s="90"/>
      <c r="L39" s="90"/>
      <c r="M39" s="90"/>
    </row>
    <row r="40" spans="1:13" s="13" customFormat="1" ht="30" customHeight="1" x14ac:dyDescent="0.2">
      <c r="A40" s="98" t="s">
        <v>146</v>
      </c>
      <c r="B40" s="36" t="s">
        <v>365</v>
      </c>
      <c r="C40" s="37" t="s">
        <v>147</v>
      </c>
      <c r="D40" s="38" t="s">
        <v>252</v>
      </c>
      <c r="E40" s="48"/>
      <c r="F40" s="40"/>
      <c r="G40" s="42"/>
      <c r="H40" s="41"/>
      <c r="I40" s="88"/>
      <c r="J40" s="89"/>
      <c r="K40" s="90"/>
      <c r="L40" s="90"/>
      <c r="M40" s="90"/>
    </row>
    <row r="41" spans="1:13" s="13" customFormat="1" ht="30" customHeight="1" x14ac:dyDescent="0.2">
      <c r="A41" s="98" t="s">
        <v>149</v>
      </c>
      <c r="B41" s="43" t="s">
        <v>33</v>
      </c>
      <c r="C41" s="37" t="s">
        <v>68</v>
      </c>
      <c r="D41" s="38"/>
      <c r="E41" s="39"/>
      <c r="F41" s="40"/>
      <c r="G41" s="42"/>
      <c r="H41" s="41"/>
      <c r="I41" s="88"/>
      <c r="J41" s="89"/>
      <c r="K41" s="90"/>
      <c r="L41" s="90"/>
      <c r="M41" s="90"/>
    </row>
    <row r="42" spans="1:13" s="13" customFormat="1" ht="30" customHeight="1" x14ac:dyDescent="0.2">
      <c r="A42" s="98" t="s">
        <v>150</v>
      </c>
      <c r="B42" s="47" t="s">
        <v>97</v>
      </c>
      <c r="C42" s="37" t="s">
        <v>107</v>
      </c>
      <c r="D42" s="38"/>
      <c r="E42" s="39" t="s">
        <v>34</v>
      </c>
      <c r="F42" s="40">
        <v>30</v>
      </c>
      <c r="G42" s="96"/>
      <c r="H42" s="41">
        <f>ROUND(G42*F42,2)</f>
        <v>0</v>
      </c>
      <c r="I42" s="88"/>
      <c r="J42" s="89"/>
      <c r="K42" s="90"/>
      <c r="L42" s="90"/>
      <c r="M42" s="90"/>
    </row>
    <row r="43" spans="1:13" s="13" customFormat="1" ht="30" customHeight="1" x14ac:dyDescent="0.2">
      <c r="A43" s="98" t="s">
        <v>103</v>
      </c>
      <c r="B43" s="36" t="s">
        <v>366</v>
      </c>
      <c r="C43" s="37" t="s">
        <v>104</v>
      </c>
      <c r="D43" s="38" t="s">
        <v>151</v>
      </c>
      <c r="E43" s="39" t="s">
        <v>39</v>
      </c>
      <c r="F43" s="46">
        <v>29</v>
      </c>
      <c r="G43" s="96"/>
      <c r="H43" s="41">
        <f>ROUND(G43*F43,2)</f>
        <v>0</v>
      </c>
      <c r="I43" s="88"/>
      <c r="J43" s="89"/>
      <c r="K43" s="90"/>
      <c r="L43" s="90"/>
      <c r="M43" s="90"/>
    </row>
    <row r="44" spans="1:13" ht="30" customHeight="1" x14ac:dyDescent="0.2">
      <c r="A44" s="35"/>
      <c r="B44" s="50"/>
      <c r="C44" s="51" t="s">
        <v>20</v>
      </c>
      <c r="D44" s="33"/>
      <c r="E44" s="34"/>
      <c r="F44" s="34"/>
      <c r="G44" s="35"/>
      <c r="H44" s="94"/>
      <c r="I44" s="88"/>
      <c r="J44" s="89"/>
      <c r="K44" s="90"/>
      <c r="L44" s="90"/>
      <c r="M44" s="90"/>
    </row>
    <row r="45" spans="1:13" s="13" customFormat="1" ht="30" customHeight="1" x14ac:dyDescent="0.2">
      <c r="A45" s="95" t="s">
        <v>49</v>
      </c>
      <c r="B45" s="36" t="s">
        <v>367</v>
      </c>
      <c r="C45" s="37" t="s">
        <v>50</v>
      </c>
      <c r="D45" s="38" t="s">
        <v>251</v>
      </c>
      <c r="E45" s="39"/>
      <c r="F45" s="46"/>
      <c r="G45" s="42"/>
      <c r="H45" s="49"/>
      <c r="I45" s="88"/>
      <c r="J45" s="89"/>
      <c r="K45" s="90"/>
      <c r="L45" s="90"/>
      <c r="M45" s="90"/>
    </row>
    <row r="46" spans="1:13" s="13" customFormat="1" ht="30" customHeight="1" x14ac:dyDescent="0.2">
      <c r="A46" s="95" t="s">
        <v>152</v>
      </c>
      <c r="B46" s="43" t="s">
        <v>33</v>
      </c>
      <c r="C46" s="37" t="s">
        <v>276</v>
      </c>
      <c r="D46" s="38" t="s">
        <v>2</v>
      </c>
      <c r="E46" s="39" t="s">
        <v>32</v>
      </c>
      <c r="F46" s="46">
        <v>3370</v>
      </c>
      <c r="G46" s="96"/>
      <c r="H46" s="41">
        <f>ROUND(G46*F46,2)</f>
        <v>0</v>
      </c>
      <c r="I46" s="88"/>
      <c r="J46" s="89"/>
      <c r="K46" s="90"/>
      <c r="L46" s="90"/>
      <c r="M46" s="90"/>
    </row>
    <row r="47" spans="1:13" s="13" customFormat="1" ht="45" x14ac:dyDescent="0.2">
      <c r="A47" s="95" t="s">
        <v>152</v>
      </c>
      <c r="B47" s="43" t="s">
        <v>40</v>
      </c>
      <c r="C47" s="37" t="s">
        <v>278</v>
      </c>
      <c r="D47" s="38"/>
      <c r="E47" s="39" t="s">
        <v>32</v>
      </c>
      <c r="F47" s="46">
        <v>5050</v>
      </c>
      <c r="G47" s="96"/>
      <c r="H47" s="41">
        <f>ROUND(G47*F47,2)</f>
        <v>0</v>
      </c>
      <c r="I47" s="88"/>
      <c r="J47" s="89"/>
      <c r="K47" s="90"/>
      <c r="L47" s="90"/>
      <c r="M47" s="90"/>
    </row>
    <row r="48" spans="1:13" s="13" customFormat="1" ht="30" customHeight="1" x14ac:dyDescent="0.2">
      <c r="A48" s="95" t="s">
        <v>74</v>
      </c>
      <c r="B48" s="43" t="s">
        <v>46</v>
      </c>
      <c r="C48" s="37" t="s">
        <v>277</v>
      </c>
      <c r="D48" s="38" t="s">
        <v>2</v>
      </c>
      <c r="E48" s="39" t="s">
        <v>32</v>
      </c>
      <c r="F48" s="46">
        <v>1010</v>
      </c>
      <c r="G48" s="96"/>
      <c r="H48" s="41">
        <f>ROUND(G48*F48,2)</f>
        <v>0</v>
      </c>
      <c r="I48" s="88"/>
      <c r="J48" s="89"/>
      <c r="K48" s="90"/>
      <c r="L48" s="90"/>
      <c r="M48" s="90"/>
    </row>
    <row r="49" spans="1:13" s="13" customFormat="1" ht="30" customHeight="1" x14ac:dyDescent="0.2">
      <c r="A49" s="95" t="s">
        <v>75</v>
      </c>
      <c r="B49" s="36" t="s">
        <v>114</v>
      </c>
      <c r="C49" s="37" t="s">
        <v>76</v>
      </c>
      <c r="D49" s="38" t="s">
        <v>251</v>
      </c>
      <c r="E49" s="39"/>
      <c r="F49" s="46"/>
      <c r="G49" s="42"/>
      <c r="H49" s="49"/>
      <c r="I49" s="88"/>
      <c r="J49" s="89"/>
      <c r="K49" s="90"/>
      <c r="L49" s="90"/>
      <c r="M49" s="90"/>
    </row>
    <row r="50" spans="1:13" s="13" customFormat="1" ht="45" x14ac:dyDescent="0.2">
      <c r="A50" s="95" t="s">
        <v>253</v>
      </c>
      <c r="B50" s="43" t="s">
        <v>33</v>
      </c>
      <c r="C50" s="37" t="s">
        <v>254</v>
      </c>
      <c r="D50" s="38"/>
      <c r="E50" s="39" t="s">
        <v>32</v>
      </c>
      <c r="F50" s="46">
        <v>100</v>
      </c>
      <c r="G50" s="96"/>
      <c r="H50" s="41">
        <f>ROUND(G50*F50,2)</f>
        <v>0</v>
      </c>
      <c r="I50" s="88"/>
      <c r="J50" s="89"/>
      <c r="K50" s="90"/>
      <c r="L50" s="90"/>
      <c r="M50" s="90"/>
    </row>
    <row r="51" spans="1:13" s="13" customFormat="1" ht="45" x14ac:dyDescent="0.2">
      <c r="A51" s="95" t="s">
        <v>255</v>
      </c>
      <c r="B51" s="43" t="s">
        <v>40</v>
      </c>
      <c r="C51" s="37" t="s">
        <v>256</v>
      </c>
      <c r="D51" s="38"/>
      <c r="E51" s="39" t="s">
        <v>32</v>
      </c>
      <c r="F51" s="46">
        <v>200</v>
      </c>
      <c r="G51" s="96"/>
      <c r="H51" s="41">
        <f>ROUND(G51*F51,2)</f>
        <v>0</v>
      </c>
      <c r="I51" s="88"/>
      <c r="J51" s="89"/>
      <c r="K51" s="90"/>
      <c r="L51" s="90"/>
      <c r="M51" s="90"/>
    </row>
    <row r="52" spans="1:13" s="13" customFormat="1" ht="30" customHeight="1" x14ac:dyDescent="0.2">
      <c r="A52" s="95" t="s">
        <v>51</v>
      </c>
      <c r="B52" s="36" t="s">
        <v>368</v>
      </c>
      <c r="C52" s="37" t="s">
        <v>52</v>
      </c>
      <c r="D52" s="38" t="s">
        <v>251</v>
      </c>
      <c r="E52" s="39"/>
      <c r="F52" s="46"/>
      <c r="G52" s="42"/>
      <c r="H52" s="49"/>
      <c r="I52" s="88"/>
      <c r="J52" s="89"/>
      <c r="K52" s="90"/>
      <c r="L52" s="90"/>
      <c r="M52" s="90"/>
    </row>
    <row r="53" spans="1:13" s="13" customFormat="1" ht="30" customHeight="1" x14ac:dyDescent="0.2">
      <c r="A53" s="95" t="s">
        <v>329</v>
      </c>
      <c r="B53" s="43" t="s">
        <v>33</v>
      </c>
      <c r="C53" s="37" t="s">
        <v>330</v>
      </c>
      <c r="D53" s="38" t="s">
        <v>153</v>
      </c>
      <c r="E53" s="39" t="s">
        <v>45</v>
      </c>
      <c r="F53" s="40">
        <v>30</v>
      </c>
      <c r="G53" s="96"/>
      <c r="H53" s="41">
        <f t="shared" ref="H53:H58" si="0">ROUND(G53*F53,2)</f>
        <v>0</v>
      </c>
      <c r="I53" s="88"/>
      <c r="J53" s="89"/>
      <c r="K53" s="90"/>
      <c r="L53" s="90"/>
      <c r="M53" s="90"/>
    </row>
    <row r="54" spans="1:13" s="13" customFormat="1" ht="30" customHeight="1" x14ac:dyDescent="0.2">
      <c r="A54" s="95" t="s">
        <v>257</v>
      </c>
      <c r="B54" s="43" t="s">
        <v>40</v>
      </c>
      <c r="C54" s="37" t="s">
        <v>296</v>
      </c>
      <c r="D54" s="38" t="s">
        <v>153</v>
      </c>
      <c r="E54" s="39" t="s">
        <v>45</v>
      </c>
      <c r="F54" s="40">
        <v>1110</v>
      </c>
      <c r="G54" s="96"/>
      <c r="H54" s="41">
        <f t="shared" si="0"/>
        <v>0</v>
      </c>
      <c r="I54" s="88"/>
      <c r="J54" s="89"/>
      <c r="K54" s="90"/>
      <c r="L54" s="90"/>
      <c r="M54" s="90"/>
    </row>
    <row r="55" spans="1:13" s="13" customFormat="1" ht="30" customHeight="1" x14ac:dyDescent="0.2">
      <c r="A55" s="95" t="s">
        <v>258</v>
      </c>
      <c r="B55" s="43" t="s">
        <v>46</v>
      </c>
      <c r="C55" s="37" t="s">
        <v>297</v>
      </c>
      <c r="D55" s="38" t="s">
        <v>102</v>
      </c>
      <c r="E55" s="39" t="s">
        <v>45</v>
      </c>
      <c r="F55" s="40">
        <v>95</v>
      </c>
      <c r="G55" s="96"/>
      <c r="H55" s="41">
        <f t="shared" si="0"/>
        <v>0</v>
      </c>
      <c r="I55" s="88"/>
      <c r="J55" s="89"/>
      <c r="K55" s="90"/>
      <c r="L55" s="90"/>
      <c r="M55" s="90"/>
    </row>
    <row r="56" spans="1:13" s="13" customFormat="1" ht="30" customHeight="1" x14ac:dyDescent="0.2">
      <c r="A56" s="95" t="s">
        <v>331</v>
      </c>
      <c r="B56" s="43" t="s">
        <v>59</v>
      </c>
      <c r="C56" s="37" t="s">
        <v>332</v>
      </c>
      <c r="D56" s="38" t="s">
        <v>187</v>
      </c>
      <c r="E56" s="39" t="s">
        <v>45</v>
      </c>
      <c r="F56" s="40">
        <v>150</v>
      </c>
      <c r="G56" s="96"/>
      <c r="H56" s="41">
        <f t="shared" si="0"/>
        <v>0</v>
      </c>
      <c r="I56" s="88"/>
      <c r="J56" s="89"/>
      <c r="K56" s="90"/>
      <c r="L56" s="90"/>
      <c r="M56" s="90"/>
    </row>
    <row r="57" spans="1:13" s="13" customFormat="1" ht="30" customHeight="1" x14ac:dyDescent="0.2">
      <c r="A57" s="95" t="s">
        <v>53</v>
      </c>
      <c r="B57" s="43" t="s">
        <v>63</v>
      </c>
      <c r="C57" s="37" t="s">
        <v>298</v>
      </c>
      <c r="D57" s="38" t="s">
        <v>106</v>
      </c>
      <c r="E57" s="39" t="s">
        <v>45</v>
      </c>
      <c r="F57" s="40">
        <v>190</v>
      </c>
      <c r="G57" s="96"/>
      <c r="H57" s="41">
        <f t="shared" si="0"/>
        <v>0</v>
      </c>
      <c r="I57" s="88"/>
      <c r="J57" s="89"/>
      <c r="K57" s="90"/>
      <c r="L57" s="90"/>
      <c r="M57" s="90"/>
    </row>
    <row r="58" spans="1:13" s="13" customFormat="1" ht="30" customHeight="1" x14ac:dyDescent="0.2">
      <c r="A58" s="95" t="s">
        <v>154</v>
      </c>
      <c r="B58" s="36" t="s">
        <v>120</v>
      </c>
      <c r="C58" s="37" t="s">
        <v>279</v>
      </c>
      <c r="D58" s="38" t="s">
        <v>251</v>
      </c>
      <c r="E58" s="39" t="s">
        <v>45</v>
      </c>
      <c r="F58" s="46">
        <v>1955</v>
      </c>
      <c r="G58" s="96"/>
      <c r="H58" s="41">
        <f t="shared" si="0"/>
        <v>0</v>
      </c>
      <c r="I58" s="88"/>
      <c r="J58" s="89"/>
      <c r="K58" s="90"/>
      <c r="L58" s="90"/>
      <c r="M58" s="90"/>
    </row>
    <row r="59" spans="1:13" ht="30" customHeight="1" x14ac:dyDescent="0.2">
      <c r="A59" s="35"/>
      <c r="B59" s="50"/>
      <c r="C59" s="51" t="s">
        <v>21</v>
      </c>
      <c r="D59" s="33"/>
      <c r="E59" s="52"/>
      <c r="F59" s="34"/>
      <c r="G59" s="35"/>
      <c r="H59" s="94"/>
      <c r="I59" s="88"/>
      <c r="J59" s="89"/>
      <c r="K59" s="90"/>
      <c r="L59" s="90"/>
      <c r="M59" s="90"/>
    </row>
    <row r="60" spans="1:13" s="13" customFormat="1" ht="30" customHeight="1" x14ac:dyDescent="0.2">
      <c r="A60" s="95" t="s">
        <v>54</v>
      </c>
      <c r="B60" s="36" t="s">
        <v>369</v>
      </c>
      <c r="C60" s="37" t="s">
        <v>55</v>
      </c>
      <c r="D60" s="38" t="s">
        <v>108</v>
      </c>
      <c r="E60" s="39" t="s">
        <v>45</v>
      </c>
      <c r="F60" s="46">
        <v>50</v>
      </c>
      <c r="G60" s="96"/>
      <c r="H60" s="41">
        <f>ROUND(G60*F60,2)</f>
        <v>0</v>
      </c>
      <c r="I60" s="88"/>
      <c r="J60" s="89"/>
      <c r="K60" s="90"/>
      <c r="L60" s="90"/>
      <c r="M60" s="90"/>
    </row>
    <row r="61" spans="1:13" ht="30" customHeight="1" x14ac:dyDescent="0.2">
      <c r="A61" s="35"/>
      <c r="B61" s="50"/>
      <c r="C61" s="51" t="s">
        <v>22</v>
      </c>
      <c r="D61" s="33"/>
      <c r="E61" s="52"/>
      <c r="F61" s="34"/>
      <c r="G61" s="35"/>
      <c r="H61" s="94"/>
      <c r="I61" s="88"/>
      <c r="J61" s="89"/>
      <c r="K61" s="90"/>
      <c r="L61" s="90"/>
      <c r="M61" s="90"/>
    </row>
    <row r="62" spans="1:13" s="13" customFormat="1" ht="30" customHeight="1" x14ac:dyDescent="0.2">
      <c r="A62" s="95" t="s">
        <v>109</v>
      </c>
      <c r="B62" s="36" t="s">
        <v>370</v>
      </c>
      <c r="C62" s="37" t="s">
        <v>110</v>
      </c>
      <c r="D62" s="38" t="s">
        <v>111</v>
      </c>
      <c r="E62" s="39"/>
      <c r="F62" s="46"/>
      <c r="G62" s="42"/>
      <c r="H62" s="49"/>
      <c r="I62" s="88"/>
      <c r="J62" s="89"/>
      <c r="K62" s="90"/>
      <c r="L62" s="90"/>
      <c r="M62" s="90"/>
    </row>
    <row r="63" spans="1:13" s="13" customFormat="1" ht="30" customHeight="1" x14ac:dyDescent="0.2">
      <c r="A63" s="95" t="s">
        <v>112</v>
      </c>
      <c r="B63" s="43" t="s">
        <v>33</v>
      </c>
      <c r="C63" s="37" t="s">
        <v>155</v>
      </c>
      <c r="D63" s="38"/>
      <c r="E63" s="39" t="s">
        <v>39</v>
      </c>
      <c r="F63" s="46">
        <v>1</v>
      </c>
      <c r="G63" s="96"/>
      <c r="H63" s="41">
        <f>ROUND(G63*F63,2)</f>
        <v>0</v>
      </c>
      <c r="I63" s="88"/>
      <c r="J63" s="89"/>
      <c r="K63" s="90"/>
      <c r="L63" s="90"/>
      <c r="M63" s="90"/>
    </row>
    <row r="64" spans="1:13" s="13" customFormat="1" ht="30" customHeight="1" x14ac:dyDescent="0.2">
      <c r="A64" s="95" t="s">
        <v>424</v>
      </c>
      <c r="B64" s="43" t="s">
        <v>40</v>
      </c>
      <c r="C64" s="37" t="s">
        <v>156</v>
      </c>
      <c r="D64" s="38"/>
      <c r="E64" s="39" t="s">
        <v>39</v>
      </c>
      <c r="F64" s="46">
        <v>9</v>
      </c>
      <c r="G64" s="96"/>
      <c r="H64" s="41">
        <f>ROUND(G64*F64,2)</f>
        <v>0</v>
      </c>
      <c r="I64" s="88"/>
      <c r="J64" s="89"/>
      <c r="K64" s="90"/>
      <c r="L64" s="90"/>
      <c r="M64" s="90"/>
    </row>
    <row r="65" spans="1:13" s="13" customFormat="1" ht="30" customHeight="1" x14ac:dyDescent="0.2">
      <c r="A65" s="95"/>
      <c r="B65" s="43" t="s">
        <v>46</v>
      </c>
      <c r="C65" s="37" t="s">
        <v>333</v>
      </c>
      <c r="D65" s="38"/>
      <c r="E65" s="39" t="s">
        <v>39</v>
      </c>
      <c r="F65" s="46">
        <v>4</v>
      </c>
      <c r="G65" s="96"/>
      <c r="H65" s="41">
        <f>ROUND(G65*F65,2)</f>
        <v>0</v>
      </c>
      <c r="I65" s="88"/>
      <c r="J65" s="89"/>
      <c r="K65" s="90"/>
      <c r="L65" s="90"/>
      <c r="M65" s="90"/>
    </row>
    <row r="66" spans="1:13" s="13" customFormat="1" ht="30" customHeight="1" x14ac:dyDescent="0.2">
      <c r="A66" s="95" t="s">
        <v>418</v>
      </c>
      <c r="B66" s="36" t="s">
        <v>371</v>
      </c>
      <c r="C66" s="37" t="s">
        <v>419</v>
      </c>
      <c r="D66" s="38" t="s">
        <v>111</v>
      </c>
      <c r="E66" s="39"/>
      <c r="F66" s="46"/>
      <c r="G66" s="42"/>
      <c r="H66" s="49"/>
      <c r="I66" s="88"/>
      <c r="J66" s="89"/>
      <c r="K66" s="90"/>
      <c r="L66" s="90"/>
      <c r="M66" s="90"/>
    </row>
    <row r="67" spans="1:13" s="13" customFormat="1" ht="30" customHeight="1" x14ac:dyDescent="0.2">
      <c r="A67" s="95" t="s">
        <v>420</v>
      </c>
      <c r="B67" s="43" t="s">
        <v>33</v>
      </c>
      <c r="C67" s="37" t="s">
        <v>421</v>
      </c>
      <c r="D67" s="38"/>
      <c r="E67" s="39" t="s">
        <v>39</v>
      </c>
      <c r="F67" s="46">
        <v>7</v>
      </c>
      <c r="G67" s="96"/>
      <c r="H67" s="41">
        <f>ROUND(G67*F67,2)</f>
        <v>0</v>
      </c>
      <c r="I67" s="88"/>
      <c r="J67" s="89"/>
      <c r="K67" s="90"/>
      <c r="L67" s="90"/>
      <c r="M67" s="90"/>
    </row>
    <row r="68" spans="1:13" s="13" customFormat="1" ht="30" customHeight="1" x14ac:dyDescent="0.2">
      <c r="A68" s="95" t="s">
        <v>113</v>
      </c>
      <c r="B68" s="36" t="s">
        <v>372</v>
      </c>
      <c r="C68" s="37" t="s">
        <v>115</v>
      </c>
      <c r="D68" s="38" t="s">
        <v>111</v>
      </c>
      <c r="E68" s="39"/>
      <c r="F68" s="46"/>
      <c r="G68" s="42"/>
      <c r="H68" s="49"/>
      <c r="I68" s="88"/>
      <c r="J68" s="89"/>
      <c r="K68" s="90"/>
      <c r="L68" s="90"/>
      <c r="M68" s="90"/>
    </row>
    <row r="69" spans="1:13" s="13" customFormat="1" ht="30" customHeight="1" x14ac:dyDescent="0.2">
      <c r="A69" s="95" t="s">
        <v>116</v>
      </c>
      <c r="B69" s="43" t="s">
        <v>33</v>
      </c>
      <c r="C69" s="37" t="s">
        <v>117</v>
      </c>
      <c r="D69" s="38"/>
      <c r="E69" s="39"/>
      <c r="F69" s="46"/>
      <c r="G69" s="42"/>
      <c r="H69" s="49"/>
      <c r="I69" s="88"/>
      <c r="J69" s="89"/>
      <c r="K69" s="90"/>
      <c r="L69" s="90"/>
      <c r="M69" s="90"/>
    </row>
    <row r="70" spans="1:13" s="13" customFormat="1" ht="30" customHeight="1" x14ac:dyDescent="0.2">
      <c r="A70" s="95" t="s">
        <v>118</v>
      </c>
      <c r="B70" s="47" t="s">
        <v>97</v>
      </c>
      <c r="C70" s="37" t="s">
        <v>280</v>
      </c>
      <c r="D70" s="38"/>
      <c r="E70" s="39" t="s">
        <v>45</v>
      </c>
      <c r="F70" s="46">
        <v>116</v>
      </c>
      <c r="G70" s="96"/>
      <c r="H70" s="41">
        <f>ROUND(G70*F70,2)</f>
        <v>0</v>
      </c>
      <c r="I70" s="88"/>
      <c r="J70" s="89"/>
      <c r="K70" s="90"/>
      <c r="L70" s="90"/>
      <c r="M70" s="90"/>
    </row>
    <row r="71" spans="1:13" s="13" customFormat="1" ht="30" customHeight="1" x14ac:dyDescent="0.2">
      <c r="A71" s="95" t="s">
        <v>157</v>
      </c>
      <c r="B71" s="36" t="s">
        <v>373</v>
      </c>
      <c r="C71" s="37" t="s">
        <v>158</v>
      </c>
      <c r="D71" s="38" t="s">
        <v>111</v>
      </c>
      <c r="E71" s="39"/>
      <c r="F71" s="46"/>
      <c r="G71" s="42"/>
      <c r="H71" s="49"/>
      <c r="I71" s="88"/>
      <c r="J71" s="89"/>
      <c r="K71" s="90"/>
      <c r="L71" s="90"/>
      <c r="M71" s="90"/>
    </row>
    <row r="72" spans="1:13" s="13" customFormat="1" ht="30" customHeight="1" x14ac:dyDescent="0.2">
      <c r="A72" s="95" t="s">
        <v>159</v>
      </c>
      <c r="B72" s="43" t="s">
        <v>33</v>
      </c>
      <c r="C72" s="37" t="s">
        <v>135</v>
      </c>
      <c r="D72" s="38"/>
      <c r="E72" s="39"/>
      <c r="F72" s="46"/>
      <c r="G72" s="42"/>
      <c r="H72" s="49"/>
      <c r="I72" s="88"/>
      <c r="J72" s="89"/>
      <c r="K72" s="90"/>
      <c r="L72" s="90"/>
      <c r="M72" s="90"/>
    </row>
    <row r="73" spans="1:13" s="13" customFormat="1" ht="30" customHeight="1" x14ac:dyDescent="0.2">
      <c r="A73" s="95" t="s">
        <v>160</v>
      </c>
      <c r="B73" s="47" t="s">
        <v>97</v>
      </c>
      <c r="C73" s="37" t="s">
        <v>161</v>
      </c>
      <c r="D73" s="38"/>
      <c r="E73" s="39" t="s">
        <v>70</v>
      </c>
      <c r="F73" s="53">
        <v>12.5</v>
      </c>
      <c r="G73" s="96"/>
      <c r="H73" s="41">
        <f>ROUND(G73*F73,2)</f>
        <v>0</v>
      </c>
      <c r="I73" s="88"/>
      <c r="J73" s="89"/>
      <c r="K73" s="90"/>
      <c r="L73" s="90"/>
      <c r="M73" s="90"/>
    </row>
    <row r="74" spans="1:13" s="15" customFormat="1" ht="30" customHeight="1" x14ac:dyDescent="0.2">
      <c r="A74" s="95" t="s">
        <v>77</v>
      </c>
      <c r="B74" s="36" t="s">
        <v>374</v>
      </c>
      <c r="C74" s="21" t="s">
        <v>190</v>
      </c>
      <c r="D74" s="19" t="s">
        <v>192</v>
      </c>
      <c r="E74" s="39"/>
      <c r="F74" s="46"/>
      <c r="G74" s="42"/>
      <c r="H74" s="49"/>
      <c r="I74" s="88"/>
      <c r="J74" s="89"/>
      <c r="K74" s="90"/>
      <c r="L74" s="90"/>
      <c r="M74" s="90"/>
    </row>
    <row r="75" spans="1:13" s="13" customFormat="1" ht="30" customHeight="1" x14ac:dyDescent="0.2">
      <c r="A75" s="95" t="s">
        <v>78</v>
      </c>
      <c r="B75" s="43" t="s">
        <v>33</v>
      </c>
      <c r="C75" s="22" t="s">
        <v>211</v>
      </c>
      <c r="D75" s="38"/>
      <c r="E75" s="39" t="s">
        <v>39</v>
      </c>
      <c r="F75" s="46">
        <v>5</v>
      </c>
      <c r="G75" s="96"/>
      <c r="H75" s="41">
        <f>ROUND(G75*F75,2)</f>
        <v>0</v>
      </c>
      <c r="I75" s="88"/>
      <c r="J75" s="89"/>
      <c r="K75" s="90"/>
      <c r="L75" s="90"/>
      <c r="M75" s="90"/>
    </row>
    <row r="76" spans="1:13" s="13" customFormat="1" ht="30" customHeight="1" x14ac:dyDescent="0.2">
      <c r="A76" s="95" t="s">
        <v>79</v>
      </c>
      <c r="B76" s="43" t="s">
        <v>40</v>
      </c>
      <c r="C76" s="22" t="s">
        <v>212</v>
      </c>
      <c r="D76" s="38"/>
      <c r="E76" s="39" t="s">
        <v>39</v>
      </c>
      <c r="F76" s="46">
        <v>5</v>
      </c>
      <c r="G76" s="96"/>
      <c r="H76" s="41">
        <f>ROUND(G76*F76,2)</f>
        <v>0</v>
      </c>
      <c r="I76" s="88"/>
      <c r="J76" s="89"/>
      <c r="K76" s="90"/>
      <c r="L76" s="90"/>
      <c r="M76" s="90"/>
    </row>
    <row r="77" spans="1:13" s="15" customFormat="1" ht="30" customHeight="1" x14ac:dyDescent="0.2">
      <c r="A77" s="95" t="s">
        <v>119</v>
      </c>
      <c r="B77" s="36" t="s">
        <v>375</v>
      </c>
      <c r="C77" s="54" t="s">
        <v>121</v>
      </c>
      <c r="D77" s="38" t="s">
        <v>111</v>
      </c>
      <c r="E77" s="39"/>
      <c r="F77" s="46"/>
      <c r="G77" s="42"/>
      <c r="H77" s="49"/>
      <c r="I77" s="88"/>
      <c r="J77" s="89"/>
      <c r="K77" s="90"/>
      <c r="L77" s="90"/>
      <c r="M77" s="90"/>
    </row>
    <row r="78" spans="1:13" s="15" customFormat="1" ht="30" customHeight="1" x14ac:dyDescent="0.2">
      <c r="A78" s="95" t="s">
        <v>122</v>
      </c>
      <c r="B78" s="43" t="s">
        <v>33</v>
      </c>
      <c r="C78" s="54" t="s">
        <v>281</v>
      </c>
      <c r="D78" s="38"/>
      <c r="E78" s="39"/>
      <c r="F78" s="46"/>
      <c r="G78" s="42"/>
      <c r="H78" s="49"/>
      <c r="I78" s="88"/>
      <c r="J78" s="89"/>
      <c r="K78" s="90"/>
      <c r="L78" s="90"/>
      <c r="M78" s="90"/>
    </row>
    <row r="79" spans="1:13" s="13" customFormat="1" ht="30" customHeight="1" x14ac:dyDescent="0.2">
      <c r="A79" s="100"/>
      <c r="B79" s="47" t="s">
        <v>97</v>
      </c>
      <c r="C79" s="37" t="s">
        <v>334</v>
      </c>
      <c r="D79" s="38" t="s">
        <v>425</v>
      </c>
      <c r="E79" s="39" t="s">
        <v>39</v>
      </c>
      <c r="F79" s="46">
        <v>2</v>
      </c>
      <c r="G79" s="96"/>
      <c r="H79" s="41">
        <f t="shared" ref="H79:H86" si="1">ROUND(G79*F79,2)</f>
        <v>0</v>
      </c>
      <c r="I79" s="88"/>
      <c r="J79" s="89"/>
      <c r="K79" s="90"/>
      <c r="L79" s="90"/>
      <c r="M79" s="90"/>
    </row>
    <row r="80" spans="1:13" s="13" customFormat="1" ht="30" customHeight="1" x14ac:dyDescent="0.2">
      <c r="A80" s="100"/>
      <c r="B80" s="47" t="s">
        <v>98</v>
      </c>
      <c r="C80" s="37" t="s">
        <v>335</v>
      </c>
      <c r="D80" s="38" t="s">
        <v>425</v>
      </c>
      <c r="E80" s="39" t="s">
        <v>39</v>
      </c>
      <c r="F80" s="46">
        <v>2</v>
      </c>
      <c r="G80" s="96"/>
      <c r="H80" s="41">
        <f t="shared" si="1"/>
        <v>0</v>
      </c>
      <c r="I80" s="88"/>
      <c r="J80" s="89"/>
      <c r="K80" s="90"/>
      <c r="L80" s="90"/>
      <c r="M80" s="90"/>
    </row>
    <row r="81" spans="1:13" s="13" customFormat="1" ht="30" customHeight="1" x14ac:dyDescent="0.2">
      <c r="A81" s="100"/>
      <c r="B81" s="47" t="s">
        <v>99</v>
      </c>
      <c r="C81" s="37" t="s">
        <v>336</v>
      </c>
      <c r="D81" s="38" t="s">
        <v>425</v>
      </c>
      <c r="E81" s="39" t="s">
        <v>39</v>
      </c>
      <c r="F81" s="46">
        <v>2</v>
      </c>
      <c r="G81" s="96"/>
      <c r="H81" s="41">
        <f t="shared" si="1"/>
        <v>0</v>
      </c>
      <c r="I81" s="88"/>
      <c r="J81" s="89"/>
      <c r="K81" s="90"/>
      <c r="L81" s="90"/>
      <c r="M81" s="90"/>
    </row>
    <row r="82" spans="1:13" s="13" customFormat="1" ht="30" customHeight="1" x14ac:dyDescent="0.2">
      <c r="A82" s="100"/>
      <c r="B82" s="47" t="s">
        <v>123</v>
      </c>
      <c r="C82" s="37" t="s">
        <v>337</v>
      </c>
      <c r="D82" s="38" t="s">
        <v>425</v>
      </c>
      <c r="E82" s="39" t="s">
        <v>39</v>
      </c>
      <c r="F82" s="46">
        <v>2</v>
      </c>
      <c r="G82" s="96"/>
      <c r="H82" s="41">
        <f t="shared" si="1"/>
        <v>0</v>
      </c>
      <c r="I82" s="88"/>
      <c r="J82" s="89"/>
      <c r="K82" s="90"/>
      <c r="L82" s="90"/>
      <c r="M82" s="90"/>
    </row>
    <row r="83" spans="1:13" s="13" customFormat="1" ht="30" customHeight="1" x14ac:dyDescent="0.2">
      <c r="A83" s="100"/>
      <c r="B83" s="47" t="s">
        <v>260</v>
      </c>
      <c r="C83" s="37" t="s">
        <v>338</v>
      </c>
      <c r="D83" s="38" t="s">
        <v>425</v>
      </c>
      <c r="E83" s="39" t="s">
        <v>39</v>
      </c>
      <c r="F83" s="46">
        <v>6</v>
      </c>
      <c r="G83" s="96"/>
      <c r="H83" s="41">
        <f t="shared" si="1"/>
        <v>0</v>
      </c>
      <c r="I83" s="88"/>
      <c r="J83" s="89"/>
      <c r="K83" s="90"/>
      <c r="L83" s="90"/>
      <c r="M83" s="90"/>
    </row>
    <row r="84" spans="1:13" s="13" customFormat="1" ht="30" customHeight="1" x14ac:dyDescent="0.2">
      <c r="A84" s="95" t="s">
        <v>282</v>
      </c>
      <c r="B84" s="36" t="s">
        <v>376</v>
      </c>
      <c r="C84" s="37" t="s">
        <v>283</v>
      </c>
      <c r="D84" s="38" t="s">
        <v>111</v>
      </c>
      <c r="E84" s="39" t="s">
        <v>39</v>
      </c>
      <c r="F84" s="46">
        <v>20</v>
      </c>
      <c r="G84" s="96"/>
      <c r="H84" s="41">
        <f t="shared" si="1"/>
        <v>0</v>
      </c>
      <c r="I84" s="88"/>
      <c r="J84" s="89"/>
      <c r="K84" s="90"/>
      <c r="L84" s="90"/>
      <c r="M84" s="90"/>
    </row>
    <row r="85" spans="1:13" s="13" customFormat="1" ht="30" customHeight="1" x14ac:dyDescent="0.2">
      <c r="A85" s="95" t="s">
        <v>124</v>
      </c>
      <c r="B85" s="36" t="s">
        <v>377</v>
      </c>
      <c r="C85" s="37" t="s">
        <v>125</v>
      </c>
      <c r="D85" s="38" t="s">
        <v>111</v>
      </c>
      <c r="E85" s="39" t="s">
        <v>39</v>
      </c>
      <c r="F85" s="46">
        <v>14</v>
      </c>
      <c r="G85" s="96"/>
      <c r="H85" s="41">
        <f t="shared" si="1"/>
        <v>0</v>
      </c>
      <c r="I85" s="88"/>
      <c r="J85" s="89"/>
      <c r="K85" s="90"/>
      <c r="L85" s="90"/>
      <c r="M85" s="90"/>
    </row>
    <row r="86" spans="1:13" s="13" customFormat="1" ht="30" customHeight="1" x14ac:dyDescent="0.2">
      <c r="A86" s="95" t="s">
        <v>126</v>
      </c>
      <c r="B86" s="36" t="s">
        <v>378</v>
      </c>
      <c r="C86" s="37" t="s">
        <v>127</v>
      </c>
      <c r="D86" s="38" t="s">
        <v>128</v>
      </c>
      <c r="E86" s="39" t="s">
        <v>45</v>
      </c>
      <c r="F86" s="46">
        <v>504</v>
      </c>
      <c r="G86" s="96"/>
      <c r="H86" s="41">
        <f t="shared" si="1"/>
        <v>0</v>
      </c>
      <c r="I86" s="88"/>
      <c r="J86" s="89"/>
      <c r="K86" s="90"/>
      <c r="L86" s="90"/>
      <c r="M86" s="90"/>
    </row>
    <row r="87" spans="1:13" s="13" customFormat="1" ht="30" customHeight="1" x14ac:dyDescent="0.2">
      <c r="A87" s="95" t="s">
        <v>163</v>
      </c>
      <c r="B87" s="36" t="s">
        <v>379</v>
      </c>
      <c r="C87" s="54" t="s">
        <v>164</v>
      </c>
      <c r="D87" s="55" t="s">
        <v>162</v>
      </c>
      <c r="E87" s="39"/>
      <c r="F87" s="56"/>
      <c r="G87" s="41"/>
      <c r="H87" s="41"/>
      <c r="I87" s="88"/>
      <c r="J87" s="89"/>
      <c r="K87" s="90"/>
      <c r="L87" s="90"/>
      <c r="M87" s="90"/>
    </row>
    <row r="88" spans="1:13" s="15" customFormat="1" ht="30" customHeight="1" x14ac:dyDescent="0.2">
      <c r="A88" s="95" t="s">
        <v>165</v>
      </c>
      <c r="B88" s="43" t="s">
        <v>33</v>
      </c>
      <c r="C88" s="57" t="s">
        <v>261</v>
      </c>
      <c r="D88" s="55" t="s">
        <v>262</v>
      </c>
      <c r="E88" s="39" t="s">
        <v>32</v>
      </c>
      <c r="F88" s="46">
        <v>1130</v>
      </c>
      <c r="G88" s="96"/>
      <c r="H88" s="41">
        <f>ROUND(G88*F88,2)</f>
        <v>0</v>
      </c>
      <c r="I88" s="88"/>
      <c r="J88" s="89"/>
      <c r="K88" s="90"/>
      <c r="L88" s="90"/>
      <c r="M88" s="90"/>
    </row>
    <row r="89" spans="1:13" s="15" customFormat="1" ht="30" customHeight="1" x14ac:dyDescent="0.2">
      <c r="A89" s="95"/>
      <c r="B89" s="36" t="s">
        <v>380</v>
      </c>
      <c r="C89" s="37" t="s">
        <v>275</v>
      </c>
      <c r="D89" s="19" t="s">
        <v>339</v>
      </c>
      <c r="E89" s="39" t="s">
        <v>32</v>
      </c>
      <c r="F89" s="46">
        <v>70</v>
      </c>
      <c r="G89" s="96"/>
      <c r="H89" s="41">
        <f>ROUND(G89*F89,2)</f>
        <v>0</v>
      </c>
      <c r="I89" s="88"/>
      <c r="J89" s="89"/>
      <c r="K89" s="90"/>
      <c r="L89" s="90"/>
      <c r="M89" s="90"/>
    </row>
    <row r="90" spans="1:13" s="13" customFormat="1" ht="30" customHeight="1" x14ac:dyDescent="0.2">
      <c r="A90" s="35"/>
      <c r="B90" s="58"/>
      <c r="C90" s="51" t="s">
        <v>23</v>
      </c>
      <c r="D90" s="33"/>
      <c r="E90" s="52"/>
      <c r="F90" s="34"/>
      <c r="G90" s="35"/>
      <c r="H90" s="94"/>
      <c r="I90" s="88"/>
      <c r="J90" s="89"/>
      <c r="K90" s="90"/>
      <c r="L90" s="90"/>
      <c r="M90" s="90"/>
    </row>
    <row r="91" spans="1:13" ht="30" customHeight="1" x14ac:dyDescent="0.2">
      <c r="A91" s="95" t="s">
        <v>56</v>
      </c>
      <c r="B91" s="36" t="s">
        <v>381</v>
      </c>
      <c r="C91" s="22" t="s">
        <v>191</v>
      </c>
      <c r="D91" s="19" t="s">
        <v>192</v>
      </c>
      <c r="E91" s="39" t="s">
        <v>39</v>
      </c>
      <c r="F91" s="46">
        <v>5</v>
      </c>
      <c r="G91" s="96"/>
      <c r="H91" s="41">
        <f>ROUND(G91*F91,2)</f>
        <v>0</v>
      </c>
      <c r="I91" s="88"/>
      <c r="J91" s="89"/>
      <c r="K91" s="90"/>
      <c r="L91" s="90"/>
      <c r="M91" s="90"/>
    </row>
    <row r="92" spans="1:13" s="13" customFormat="1" ht="30" customHeight="1" x14ac:dyDescent="0.2">
      <c r="A92" s="95" t="s">
        <v>57</v>
      </c>
      <c r="B92" s="36" t="s">
        <v>382</v>
      </c>
      <c r="C92" s="22" t="s">
        <v>193</v>
      </c>
      <c r="D92" s="19" t="s">
        <v>192</v>
      </c>
      <c r="E92" s="39"/>
      <c r="F92" s="46"/>
      <c r="G92" s="42"/>
      <c r="H92" s="49"/>
      <c r="I92" s="88"/>
      <c r="J92" s="89"/>
      <c r="K92" s="90"/>
      <c r="L92" s="90"/>
      <c r="M92" s="90"/>
    </row>
    <row r="93" spans="1:13" s="13" customFormat="1" ht="30" customHeight="1" x14ac:dyDescent="0.2">
      <c r="A93" s="95" t="s">
        <v>58</v>
      </c>
      <c r="B93" s="43" t="s">
        <v>33</v>
      </c>
      <c r="C93" s="37" t="s">
        <v>129</v>
      </c>
      <c r="D93" s="38"/>
      <c r="E93" s="39" t="s">
        <v>39</v>
      </c>
      <c r="F93" s="46">
        <v>5</v>
      </c>
      <c r="G93" s="96"/>
      <c r="H93" s="41">
        <f>ROUND(G93*F93,2)</f>
        <v>0</v>
      </c>
      <c r="I93" s="88"/>
      <c r="J93" s="89"/>
      <c r="K93" s="90"/>
      <c r="L93" s="90"/>
      <c r="M93" s="90"/>
    </row>
    <row r="94" spans="1:13" s="13" customFormat="1" ht="30" customHeight="1" x14ac:dyDescent="0.2">
      <c r="A94" s="95" t="s">
        <v>71</v>
      </c>
      <c r="B94" s="36" t="s">
        <v>383</v>
      </c>
      <c r="C94" s="37" t="s">
        <v>81</v>
      </c>
      <c r="D94" s="19" t="s">
        <v>192</v>
      </c>
      <c r="E94" s="39" t="s">
        <v>39</v>
      </c>
      <c r="F94" s="46">
        <v>22</v>
      </c>
      <c r="G94" s="96"/>
      <c r="H94" s="41">
        <f>ROUND(G94*F94,2)</f>
        <v>0</v>
      </c>
      <c r="I94" s="88"/>
      <c r="J94" s="89"/>
      <c r="K94" s="90"/>
      <c r="L94" s="90"/>
      <c r="M94" s="90"/>
    </row>
    <row r="95" spans="1:13" s="13" customFormat="1" ht="30" customHeight="1" x14ac:dyDescent="0.2">
      <c r="A95" s="95" t="s">
        <v>72</v>
      </c>
      <c r="B95" s="36" t="s">
        <v>384</v>
      </c>
      <c r="C95" s="37" t="s">
        <v>82</v>
      </c>
      <c r="D95" s="19" t="s">
        <v>192</v>
      </c>
      <c r="E95" s="39" t="s">
        <v>39</v>
      </c>
      <c r="F95" s="46">
        <v>5</v>
      </c>
      <c r="G95" s="96"/>
      <c r="H95" s="41">
        <f>ROUND(G95*F95,2)</f>
        <v>0</v>
      </c>
      <c r="I95" s="88"/>
      <c r="J95" s="89"/>
      <c r="K95" s="90"/>
      <c r="L95" s="90"/>
      <c r="M95" s="90"/>
    </row>
    <row r="96" spans="1:13" s="13" customFormat="1" ht="30" customHeight="1" x14ac:dyDescent="0.2">
      <c r="A96" s="95" t="s">
        <v>73</v>
      </c>
      <c r="B96" s="36" t="s">
        <v>385</v>
      </c>
      <c r="C96" s="37" t="s">
        <v>83</v>
      </c>
      <c r="D96" s="19" t="s">
        <v>192</v>
      </c>
      <c r="E96" s="39" t="s">
        <v>39</v>
      </c>
      <c r="F96" s="46">
        <v>72</v>
      </c>
      <c r="G96" s="96"/>
      <c r="H96" s="41">
        <f>ROUND(G96*F96,2)</f>
        <v>0</v>
      </c>
      <c r="I96" s="88"/>
      <c r="J96" s="89"/>
      <c r="K96" s="90"/>
      <c r="L96" s="90"/>
      <c r="M96" s="90"/>
    </row>
    <row r="97" spans="1:13" s="13" customFormat="1" ht="30" customHeight="1" x14ac:dyDescent="0.2">
      <c r="A97" s="95"/>
      <c r="B97" s="36" t="s">
        <v>386</v>
      </c>
      <c r="C97" s="37" t="s">
        <v>354</v>
      </c>
      <c r="D97" s="19" t="s">
        <v>402</v>
      </c>
      <c r="E97" s="39" t="s">
        <v>39</v>
      </c>
      <c r="F97" s="46">
        <v>2</v>
      </c>
      <c r="G97" s="96"/>
      <c r="H97" s="41">
        <f>ROUND(G97*F97,2)</f>
        <v>0</v>
      </c>
      <c r="I97" s="88"/>
      <c r="J97" s="89"/>
      <c r="K97" s="90"/>
      <c r="L97" s="90"/>
      <c r="M97" s="90"/>
    </row>
    <row r="98" spans="1:13" s="13" customFormat="1" ht="30" customHeight="1" x14ac:dyDescent="0.2">
      <c r="A98" s="35"/>
      <c r="B98" s="31"/>
      <c r="C98" s="51" t="s">
        <v>24</v>
      </c>
      <c r="D98" s="33"/>
      <c r="E98" s="59"/>
      <c r="F98" s="33"/>
      <c r="G98" s="35"/>
      <c r="H98" s="94"/>
      <c r="I98" s="88"/>
      <c r="J98" s="89"/>
      <c r="K98" s="90"/>
      <c r="L98" s="90"/>
      <c r="M98" s="90"/>
    </row>
    <row r="99" spans="1:13" ht="30" customHeight="1" x14ac:dyDescent="0.2">
      <c r="A99" s="98" t="s">
        <v>60</v>
      </c>
      <c r="B99" s="36" t="s">
        <v>387</v>
      </c>
      <c r="C99" s="37" t="s">
        <v>61</v>
      </c>
      <c r="D99" s="38" t="s">
        <v>130</v>
      </c>
      <c r="E99" s="39"/>
      <c r="F99" s="40"/>
      <c r="G99" s="42"/>
      <c r="H99" s="41"/>
      <c r="I99" s="88"/>
      <c r="J99" s="89"/>
      <c r="K99" s="90"/>
      <c r="L99" s="90"/>
      <c r="M99" s="90"/>
    </row>
    <row r="100" spans="1:13" s="13" customFormat="1" ht="30" customHeight="1" x14ac:dyDescent="0.2">
      <c r="A100" s="98" t="s">
        <v>62</v>
      </c>
      <c r="B100" s="43" t="s">
        <v>33</v>
      </c>
      <c r="C100" s="37" t="s">
        <v>131</v>
      </c>
      <c r="D100" s="38"/>
      <c r="E100" s="39" t="s">
        <v>32</v>
      </c>
      <c r="F100" s="40">
        <v>1150</v>
      </c>
      <c r="G100" s="96"/>
      <c r="H100" s="41">
        <f>ROUND(G100*F100,2)</f>
        <v>0</v>
      </c>
      <c r="I100" s="88"/>
      <c r="J100" s="89"/>
      <c r="K100" s="90"/>
      <c r="L100" s="90"/>
      <c r="M100" s="90"/>
    </row>
    <row r="101" spans="1:13" s="13" customFormat="1" ht="30" customHeight="1" x14ac:dyDescent="0.2">
      <c r="A101" s="35"/>
      <c r="B101" s="60"/>
      <c r="C101" s="51" t="s">
        <v>25</v>
      </c>
      <c r="D101" s="33"/>
      <c r="E101" s="52"/>
      <c r="F101" s="34"/>
      <c r="G101" s="35"/>
      <c r="H101" s="94"/>
      <c r="I101" s="88"/>
      <c r="J101" s="89"/>
      <c r="K101" s="90"/>
      <c r="L101" s="90"/>
      <c r="M101" s="90"/>
    </row>
    <row r="102" spans="1:13" ht="30" customHeight="1" x14ac:dyDescent="0.2">
      <c r="A102" s="95"/>
      <c r="B102" s="36" t="s">
        <v>388</v>
      </c>
      <c r="C102" s="37" t="s">
        <v>263</v>
      </c>
      <c r="D102" s="19" t="s">
        <v>166</v>
      </c>
      <c r="E102" s="39" t="s">
        <v>39</v>
      </c>
      <c r="F102" s="46">
        <v>30</v>
      </c>
      <c r="G102" s="96"/>
      <c r="H102" s="41">
        <f t="shared" ref="H102:H115" si="2">ROUND(G102*F102,2)</f>
        <v>0</v>
      </c>
      <c r="I102" s="88"/>
      <c r="J102" s="89"/>
      <c r="K102" s="90"/>
      <c r="L102" s="90"/>
      <c r="M102" s="90"/>
    </row>
    <row r="103" spans="1:13" s="13" customFormat="1" ht="30" customHeight="1" x14ac:dyDescent="0.2">
      <c r="A103" s="95"/>
      <c r="B103" s="36" t="s">
        <v>389</v>
      </c>
      <c r="C103" s="37" t="s">
        <v>272</v>
      </c>
      <c r="D103" s="19" t="s">
        <v>341</v>
      </c>
      <c r="E103" s="39" t="s">
        <v>45</v>
      </c>
      <c r="F103" s="46">
        <v>20</v>
      </c>
      <c r="G103" s="96"/>
      <c r="H103" s="41">
        <f t="shared" si="2"/>
        <v>0</v>
      </c>
      <c r="I103" s="88"/>
      <c r="J103" s="89"/>
      <c r="K103" s="90"/>
      <c r="L103" s="90"/>
      <c r="M103" s="90"/>
    </row>
    <row r="104" spans="1:13" s="13" customFormat="1" ht="30" customHeight="1" x14ac:dyDescent="0.2">
      <c r="A104" s="95"/>
      <c r="B104" s="36" t="s">
        <v>390</v>
      </c>
      <c r="C104" s="37" t="s">
        <v>353</v>
      </c>
      <c r="D104" s="19" t="s">
        <v>341</v>
      </c>
      <c r="E104" s="39" t="s">
        <v>39</v>
      </c>
      <c r="F104" s="46">
        <v>1</v>
      </c>
      <c r="G104" s="96"/>
      <c r="H104" s="41">
        <f t="shared" si="2"/>
        <v>0</v>
      </c>
      <c r="I104" s="88"/>
      <c r="J104" s="89"/>
      <c r="K104" s="90"/>
      <c r="L104" s="90"/>
      <c r="M104" s="90"/>
    </row>
    <row r="105" spans="1:13" s="13" customFormat="1" ht="30" customHeight="1" x14ac:dyDescent="0.2">
      <c r="A105" s="95"/>
      <c r="B105" s="36" t="s">
        <v>391</v>
      </c>
      <c r="C105" s="37" t="s">
        <v>273</v>
      </c>
      <c r="D105" s="19" t="s">
        <v>341</v>
      </c>
      <c r="E105" s="39" t="s">
        <v>45</v>
      </c>
      <c r="F105" s="46">
        <v>20</v>
      </c>
      <c r="G105" s="96"/>
      <c r="H105" s="41">
        <f t="shared" si="2"/>
        <v>0</v>
      </c>
      <c r="I105" s="88"/>
      <c r="J105" s="89"/>
      <c r="K105" s="90"/>
      <c r="L105" s="90"/>
      <c r="M105" s="90"/>
    </row>
    <row r="106" spans="1:13" s="13" customFormat="1" ht="30" customHeight="1" x14ac:dyDescent="0.2">
      <c r="A106" s="95"/>
      <c r="B106" s="36" t="s">
        <v>392</v>
      </c>
      <c r="C106" s="37" t="s">
        <v>264</v>
      </c>
      <c r="D106" s="19" t="s">
        <v>343</v>
      </c>
      <c r="E106" s="39" t="s">
        <v>39</v>
      </c>
      <c r="F106" s="46">
        <v>1</v>
      </c>
      <c r="G106" s="96"/>
      <c r="H106" s="41">
        <f t="shared" si="2"/>
        <v>0</v>
      </c>
      <c r="I106" s="88"/>
      <c r="J106" s="89"/>
      <c r="K106" s="90"/>
      <c r="L106" s="90"/>
      <c r="M106" s="90"/>
    </row>
    <row r="107" spans="1:13" s="13" customFormat="1" ht="30" customHeight="1" x14ac:dyDescent="0.2">
      <c r="A107" s="95"/>
      <c r="B107" s="36" t="s">
        <v>393</v>
      </c>
      <c r="C107" s="37" t="s">
        <v>267</v>
      </c>
      <c r="D107" s="19" t="s">
        <v>403</v>
      </c>
      <c r="E107" s="39" t="s">
        <v>45</v>
      </c>
      <c r="F107" s="46">
        <v>49</v>
      </c>
      <c r="G107" s="96"/>
      <c r="H107" s="41">
        <f t="shared" si="2"/>
        <v>0</v>
      </c>
      <c r="I107" s="88"/>
      <c r="J107" s="89"/>
      <c r="K107" s="90"/>
      <c r="L107" s="90"/>
      <c r="M107" s="90"/>
    </row>
    <row r="108" spans="1:13" s="13" customFormat="1" ht="30" customHeight="1" x14ac:dyDescent="0.2">
      <c r="A108" s="95"/>
      <c r="B108" s="36" t="s">
        <v>394</v>
      </c>
      <c r="C108" s="37" t="s">
        <v>268</v>
      </c>
      <c r="D108" s="19" t="s">
        <v>403</v>
      </c>
      <c r="E108" s="39" t="s">
        <v>284</v>
      </c>
      <c r="F108" s="46">
        <v>10</v>
      </c>
      <c r="G108" s="96"/>
      <c r="H108" s="41">
        <f t="shared" si="2"/>
        <v>0</v>
      </c>
      <c r="I108" s="88"/>
      <c r="J108" s="89"/>
      <c r="K108" s="90"/>
      <c r="L108" s="90"/>
      <c r="M108" s="90"/>
    </row>
    <row r="109" spans="1:13" s="13" customFormat="1" ht="30" customHeight="1" x14ac:dyDescent="0.2">
      <c r="A109" s="95"/>
      <c r="B109" s="36" t="s">
        <v>395</v>
      </c>
      <c r="C109" s="37" t="s">
        <v>352</v>
      </c>
      <c r="D109" s="19" t="s">
        <v>403</v>
      </c>
      <c r="E109" s="39" t="s">
        <v>284</v>
      </c>
      <c r="F109" s="46">
        <v>10</v>
      </c>
      <c r="G109" s="96"/>
      <c r="H109" s="41">
        <f t="shared" si="2"/>
        <v>0</v>
      </c>
      <c r="I109" s="88"/>
      <c r="J109" s="89"/>
      <c r="K109" s="90"/>
      <c r="L109" s="90"/>
      <c r="M109" s="90"/>
    </row>
    <row r="110" spans="1:13" s="13" customFormat="1" ht="30" customHeight="1" x14ac:dyDescent="0.2">
      <c r="A110" s="95"/>
      <c r="B110" s="36" t="s">
        <v>396</v>
      </c>
      <c r="C110" s="37" t="s">
        <v>274</v>
      </c>
      <c r="D110" s="19" t="s">
        <v>404</v>
      </c>
      <c r="E110" s="39" t="s">
        <v>39</v>
      </c>
      <c r="F110" s="46">
        <v>8</v>
      </c>
      <c r="G110" s="96"/>
      <c r="H110" s="41">
        <f t="shared" si="2"/>
        <v>0</v>
      </c>
      <c r="I110" s="88"/>
      <c r="J110" s="89"/>
      <c r="K110" s="90"/>
      <c r="L110" s="90"/>
      <c r="M110" s="90"/>
    </row>
    <row r="111" spans="1:13" s="13" customFormat="1" ht="30" customHeight="1" x14ac:dyDescent="0.2">
      <c r="A111" s="95"/>
      <c r="B111" s="36" t="s">
        <v>397</v>
      </c>
      <c r="C111" s="37" t="s">
        <v>351</v>
      </c>
      <c r="D111" s="19" t="s">
        <v>404</v>
      </c>
      <c r="E111" s="39" t="s">
        <v>32</v>
      </c>
      <c r="F111" s="46">
        <v>18</v>
      </c>
      <c r="G111" s="96"/>
      <c r="H111" s="41">
        <f t="shared" si="2"/>
        <v>0</v>
      </c>
      <c r="I111" s="88"/>
      <c r="J111" s="89"/>
      <c r="K111" s="90"/>
      <c r="L111" s="90"/>
      <c r="M111" s="90"/>
    </row>
    <row r="112" spans="1:13" s="13" customFormat="1" ht="30" customHeight="1" x14ac:dyDescent="0.2">
      <c r="A112" s="95"/>
      <c r="B112" s="36" t="s">
        <v>398</v>
      </c>
      <c r="C112" s="37" t="s">
        <v>269</v>
      </c>
      <c r="D112" s="19" t="s">
        <v>405</v>
      </c>
      <c r="E112" s="39" t="s">
        <v>222</v>
      </c>
      <c r="F112" s="46">
        <v>16</v>
      </c>
      <c r="G112" s="96"/>
      <c r="H112" s="41">
        <f t="shared" si="2"/>
        <v>0</v>
      </c>
      <c r="I112" s="88"/>
      <c r="J112" s="89"/>
      <c r="K112" s="90"/>
      <c r="L112" s="90"/>
      <c r="M112" s="90"/>
    </row>
    <row r="113" spans="1:13" s="13" customFormat="1" ht="30" customHeight="1" x14ac:dyDescent="0.2">
      <c r="A113" s="95"/>
      <c r="B113" s="36" t="s">
        <v>399</v>
      </c>
      <c r="C113" s="37" t="s">
        <v>271</v>
      </c>
      <c r="D113" s="19" t="s">
        <v>406</v>
      </c>
      <c r="E113" s="39" t="s">
        <v>284</v>
      </c>
      <c r="F113" s="46">
        <v>2040</v>
      </c>
      <c r="G113" s="96"/>
      <c r="H113" s="41">
        <f t="shared" si="2"/>
        <v>0</v>
      </c>
      <c r="I113" s="88"/>
      <c r="J113" s="89"/>
      <c r="K113" s="90"/>
      <c r="L113" s="90"/>
      <c r="M113" s="90"/>
    </row>
    <row r="114" spans="1:13" s="13" customFormat="1" ht="30" customHeight="1" x14ac:dyDescent="0.2">
      <c r="A114" s="95"/>
      <c r="B114" s="36" t="s">
        <v>401</v>
      </c>
      <c r="C114" s="37" t="s">
        <v>270</v>
      </c>
      <c r="D114" s="19" t="s">
        <v>406</v>
      </c>
      <c r="E114" s="39" t="s">
        <v>45</v>
      </c>
      <c r="F114" s="46">
        <v>100</v>
      </c>
      <c r="G114" s="96"/>
      <c r="H114" s="41">
        <f t="shared" si="2"/>
        <v>0</v>
      </c>
      <c r="I114" s="88"/>
      <c r="J114" s="89"/>
      <c r="K114" s="90"/>
      <c r="L114" s="90"/>
      <c r="M114" s="90"/>
    </row>
    <row r="115" spans="1:13" s="13" customFormat="1" ht="30" customHeight="1" x14ac:dyDescent="0.2">
      <c r="A115" s="95"/>
      <c r="B115" s="36" t="s">
        <v>417</v>
      </c>
      <c r="C115" s="37" t="s">
        <v>415</v>
      </c>
      <c r="D115" s="19" t="s">
        <v>416</v>
      </c>
      <c r="E115" s="39" t="s">
        <v>222</v>
      </c>
      <c r="F115" s="46">
        <v>24</v>
      </c>
      <c r="G115" s="96"/>
      <c r="H115" s="41">
        <f t="shared" si="2"/>
        <v>0</v>
      </c>
      <c r="I115" s="88"/>
      <c r="J115" s="89"/>
      <c r="K115" s="90"/>
      <c r="L115" s="90"/>
      <c r="M115" s="90"/>
    </row>
    <row r="116" spans="1:13" s="13" customFormat="1" ht="30" customHeight="1" thickBot="1" x14ac:dyDescent="0.25">
      <c r="A116" s="101"/>
      <c r="B116" s="102" t="s">
        <v>12</v>
      </c>
      <c r="C116" s="178" t="str">
        <f>C7</f>
        <v>SELKIRK AVENUE RECONSTRUCTION - SALTER STREET TO MAIN STREET</v>
      </c>
      <c r="D116" s="179"/>
      <c r="E116" s="179"/>
      <c r="F116" s="180"/>
      <c r="G116" s="101" t="s">
        <v>17</v>
      </c>
      <c r="H116" s="101">
        <f>SUM(H7:H115)</f>
        <v>0</v>
      </c>
      <c r="I116" s="88"/>
      <c r="J116" s="89"/>
      <c r="K116" s="90"/>
      <c r="L116" s="90"/>
      <c r="M116" s="90"/>
    </row>
    <row r="117" spans="1:13" ht="30" customHeight="1" thickTop="1" x14ac:dyDescent="0.2">
      <c r="A117" s="91"/>
      <c r="B117" s="92" t="s">
        <v>13</v>
      </c>
      <c r="C117" s="172" t="s">
        <v>302</v>
      </c>
      <c r="D117" s="173"/>
      <c r="E117" s="173"/>
      <c r="F117" s="174"/>
      <c r="G117" s="91"/>
      <c r="H117" s="93"/>
      <c r="I117" s="88"/>
      <c r="J117" s="89"/>
      <c r="K117" s="90"/>
      <c r="L117" s="90"/>
      <c r="M117" s="90"/>
    </row>
    <row r="118" spans="1:13" s="6" customFormat="1" ht="30" customHeight="1" x14ac:dyDescent="0.2">
      <c r="A118" s="35"/>
      <c r="B118" s="31"/>
      <c r="C118" s="32" t="s">
        <v>19</v>
      </c>
      <c r="D118" s="33"/>
      <c r="E118" s="34" t="s">
        <v>2</v>
      </c>
      <c r="F118" s="34" t="s">
        <v>2</v>
      </c>
      <c r="G118" s="35"/>
      <c r="H118" s="94"/>
      <c r="I118" s="88"/>
      <c r="J118" s="89"/>
      <c r="K118" s="90"/>
      <c r="L118" s="90"/>
      <c r="M118" s="90"/>
    </row>
    <row r="119" spans="1:13" ht="30" customHeight="1" x14ac:dyDescent="0.2">
      <c r="A119" s="98" t="s">
        <v>132</v>
      </c>
      <c r="B119" s="36" t="s">
        <v>170</v>
      </c>
      <c r="C119" s="37" t="s">
        <v>133</v>
      </c>
      <c r="D119" s="38" t="s">
        <v>95</v>
      </c>
      <c r="E119" s="39"/>
      <c r="F119" s="40"/>
      <c r="G119" s="42"/>
      <c r="H119" s="41"/>
      <c r="I119" s="88"/>
      <c r="J119" s="89"/>
      <c r="K119" s="90"/>
      <c r="L119" s="90"/>
      <c r="M119" s="90"/>
    </row>
    <row r="120" spans="1:13" s="13" customFormat="1" ht="30" customHeight="1" x14ac:dyDescent="0.2">
      <c r="A120" s="98" t="s">
        <v>134</v>
      </c>
      <c r="B120" s="43" t="s">
        <v>33</v>
      </c>
      <c r="C120" s="37" t="s">
        <v>96</v>
      </c>
      <c r="D120" s="38" t="s">
        <v>2</v>
      </c>
      <c r="E120" s="39" t="s">
        <v>32</v>
      </c>
      <c r="F120" s="40">
        <v>280</v>
      </c>
      <c r="G120" s="96"/>
      <c r="H120" s="41">
        <f>ROUND(G120*F120,2)</f>
        <v>0</v>
      </c>
      <c r="I120" s="88"/>
      <c r="J120" s="89"/>
      <c r="K120" s="90"/>
      <c r="L120" s="90"/>
      <c r="M120" s="90"/>
    </row>
    <row r="121" spans="1:13" s="17" customFormat="1" ht="30" customHeight="1" x14ac:dyDescent="0.2">
      <c r="A121" s="98" t="s">
        <v>246</v>
      </c>
      <c r="B121" s="36" t="s">
        <v>169</v>
      </c>
      <c r="C121" s="37" t="s">
        <v>292</v>
      </c>
      <c r="D121" s="38" t="s">
        <v>221</v>
      </c>
      <c r="E121" s="39" t="s">
        <v>32</v>
      </c>
      <c r="F121" s="46">
        <v>280</v>
      </c>
      <c r="G121" s="96"/>
      <c r="H121" s="41">
        <f>ROUND(G121*F121,2)</f>
        <v>0</v>
      </c>
      <c r="I121" s="88"/>
      <c r="J121" s="89"/>
      <c r="K121" s="90"/>
      <c r="L121" s="90"/>
      <c r="M121" s="90"/>
    </row>
    <row r="122" spans="1:13" s="13" customFormat="1" ht="30" customHeight="1" x14ac:dyDescent="0.2">
      <c r="A122" s="98" t="s">
        <v>176</v>
      </c>
      <c r="B122" s="36" t="s">
        <v>168</v>
      </c>
      <c r="C122" s="37" t="s">
        <v>177</v>
      </c>
      <c r="D122" s="38" t="s">
        <v>249</v>
      </c>
      <c r="E122" s="39"/>
      <c r="F122" s="40"/>
      <c r="G122" s="42"/>
      <c r="H122" s="41"/>
      <c r="I122" s="88"/>
      <c r="J122" s="89"/>
      <c r="K122" s="90"/>
      <c r="L122" s="90"/>
      <c r="M122" s="90"/>
    </row>
    <row r="123" spans="1:13" s="13" customFormat="1" ht="30" customHeight="1" x14ac:dyDescent="0.2">
      <c r="A123" s="98" t="s">
        <v>178</v>
      </c>
      <c r="B123" s="43" t="s">
        <v>33</v>
      </c>
      <c r="C123" s="37" t="s">
        <v>293</v>
      </c>
      <c r="D123" s="38" t="s">
        <v>179</v>
      </c>
      <c r="E123" s="39"/>
      <c r="F123" s="40"/>
      <c r="G123" s="42"/>
      <c r="H123" s="41"/>
      <c r="I123" s="88"/>
      <c r="J123" s="89"/>
      <c r="K123" s="90"/>
      <c r="L123" s="90"/>
      <c r="M123" s="90"/>
    </row>
    <row r="124" spans="1:13" s="13" customFormat="1" ht="30" customHeight="1" x14ac:dyDescent="0.2">
      <c r="A124" s="98" t="s">
        <v>180</v>
      </c>
      <c r="B124" s="47" t="s">
        <v>97</v>
      </c>
      <c r="C124" s="37" t="s">
        <v>181</v>
      </c>
      <c r="D124" s="38"/>
      <c r="E124" s="39" t="s">
        <v>32</v>
      </c>
      <c r="F124" s="40">
        <v>40</v>
      </c>
      <c r="G124" s="96"/>
      <c r="H124" s="41">
        <f>ROUND(G124*F124,2)</f>
        <v>0</v>
      </c>
      <c r="I124" s="88"/>
      <c r="J124" s="89"/>
      <c r="K124" s="90"/>
      <c r="L124" s="90"/>
      <c r="M124" s="90"/>
    </row>
    <row r="125" spans="1:13" s="13" customFormat="1" ht="30" customHeight="1" x14ac:dyDescent="0.2">
      <c r="A125" s="98" t="s">
        <v>182</v>
      </c>
      <c r="B125" s="36" t="s">
        <v>194</v>
      </c>
      <c r="C125" s="37" t="s">
        <v>183</v>
      </c>
      <c r="D125" s="38" t="s">
        <v>184</v>
      </c>
      <c r="E125" s="39"/>
      <c r="F125" s="40"/>
      <c r="G125" s="42"/>
      <c r="H125" s="41"/>
      <c r="I125" s="88"/>
      <c r="J125" s="89"/>
      <c r="K125" s="90"/>
      <c r="L125" s="90"/>
      <c r="M125" s="90"/>
    </row>
    <row r="126" spans="1:13" s="17" customFormat="1" ht="30" customHeight="1" x14ac:dyDescent="0.2">
      <c r="A126" s="98" t="s">
        <v>288</v>
      </c>
      <c r="B126" s="43" t="s">
        <v>33</v>
      </c>
      <c r="C126" s="37" t="s">
        <v>289</v>
      </c>
      <c r="D126" s="38" t="s">
        <v>2</v>
      </c>
      <c r="E126" s="39" t="s">
        <v>45</v>
      </c>
      <c r="F126" s="40">
        <v>67</v>
      </c>
      <c r="G126" s="96"/>
      <c r="H126" s="41">
        <f>ROUND(G126*F126,2)</f>
        <v>0</v>
      </c>
      <c r="I126" s="88"/>
      <c r="J126" s="89"/>
      <c r="K126" s="90"/>
      <c r="L126" s="90"/>
      <c r="M126" s="90"/>
    </row>
    <row r="127" spans="1:13" s="17" customFormat="1" ht="30" customHeight="1" x14ac:dyDescent="0.2">
      <c r="A127" s="98" t="s">
        <v>290</v>
      </c>
      <c r="B127" s="43" t="s">
        <v>40</v>
      </c>
      <c r="C127" s="37" t="s">
        <v>291</v>
      </c>
      <c r="D127" s="38" t="s">
        <v>2</v>
      </c>
      <c r="E127" s="39" t="s">
        <v>45</v>
      </c>
      <c r="F127" s="40">
        <v>14</v>
      </c>
      <c r="G127" s="96"/>
      <c r="H127" s="41">
        <f>ROUND(G127*F127,2)</f>
        <v>0</v>
      </c>
      <c r="I127" s="88"/>
      <c r="J127" s="89"/>
      <c r="K127" s="90"/>
      <c r="L127" s="90"/>
      <c r="M127" s="90"/>
    </row>
    <row r="128" spans="1:13" s="17" customFormat="1" ht="30" customHeight="1" x14ac:dyDescent="0.2">
      <c r="A128" s="98" t="s">
        <v>185</v>
      </c>
      <c r="B128" s="36" t="s">
        <v>195</v>
      </c>
      <c r="C128" s="37" t="s">
        <v>186</v>
      </c>
      <c r="D128" s="38" t="s">
        <v>184</v>
      </c>
      <c r="E128" s="39"/>
      <c r="F128" s="40"/>
      <c r="G128" s="42"/>
      <c r="H128" s="41"/>
      <c r="I128" s="88"/>
      <c r="J128" s="89"/>
      <c r="K128" s="90"/>
      <c r="L128" s="90"/>
      <c r="M128" s="90"/>
    </row>
    <row r="129" spans="1:13" s="13" customFormat="1" ht="30" customHeight="1" x14ac:dyDescent="0.2">
      <c r="A129" s="98" t="s">
        <v>285</v>
      </c>
      <c r="B129" s="43" t="s">
        <v>33</v>
      </c>
      <c r="C129" s="37" t="s">
        <v>294</v>
      </c>
      <c r="D129" s="38" t="s">
        <v>105</v>
      </c>
      <c r="E129" s="39" t="s">
        <v>45</v>
      </c>
      <c r="F129" s="40">
        <v>53</v>
      </c>
      <c r="G129" s="96"/>
      <c r="H129" s="41">
        <f>ROUND(G129*F129,2)</f>
        <v>0</v>
      </c>
      <c r="I129" s="88"/>
      <c r="J129" s="89"/>
      <c r="K129" s="90"/>
      <c r="L129" s="90"/>
      <c r="M129" s="90"/>
    </row>
    <row r="130" spans="1:13" s="13" customFormat="1" ht="30" customHeight="1" x14ac:dyDescent="0.2">
      <c r="A130" s="98" t="s">
        <v>286</v>
      </c>
      <c r="B130" s="43" t="s">
        <v>40</v>
      </c>
      <c r="C130" s="37" t="s">
        <v>295</v>
      </c>
      <c r="D130" s="38" t="s">
        <v>287</v>
      </c>
      <c r="E130" s="39" t="s">
        <v>45</v>
      </c>
      <c r="F130" s="40">
        <v>28</v>
      </c>
      <c r="G130" s="96"/>
      <c r="H130" s="41">
        <f>ROUND(G130*F130,2)</f>
        <v>0</v>
      </c>
      <c r="I130" s="88"/>
      <c r="J130" s="89"/>
      <c r="K130" s="90"/>
      <c r="L130" s="90"/>
      <c r="M130" s="90"/>
    </row>
    <row r="131" spans="1:13" s="16" customFormat="1" ht="30" customHeight="1" x14ac:dyDescent="0.2">
      <c r="A131" s="98" t="s">
        <v>103</v>
      </c>
      <c r="B131" s="36" t="s">
        <v>196</v>
      </c>
      <c r="C131" s="37" t="s">
        <v>104</v>
      </c>
      <c r="D131" s="38" t="s">
        <v>151</v>
      </c>
      <c r="E131" s="39" t="s">
        <v>39</v>
      </c>
      <c r="F131" s="46">
        <v>2</v>
      </c>
      <c r="G131" s="96"/>
      <c r="H131" s="41">
        <f>ROUND(G131*F131,2)</f>
        <v>0</v>
      </c>
      <c r="I131" s="88"/>
      <c r="J131" s="89"/>
      <c r="K131" s="90"/>
      <c r="L131" s="90"/>
      <c r="M131" s="90"/>
    </row>
    <row r="132" spans="1:13" s="13" customFormat="1" ht="30" customHeight="1" x14ac:dyDescent="0.2">
      <c r="A132" s="98" t="s">
        <v>146</v>
      </c>
      <c r="B132" s="36" t="s">
        <v>197</v>
      </c>
      <c r="C132" s="37" t="s">
        <v>147</v>
      </c>
      <c r="D132" s="38" t="s">
        <v>252</v>
      </c>
      <c r="E132" s="48"/>
      <c r="F132" s="40"/>
      <c r="G132" s="42"/>
      <c r="H132" s="41"/>
      <c r="I132" s="88"/>
      <c r="J132" s="89"/>
      <c r="K132" s="90"/>
      <c r="L132" s="90"/>
      <c r="M132" s="90"/>
    </row>
    <row r="133" spans="1:13" s="13" customFormat="1" ht="30" customHeight="1" x14ac:dyDescent="0.2">
      <c r="A133" s="98" t="s">
        <v>188</v>
      </c>
      <c r="B133" s="43" t="s">
        <v>33</v>
      </c>
      <c r="C133" s="37" t="s">
        <v>189</v>
      </c>
      <c r="D133" s="38"/>
      <c r="E133" s="39"/>
      <c r="F133" s="40"/>
      <c r="G133" s="42"/>
      <c r="H133" s="41"/>
      <c r="I133" s="88"/>
      <c r="J133" s="89"/>
      <c r="K133" s="90"/>
      <c r="L133" s="90"/>
      <c r="M133" s="90"/>
    </row>
    <row r="134" spans="1:13" s="13" customFormat="1" ht="30" customHeight="1" x14ac:dyDescent="0.2">
      <c r="A134" s="98" t="s">
        <v>148</v>
      </c>
      <c r="B134" s="47" t="s">
        <v>97</v>
      </c>
      <c r="C134" s="37" t="s">
        <v>107</v>
      </c>
      <c r="D134" s="38"/>
      <c r="E134" s="39" t="s">
        <v>34</v>
      </c>
      <c r="F134" s="40">
        <v>18</v>
      </c>
      <c r="G134" s="96"/>
      <c r="H134" s="41">
        <f>ROUND(G134*F134,2)</f>
        <v>0</v>
      </c>
      <c r="I134" s="88"/>
      <c r="J134" s="89"/>
      <c r="K134" s="90"/>
      <c r="L134" s="90"/>
      <c r="M134" s="90"/>
    </row>
    <row r="135" spans="1:13" s="13" customFormat="1" ht="30" customHeight="1" x14ac:dyDescent="0.2">
      <c r="A135" s="98" t="s">
        <v>149</v>
      </c>
      <c r="B135" s="43" t="s">
        <v>40</v>
      </c>
      <c r="C135" s="37" t="s">
        <v>68</v>
      </c>
      <c r="D135" s="38"/>
      <c r="E135" s="39"/>
      <c r="F135" s="40"/>
      <c r="G135" s="42"/>
      <c r="H135" s="41"/>
      <c r="I135" s="88"/>
      <c r="J135" s="89"/>
      <c r="K135" s="90"/>
      <c r="L135" s="90"/>
      <c r="M135" s="90"/>
    </row>
    <row r="136" spans="1:13" s="13" customFormat="1" ht="30" customHeight="1" x14ac:dyDescent="0.2">
      <c r="A136" s="98" t="s">
        <v>150</v>
      </c>
      <c r="B136" s="47" t="s">
        <v>97</v>
      </c>
      <c r="C136" s="37" t="s">
        <v>107</v>
      </c>
      <c r="D136" s="38"/>
      <c r="E136" s="39" t="s">
        <v>34</v>
      </c>
      <c r="F136" s="40">
        <v>5</v>
      </c>
      <c r="G136" s="96"/>
      <c r="H136" s="41">
        <f>ROUND(G136*F136,2)</f>
        <v>0</v>
      </c>
      <c r="I136" s="88"/>
      <c r="J136" s="89"/>
      <c r="K136" s="90"/>
      <c r="L136" s="90"/>
      <c r="M136" s="90"/>
    </row>
    <row r="137" spans="1:13" s="13" customFormat="1" ht="30" customHeight="1" x14ac:dyDescent="0.2">
      <c r="A137" s="35"/>
      <c r="B137" s="60"/>
      <c r="C137" s="51" t="s">
        <v>25</v>
      </c>
      <c r="D137" s="33"/>
      <c r="E137" s="52"/>
      <c r="F137" s="34"/>
      <c r="G137" s="35"/>
      <c r="H137" s="94"/>
      <c r="I137" s="88"/>
      <c r="J137" s="89"/>
      <c r="K137" s="90"/>
      <c r="L137" s="90"/>
      <c r="M137" s="90"/>
    </row>
    <row r="138" spans="1:13" ht="30" customHeight="1" x14ac:dyDescent="0.2">
      <c r="A138" s="61"/>
      <c r="B138" s="36" t="s">
        <v>198</v>
      </c>
      <c r="C138" s="37" t="s">
        <v>303</v>
      </c>
      <c r="D138" s="38" t="s">
        <v>340</v>
      </c>
      <c r="E138" s="39" t="s">
        <v>305</v>
      </c>
      <c r="F138" s="46">
        <v>1</v>
      </c>
      <c r="G138" s="96"/>
      <c r="H138" s="41">
        <f>ROUND(G138*F138,2)</f>
        <v>0</v>
      </c>
      <c r="I138" s="88"/>
      <c r="J138" s="89"/>
      <c r="K138" s="90"/>
      <c r="L138" s="90"/>
      <c r="M138" s="90"/>
    </row>
    <row r="139" spans="1:13" s="13" customFormat="1" ht="30" customHeight="1" x14ac:dyDescent="0.2">
      <c r="A139" s="61"/>
      <c r="B139" s="36" t="s">
        <v>199</v>
      </c>
      <c r="C139" s="37" t="s">
        <v>411</v>
      </c>
      <c r="D139" s="38" t="s">
        <v>407</v>
      </c>
      <c r="E139" s="39" t="s">
        <v>305</v>
      </c>
      <c r="F139" s="46">
        <v>1</v>
      </c>
      <c r="G139" s="96"/>
      <c r="H139" s="41">
        <f>ROUND(G139*F139,2)</f>
        <v>0</v>
      </c>
      <c r="I139" s="88"/>
      <c r="J139" s="89"/>
      <c r="K139" s="90"/>
      <c r="L139" s="90"/>
      <c r="M139" s="90"/>
    </row>
    <row r="140" spans="1:13" s="13" customFormat="1" ht="30" customHeight="1" x14ac:dyDescent="0.2">
      <c r="A140" s="61"/>
      <c r="B140" s="36" t="s">
        <v>200</v>
      </c>
      <c r="C140" s="37" t="s">
        <v>304</v>
      </c>
      <c r="D140" s="38" t="s">
        <v>340</v>
      </c>
      <c r="E140" s="39" t="s">
        <v>305</v>
      </c>
      <c r="F140" s="46">
        <v>1</v>
      </c>
      <c r="G140" s="96"/>
      <c r="H140" s="41">
        <f>ROUND(G140*F140,2)</f>
        <v>0</v>
      </c>
      <c r="I140" s="88"/>
      <c r="J140" s="89"/>
      <c r="K140" s="90"/>
      <c r="L140" s="90"/>
      <c r="M140" s="90"/>
    </row>
    <row r="141" spans="1:13" s="13" customFormat="1" ht="30" customHeight="1" x14ac:dyDescent="0.2">
      <c r="A141" s="35"/>
      <c r="B141" s="103" t="s">
        <v>413</v>
      </c>
      <c r="C141" s="104" t="s">
        <v>412</v>
      </c>
      <c r="D141" s="33" t="s">
        <v>414</v>
      </c>
      <c r="E141" s="105" t="s">
        <v>32</v>
      </c>
      <c r="F141" s="106">
        <v>46</v>
      </c>
      <c r="G141" s="107"/>
      <c r="H141" s="108">
        <f>ROUND(G141*F141,2)</f>
        <v>0</v>
      </c>
      <c r="I141" s="88"/>
      <c r="J141" s="89"/>
      <c r="K141" s="90"/>
      <c r="L141" s="90"/>
      <c r="M141" s="90"/>
    </row>
    <row r="142" spans="1:13" s="20" customFormat="1" ht="30" customHeight="1" thickBot="1" x14ac:dyDescent="0.25">
      <c r="A142" s="109"/>
      <c r="B142" s="102" t="s">
        <v>13</v>
      </c>
      <c r="C142" s="178" t="str">
        <f>C117</f>
        <v>MAIN STREET CYCLE FACILITY - SELKIRK AVENUE TO FLORA AVENUE</v>
      </c>
      <c r="D142" s="179"/>
      <c r="E142" s="179"/>
      <c r="F142" s="180"/>
      <c r="G142" s="109" t="s">
        <v>17</v>
      </c>
      <c r="H142" s="109">
        <f>SUM(H117:H141)</f>
        <v>0</v>
      </c>
      <c r="I142" s="88"/>
      <c r="J142" s="89"/>
      <c r="K142" s="90"/>
      <c r="L142" s="90"/>
      <c r="M142" s="90"/>
    </row>
    <row r="143" spans="1:13" s="6" customFormat="1" ht="30" customHeight="1" thickTop="1" x14ac:dyDescent="0.2">
      <c r="A143" s="91"/>
      <c r="B143" s="92" t="s">
        <v>14</v>
      </c>
      <c r="C143" s="172" t="s">
        <v>317</v>
      </c>
      <c r="D143" s="173"/>
      <c r="E143" s="173"/>
      <c r="F143" s="174"/>
      <c r="G143" s="91"/>
      <c r="H143" s="93"/>
      <c r="I143" s="88"/>
      <c r="J143" s="89"/>
      <c r="K143" s="90"/>
      <c r="L143" s="90"/>
      <c r="M143" s="90"/>
    </row>
    <row r="144" spans="1:13" s="6" customFormat="1" ht="30" customHeight="1" x14ac:dyDescent="0.2">
      <c r="A144" s="35"/>
      <c r="B144" s="31"/>
      <c r="C144" s="32" t="s">
        <v>318</v>
      </c>
      <c r="D144" s="33"/>
      <c r="E144" s="34" t="s">
        <v>2</v>
      </c>
      <c r="F144" s="34" t="s">
        <v>2</v>
      </c>
      <c r="G144" s="35" t="s">
        <v>2</v>
      </c>
      <c r="H144" s="94"/>
      <c r="I144" s="88"/>
      <c r="J144" s="89"/>
      <c r="K144" s="90"/>
      <c r="L144" s="90"/>
      <c r="M144" s="90"/>
    </row>
    <row r="145" spans="1:13" ht="30" customHeight="1" x14ac:dyDescent="0.2">
      <c r="A145" s="35"/>
      <c r="B145" s="36" t="s">
        <v>172</v>
      </c>
      <c r="C145" s="37" t="s">
        <v>321</v>
      </c>
      <c r="D145" s="38" t="s">
        <v>322</v>
      </c>
      <c r="E145" s="39" t="s">
        <v>45</v>
      </c>
      <c r="F145" s="46">
        <v>30</v>
      </c>
      <c r="G145" s="96"/>
      <c r="H145" s="41">
        <f t="shared" ref="H145:H159" si="3">ROUND(G145*F145,2)</f>
        <v>0</v>
      </c>
      <c r="I145" s="88"/>
      <c r="J145" s="89"/>
      <c r="K145" s="90"/>
      <c r="L145" s="90"/>
      <c r="M145" s="90"/>
    </row>
    <row r="146" spans="1:13" ht="30" customHeight="1" x14ac:dyDescent="0.2">
      <c r="A146" s="35"/>
      <c r="B146" s="36" t="s">
        <v>173</v>
      </c>
      <c r="C146" s="37" t="s">
        <v>323</v>
      </c>
      <c r="D146" s="38" t="s">
        <v>408</v>
      </c>
      <c r="E146" s="39" t="s">
        <v>39</v>
      </c>
      <c r="F146" s="46">
        <v>2</v>
      </c>
      <c r="G146" s="96"/>
      <c r="H146" s="41">
        <f t="shared" si="3"/>
        <v>0</v>
      </c>
      <c r="I146" s="88"/>
      <c r="J146" s="89"/>
      <c r="K146" s="90"/>
      <c r="L146" s="90"/>
      <c r="M146" s="90"/>
    </row>
    <row r="147" spans="1:13" ht="30" customHeight="1" x14ac:dyDescent="0.2">
      <c r="A147" s="35"/>
      <c r="B147" s="36" t="s">
        <v>174</v>
      </c>
      <c r="C147" s="37" t="s">
        <v>324</v>
      </c>
      <c r="D147" s="38" t="s">
        <v>409</v>
      </c>
      <c r="E147" s="39" t="s">
        <v>39</v>
      </c>
      <c r="F147" s="46">
        <v>2</v>
      </c>
      <c r="G147" s="96"/>
      <c r="H147" s="41">
        <f t="shared" si="3"/>
        <v>0</v>
      </c>
      <c r="I147" s="88"/>
      <c r="J147" s="89"/>
      <c r="K147" s="90"/>
      <c r="L147" s="90"/>
      <c r="M147" s="90"/>
    </row>
    <row r="148" spans="1:13" ht="30" customHeight="1" x14ac:dyDescent="0.2">
      <c r="A148" s="35"/>
      <c r="B148" s="36" t="s">
        <v>201</v>
      </c>
      <c r="C148" s="37" t="s">
        <v>325</v>
      </c>
      <c r="D148" s="38" t="s">
        <v>322</v>
      </c>
      <c r="E148" s="39" t="s">
        <v>39</v>
      </c>
      <c r="F148" s="46">
        <v>2</v>
      </c>
      <c r="G148" s="96"/>
      <c r="H148" s="41">
        <f t="shared" si="3"/>
        <v>0</v>
      </c>
      <c r="I148" s="88"/>
      <c r="J148" s="89"/>
      <c r="K148" s="90"/>
      <c r="L148" s="90"/>
      <c r="M148" s="90"/>
    </row>
    <row r="149" spans="1:13" ht="30" customHeight="1" x14ac:dyDescent="0.2">
      <c r="A149" s="35"/>
      <c r="B149" s="36"/>
      <c r="C149" s="37" t="s">
        <v>326</v>
      </c>
      <c r="D149" s="38" t="s">
        <v>322</v>
      </c>
      <c r="E149" s="39" t="s">
        <v>39</v>
      </c>
      <c r="F149" s="46">
        <v>1</v>
      </c>
      <c r="G149" s="96"/>
      <c r="H149" s="41">
        <f t="shared" si="3"/>
        <v>0</v>
      </c>
      <c r="I149" s="88"/>
      <c r="J149" s="89"/>
      <c r="K149" s="90"/>
      <c r="L149" s="90"/>
      <c r="M149" s="90"/>
    </row>
    <row r="150" spans="1:13" ht="30" customHeight="1" x14ac:dyDescent="0.2">
      <c r="A150" s="35"/>
      <c r="B150" s="36"/>
      <c r="C150" s="51" t="s">
        <v>319</v>
      </c>
      <c r="D150" s="38"/>
      <c r="E150" s="39"/>
      <c r="F150" s="46"/>
      <c r="G150" s="35"/>
      <c r="H150" s="41">
        <f t="shared" si="3"/>
        <v>0</v>
      </c>
      <c r="I150" s="88"/>
      <c r="J150" s="89"/>
      <c r="K150" s="90"/>
      <c r="L150" s="90"/>
      <c r="M150" s="90"/>
    </row>
    <row r="151" spans="1:13" ht="30" customHeight="1" x14ac:dyDescent="0.2">
      <c r="A151" s="35"/>
      <c r="B151" s="36" t="s">
        <v>202</v>
      </c>
      <c r="C151" s="37" t="s">
        <v>321</v>
      </c>
      <c r="D151" s="38" t="s">
        <v>322</v>
      </c>
      <c r="E151" s="39" t="s">
        <v>45</v>
      </c>
      <c r="F151" s="46">
        <v>25</v>
      </c>
      <c r="G151" s="96"/>
      <c r="H151" s="41">
        <f t="shared" si="3"/>
        <v>0</v>
      </c>
      <c r="I151" s="88"/>
      <c r="J151" s="89"/>
      <c r="K151" s="90"/>
      <c r="L151" s="90"/>
      <c r="M151" s="90"/>
    </row>
    <row r="152" spans="1:13" ht="30" customHeight="1" x14ac:dyDescent="0.2">
      <c r="A152" s="35"/>
      <c r="B152" s="36" t="s">
        <v>203</v>
      </c>
      <c r="C152" s="37" t="s">
        <v>323</v>
      </c>
      <c r="D152" s="38" t="s">
        <v>408</v>
      </c>
      <c r="E152" s="39" t="s">
        <v>39</v>
      </c>
      <c r="F152" s="46">
        <v>2</v>
      </c>
      <c r="G152" s="96"/>
      <c r="H152" s="41">
        <f t="shared" si="3"/>
        <v>0</v>
      </c>
      <c r="I152" s="88"/>
      <c r="J152" s="89"/>
      <c r="K152" s="90"/>
      <c r="L152" s="90"/>
      <c r="M152" s="90"/>
    </row>
    <row r="153" spans="1:13" ht="30" customHeight="1" x14ac:dyDescent="0.2">
      <c r="A153" s="35"/>
      <c r="B153" s="36" t="s">
        <v>204</v>
      </c>
      <c r="C153" s="37" t="s">
        <v>324</v>
      </c>
      <c r="D153" s="38" t="s">
        <v>409</v>
      </c>
      <c r="E153" s="39" t="s">
        <v>39</v>
      </c>
      <c r="F153" s="46">
        <v>1</v>
      </c>
      <c r="G153" s="96"/>
      <c r="H153" s="41">
        <f t="shared" si="3"/>
        <v>0</v>
      </c>
      <c r="I153" s="88"/>
      <c r="J153" s="89"/>
      <c r="K153" s="90"/>
      <c r="L153" s="90"/>
      <c r="M153" s="90"/>
    </row>
    <row r="154" spans="1:13" ht="30" customHeight="1" x14ac:dyDescent="0.2">
      <c r="A154" s="35"/>
      <c r="B154" s="36" t="s">
        <v>205</v>
      </c>
      <c r="C154" s="37" t="s">
        <v>326</v>
      </c>
      <c r="D154" s="38" t="s">
        <v>322</v>
      </c>
      <c r="E154" s="39" t="s">
        <v>39</v>
      </c>
      <c r="F154" s="46">
        <v>1</v>
      </c>
      <c r="G154" s="96"/>
      <c r="H154" s="41">
        <f t="shared" si="3"/>
        <v>0</v>
      </c>
      <c r="I154" s="88"/>
      <c r="J154" s="89"/>
      <c r="K154" s="90"/>
      <c r="L154" s="90"/>
      <c r="M154" s="90"/>
    </row>
    <row r="155" spans="1:13" ht="30" customHeight="1" x14ac:dyDescent="0.2">
      <c r="A155" s="35"/>
      <c r="B155" s="36"/>
      <c r="C155" s="51" t="s">
        <v>320</v>
      </c>
      <c r="D155" s="38"/>
      <c r="E155" s="39"/>
      <c r="F155" s="46"/>
      <c r="G155" s="196"/>
      <c r="H155" s="41">
        <f t="shared" si="3"/>
        <v>0</v>
      </c>
      <c r="I155" s="88"/>
      <c r="J155" s="89"/>
      <c r="K155" s="90"/>
      <c r="L155" s="90"/>
      <c r="M155" s="90"/>
    </row>
    <row r="156" spans="1:13" ht="30" customHeight="1" x14ac:dyDescent="0.2">
      <c r="A156" s="35"/>
      <c r="B156" s="36" t="s">
        <v>206</v>
      </c>
      <c r="C156" s="37" t="s">
        <v>321</v>
      </c>
      <c r="D156" s="38" t="s">
        <v>322</v>
      </c>
      <c r="E156" s="39" t="s">
        <v>45</v>
      </c>
      <c r="F156" s="46">
        <v>25</v>
      </c>
      <c r="G156" s="96"/>
      <c r="H156" s="41">
        <f t="shared" si="3"/>
        <v>0</v>
      </c>
      <c r="I156" s="88"/>
      <c r="J156" s="89"/>
      <c r="K156" s="90"/>
      <c r="L156" s="90"/>
      <c r="M156" s="90"/>
    </row>
    <row r="157" spans="1:13" ht="30" customHeight="1" x14ac:dyDescent="0.2">
      <c r="A157" s="35"/>
      <c r="B157" s="36" t="s">
        <v>207</v>
      </c>
      <c r="C157" s="37" t="s">
        <v>323</v>
      </c>
      <c r="D157" s="38" t="s">
        <v>408</v>
      </c>
      <c r="E157" s="39" t="s">
        <v>39</v>
      </c>
      <c r="F157" s="46">
        <v>1</v>
      </c>
      <c r="G157" s="96"/>
      <c r="H157" s="41">
        <f t="shared" si="3"/>
        <v>0</v>
      </c>
      <c r="I157" s="88"/>
      <c r="J157" s="89"/>
      <c r="K157" s="90"/>
      <c r="L157" s="90"/>
      <c r="M157" s="90"/>
    </row>
    <row r="158" spans="1:13" ht="30" customHeight="1" x14ac:dyDescent="0.2">
      <c r="A158" s="35"/>
      <c r="B158" s="36" t="s">
        <v>208</v>
      </c>
      <c r="C158" s="37" t="s">
        <v>327</v>
      </c>
      <c r="D158" s="38" t="s">
        <v>322</v>
      </c>
      <c r="E158" s="39" t="s">
        <v>39</v>
      </c>
      <c r="F158" s="46">
        <v>1</v>
      </c>
      <c r="G158" s="96"/>
      <c r="H158" s="41">
        <f t="shared" si="3"/>
        <v>0</v>
      </c>
      <c r="I158" s="88"/>
      <c r="J158" s="89"/>
      <c r="K158" s="90"/>
      <c r="L158" s="90"/>
      <c r="M158" s="90"/>
    </row>
    <row r="159" spans="1:13" ht="30" customHeight="1" x14ac:dyDescent="0.2">
      <c r="A159" s="35"/>
      <c r="B159" s="36" t="s">
        <v>209</v>
      </c>
      <c r="C159" s="37" t="s">
        <v>328</v>
      </c>
      <c r="D159" s="38" t="s">
        <v>322</v>
      </c>
      <c r="E159" s="39" t="s">
        <v>39</v>
      </c>
      <c r="F159" s="46">
        <v>1</v>
      </c>
      <c r="G159" s="96"/>
      <c r="H159" s="41">
        <f t="shared" si="3"/>
        <v>0</v>
      </c>
      <c r="I159" s="88"/>
      <c r="J159" s="89"/>
      <c r="K159" s="90"/>
      <c r="L159" s="90"/>
      <c r="M159" s="90"/>
    </row>
    <row r="160" spans="1:13" ht="30" customHeight="1" thickBot="1" x14ac:dyDescent="0.25">
      <c r="A160" s="109"/>
      <c r="B160" s="102" t="s">
        <v>14</v>
      </c>
      <c r="C160" s="178" t="str">
        <f>C143</f>
        <v>TRAFFIC SIGNALS</v>
      </c>
      <c r="D160" s="179"/>
      <c r="E160" s="179"/>
      <c r="F160" s="180"/>
      <c r="G160" s="109" t="s">
        <v>17</v>
      </c>
      <c r="H160" s="109">
        <f>SUM(H143:H159)</f>
        <v>0</v>
      </c>
      <c r="I160" s="88"/>
      <c r="J160" s="89"/>
      <c r="K160" s="90"/>
      <c r="L160" s="90"/>
      <c r="M160" s="90"/>
    </row>
    <row r="161" spans="1:13" s="6" customFormat="1" ht="30" customHeight="1" thickTop="1" x14ac:dyDescent="0.2">
      <c r="A161" s="91"/>
      <c r="B161" s="92" t="s">
        <v>15</v>
      </c>
      <c r="C161" s="169" t="s">
        <v>167</v>
      </c>
      <c r="D161" s="170"/>
      <c r="E161" s="170"/>
      <c r="F161" s="171"/>
      <c r="G161" s="91"/>
      <c r="H161" s="93"/>
      <c r="I161" s="88"/>
      <c r="J161" s="89"/>
      <c r="K161" s="90"/>
      <c r="L161" s="90"/>
      <c r="M161" s="90"/>
    </row>
    <row r="162" spans="1:13" s="6" customFormat="1" ht="30" customHeight="1" x14ac:dyDescent="0.2">
      <c r="A162" s="35"/>
      <c r="B162" s="31"/>
      <c r="C162" s="32" t="s">
        <v>347</v>
      </c>
      <c r="D162" s="33"/>
      <c r="E162" s="59"/>
      <c r="F162" s="33"/>
      <c r="G162" s="35"/>
      <c r="H162" s="94"/>
      <c r="I162" s="88"/>
      <c r="J162" s="89"/>
      <c r="K162" s="90"/>
      <c r="L162" s="90"/>
      <c r="M162" s="90"/>
    </row>
    <row r="163" spans="1:13" s="20" customFormat="1" ht="30" customHeight="1" x14ac:dyDescent="0.2">
      <c r="A163" s="95" t="s">
        <v>69</v>
      </c>
      <c r="B163" s="36" t="s">
        <v>210</v>
      </c>
      <c r="C163" s="37" t="s">
        <v>80</v>
      </c>
      <c r="D163" s="38" t="s">
        <v>111</v>
      </c>
      <c r="E163" s="39"/>
      <c r="F163" s="46"/>
      <c r="G163" s="41"/>
      <c r="H163" s="49"/>
      <c r="I163" s="88"/>
      <c r="J163" s="89"/>
      <c r="K163" s="90"/>
      <c r="L163" s="90"/>
      <c r="M163" s="90"/>
    </row>
    <row r="164" spans="1:13" s="13" customFormat="1" ht="30" customHeight="1" x14ac:dyDescent="0.2">
      <c r="A164" s="95" t="s">
        <v>345</v>
      </c>
      <c r="B164" s="43" t="s">
        <v>33</v>
      </c>
      <c r="C164" s="37" t="s">
        <v>346</v>
      </c>
      <c r="D164" s="38"/>
      <c r="E164" s="39" t="s">
        <v>70</v>
      </c>
      <c r="F164" s="53">
        <v>1</v>
      </c>
      <c r="G164" s="96"/>
      <c r="H164" s="41">
        <f>ROUND(G164*F164,2)</f>
        <v>0</v>
      </c>
      <c r="I164" s="88"/>
      <c r="J164" s="89"/>
      <c r="K164" s="90"/>
      <c r="L164" s="90"/>
      <c r="M164" s="90"/>
    </row>
    <row r="165" spans="1:13" s="13" customFormat="1" ht="30" customHeight="1" x14ac:dyDescent="0.2">
      <c r="A165" s="35"/>
      <c r="B165" s="31"/>
      <c r="C165" s="32" t="s">
        <v>348</v>
      </c>
      <c r="D165" s="33"/>
      <c r="E165" s="59"/>
      <c r="F165" s="33"/>
      <c r="G165" s="35"/>
      <c r="H165" s="94"/>
      <c r="I165" s="88"/>
      <c r="J165" s="89"/>
      <c r="K165" s="90"/>
      <c r="L165" s="90"/>
      <c r="M165" s="90"/>
    </row>
    <row r="166" spans="1:13" s="20" customFormat="1" ht="30" customHeight="1" x14ac:dyDescent="0.2">
      <c r="A166" s="95" t="s">
        <v>69</v>
      </c>
      <c r="B166" s="36" t="s">
        <v>175</v>
      </c>
      <c r="C166" s="37" t="s">
        <v>80</v>
      </c>
      <c r="D166" s="38" t="s">
        <v>111</v>
      </c>
      <c r="E166" s="39"/>
      <c r="F166" s="46"/>
      <c r="G166" s="41"/>
      <c r="H166" s="49"/>
      <c r="I166" s="88"/>
      <c r="J166" s="89"/>
      <c r="K166" s="90"/>
      <c r="L166" s="90"/>
      <c r="M166" s="90"/>
    </row>
    <row r="167" spans="1:13" s="13" customFormat="1" ht="30" customHeight="1" x14ac:dyDescent="0.2">
      <c r="A167" s="95" t="s">
        <v>345</v>
      </c>
      <c r="B167" s="43" t="s">
        <v>33</v>
      </c>
      <c r="C167" s="37" t="s">
        <v>346</v>
      </c>
      <c r="D167" s="38"/>
      <c r="E167" s="39" t="s">
        <v>70</v>
      </c>
      <c r="F167" s="53">
        <v>1.2</v>
      </c>
      <c r="G167" s="96"/>
      <c r="H167" s="41">
        <f>ROUND(G167*F167,2)</f>
        <v>0</v>
      </c>
      <c r="I167" s="88"/>
      <c r="J167" s="89"/>
      <c r="K167" s="90"/>
      <c r="L167" s="90"/>
      <c r="M167" s="90"/>
    </row>
    <row r="168" spans="1:13" s="13" customFormat="1" ht="30" customHeight="1" thickBot="1" x14ac:dyDescent="0.25">
      <c r="A168" s="109"/>
      <c r="B168" s="102" t="str">
        <f>B161</f>
        <v>D</v>
      </c>
      <c r="C168" s="178" t="str">
        <f>C161</f>
        <v>WATER AND WASTE WORK</v>
      </c>
      <c r="D168" s="179"/>
      <c r="E168" s="179"/>
      <c r="F168" s="180"/>
      <c r="G168" s="109" t="s">
        <v>17</v>
      </c>
      <c r="H168" s="109">
        <f>SUM(H161:H167)</f>
        <v>0</v>
      </c>
      <c r="I168" s="88"/>
      <c r="J168" s="89"/>
      <c r="K168" s="90"/>
      <c r="L168" s="90"/>
      <c r="M168" s="90"/>
    </row>
    <row r="169" spans="1:13" s="6" customFormat="1" ht="45.95" customHeight="1" thickTop="1" x14ac:dyDescent="0.2">
      <c r="A169" s="35"/>
      <c r="B169" s="181" t="s">
        <v>350</v>
      </c>
      <c r="C169" s="182"/>
      <c r="D169" s="182"/>
      <c r="E169" s="182"/>
      <c r="F169" s="182"/>
      <c r="G169" s="183"/>
      <c r="H169" s="110"/>
      <c r="I169" s="88"/>
      <c r="J169" s="89"/>
      <c r="K169" s="90"/>
      <c r="L169" s="90"/>
      <c r="M169" s="90"/>
    </row>
    <row r="170" spans="1:13" ht="30" customHeight="1" x14ac:dyDescent="0.2">
      <c r="A170" s="91"/>
      <c r="B170" s="92" t="s">
        <v>16</v>
      </c>
      <c r="C170" s="169" t="s">
        <v>306</v>
      </c>
      <c r="D170" s="170"/>
      <c r="E170" s="170"/>
      <c r="F170" s="171"/>
      <c r="G170" s="91"/>
      <c r="H170" s="93"/>
      <c r="I170" s="88"/>
      <c r="J170" s="89"/>
      <c r="K170" s="90"/>
      <c r="L170" s="90"/>
      <c r="M170" s="90"/>
    </row>
    <row r="171" spans="1:13" s="6" customFormat="1" ht="60" x14ac:dyDescent="0.2">
      <c r="A171" s="61"/>
      <c r="B171" s="36" t="s">
        <v>213</v>
      </c>
      <c r="C171" s="37" t="s">
        <v>307</v>
      </c>
      <c r="D171" s="38" t="s">
        <v>410</v>
      </c>
      <c r="E171" s="63" t="s">
        <v>39</v>
      </c>
      <c r="F171" s="64">
        <v>9</v>
      </c>
      <c r="G171" s="96"/>
      <c r="H171" s="65">
        <f t="shared" ref="H171:H180" si="4">ROUND(G171*F171,2)</f>
        <v>0</v>
      </c>
      <c r="I171" s="88"/>
      <c r="J171" s="89"/>
      <c r="K171" s="90"/>
      <c r="L171" s="90"/>
      <c r="M171" s="90"/>
    </row>
    <row r="172" spans="1:13" s="13" customFormat="1" ht="75" x14ac:dyDescent="0.2">
      <c r="A172" s="61"/>
      <c r="B172" s="36" t="s">
        <v>214</v>
      </c>
      <c r="C172" s="62" t="s">
        <v>426</v>
      </c>
      <c r="D172" s="38" t="s">
        <v>410</v>
      </c>
      <c r="E172" s="63" t="s">
        <v>39</v>
      </c>
      <c r="F172" s="64">
        <v>25</v>
      </c>
      <c r="G172" s="96"/>
      <c r="H172" s="65">
        <f t="shared" si="4"/>
        <v>0</v>
      </c>
      <c r="I172" s="88"/>
      <c r="J172" s="89"/>
      <c r="K172" s="90"/>
      <c r="L172" s="90"/>
      <c r="M172" s="90"/>
    </row>
    <row r="173" spans="1:13" s="13" customFormat="1" ht="45" x14ac:dyDescent="0.2">
      <c r="A173" s="61"/>
      <c r="B173" s="36" t="s">
        <v>215</v>
      </c>
      <c r="C173" s="62" t="s">
        <v>308</v>
      </c>
      <c r="D173" s="38" t="s">
        <v>410</v>
      </c>
      <c r="E173" s="63" t="s">
        <v>316</v>
      </c>
      <c r="F173" s="64">
        <v>1100</v>
      </c>
      <c r="G173" s="96"/>
      <c r="H173" s="65">
        <f t="shared" si="4"/>
        <v>0</v>
      </c>
      <c r="I173" s="88"/>
      <c r="J173" s="89"/>
      <c r="K173" s="90"/>
      <c r="L173" s="90"/>
      <c r="M173" s="90"/>
    </row>
    <row r="174" spans="1:13" s="13" customFormat="1" ht="45" x14ac:dyDescent="0.2">
      <c r="A174" s="61"/>
      <c r="B174" s="36" t="s">
        <v>216</v>
      </c>
      <c r="C174" s="62" t="s">
        <v>309</v>
      </c>
      <c r="D174" s="38" t="s">
        <v>410</v>
      </c>
      <c r="E174" s="63" t="s">
        <v>39</v>
      </c>
      <c r="F174" s="64">
        <v>25</v>
      </c>
      <c r="G174" s="96"/>
      <c r="H174" s="65">
        <f t="shared" si="4"/>
        <v>0</v>
      </c>
      <c r="I174" s="88"/>
      <c r="J174" s="89"/>
      <c r="K174" s="90"/>
      <c r="L174" s="90"/>
      <c r="M174" s="90"/>
    </row>
    <row r="175" spans="1:13" s="13" customFormat="1" ht="105" x14ac:dyDescent="0.2">
      <c r="A175" s="61"/>
      <c r="B175" s="36" t="s">
        <v>217</v>
      </c>
      <c r="C175" s="62" t="s">
        <v>310</v>
      </c>
      <c r="D175" s="38" t="s">
        <v>410</v>
      </c>
      <c r="E175" s="63" t="s">
        <v>39</v>
      </c>
      <c r="F175" s="64">
        <v>6</v>
      </c>
      <c r="G175" s="96"/>
      <c r="H175" s="65">
        <f t="shared" si="4"/>
        <v>0</v>
      </c>
      <c r="I175" s="88"/>
      <c r="J175" s="89"/>
      <c r="K175" s="90"/>
      <c r="L175" s="90"/>
      <c r="M175" s="90"/>
    </row>
    <row r="176" spans="1:13" s="13" customFormat="1" ht="45" x14ac:dyDescent="0.2">
      <c r="A176" s="61"/>
      <c r="B176" s="36" t="s">
        <v>218</v>
      </c>
      <c r="C176" s="62" t="s">
        <v>311</v>
      </c>
      <c r="D176" s="38" t="s">
        <v>410</v>
      </c>
      <c r="E176" s="63" t="s">
        <v>39</v>
      </c>
      <c r="F176" s="64">
        <v>6</v>
      </c>
      <c r="G176" s="96"/>
      <c r="H176" s="65">
        <f t="shared" si="4"/>
        <v>0</v>
      </c>
      <c r="I176" s="88"/>
      <c r="J176" s="89"/>
      <c r="K176" s="90"/>
      <c r="L176" s="90"/>
      <c r="M176" s="90"/>
    </row>
    <row r="177" spans="1:13" s="13" customFormat="1" ht="45" x14ac:dyDescent="0.2">
      <c r="A177" s="61"/>
      <c r="B177" s="36" t="s">
        <v>219</v>
      </c>
      <c r="C177" s="62" t="s">
        <v>312</v>
      </c>
      <c r="D177" s="38" t="s">
        <v>410</v>
      </c>
      <c r="E177" s="63" t="s">
        <v>39</v>
      </c>
      <c r="F177" s="64">
        <v>6</v>
      </c>
      <c r="G177" s="96"/>
      <c r="H177" s="65">
        <f t="shared" si="4"/>
        <v>0</v>
      </c>
      <c r="I177" s="88"/>
      <c r="J177" s="89"/>
      <c r="K177" s="90"/>
      <c r="L177" s="90"/>
      <c r="M177" s="90"/>
    </row>
    <row r="178" spans="1:13" s="13" customFormat="1" ht="30" x14ac:dyDescent="0.2">
      <c r="A178" s="61"/>
      <c r="B178" s="36" t="s">
        <v>220</v>
      </c>
      <c r="C178" s="62" t="s">
        <v>313</v>
      </c>
      <c r="D178" s="38" t="s">
        <v>410</v>
      </c>
      <c r="E178" s="63" t="s">
        <v>39</v>
      </c>
      <c r="F178" s="64">
        <v>25</v>
      </c>
      <c r="G178" s="96"/>
      <c r="H178" s="65">
        <f t="shared" si="4"/>
        <v>0</v>
      </c>
      <c r="I178" s="88"/>
      <c r="J178" s="89"/>
      <c r="K178" s="90"/>
      <c r="L178" s="90"/>
      <c r="M178" s="90"/>
    </row>
    <row r="179" spans="1:13" s="13" customFormat="1" ht="60" x14ac:dyDescent="0.2">
      <c r="A179" s="61"/>
      <c r="B179" s="36" t="s">
        <v>349</v>
      </c>
      <c r="C179" s="62" t="s">
        <v>314</v>
      </c>
      <c r="D179" s="38" t="s">
        <v>410</v>
      </c>
      <c r="E179" s="63" t="s">
        <v>171</v>
      </c>
      <c r="F179" s="64">
        <v>26</v>
      </c>
      <c r="G179" s="96"/>
      <c r="H179" s="65">
        <f t="shared" si="4"/>
        <v>0</v>
      </c>
      <c r="I179" s="88"/>
      <c r="J179" s="89"/>
      <c r="K179" s="90"/>
      <c r="L179" s="90"/>
      <c r="M179" s="90"/>
    </row>
    <row r="180" spans="1:13" s="13" customFormat="1" ht="45" x14ac:dyDescent="0.2">
      <c r="A180" s="111"/>
      <c r="B180" s="112" t="s">
        <v>259</v>
      </c>
      <c r="C180" s="113" t="s">
        <v>315</v>
      </c>
      <c r="D180" s="38" t="s">
        <v>410</v>
      </c>
      <c r="E180" s="114" t="s">
        <v>171</v>
      </c>
      <c r="F180" s="115">
        <v>26</v>
      </c>
      <c r="G180" s="96"/>
      <c r="H180" s="116">
        <f t="shared" si="4"/>
        <v>0</v>
      </c>
      <c r="I180" s="88"/>
      <c r="J180" s="89"/>
      <c r="K180" s="90"/>
      <c r="L180" s="90"/>
      <c r="M180" s="90"/>
    </row>
    <row r="181" spans="1:13" s="13" customFormat="1" ht="30" customHeight="1" thickBot="1" x14ac:dyDescent="0.25">
      <c r="A181" s="117"/>
      <c r="B181" s="118" t="str">
        <f>B170</f>
        <v>E</v>
      </c>
      <c r="C181" s="184" t="str">
        <f>C170</f>
        <v>SELKIRK AVENUE STREETLIGHTING</v>
      </c>
      <c r="D181" s="185"/>
      <c r="E181" s="185"/>
      <c r="F181" s="186"/>
      <c r="G181" s="119" t="s">
        <v>17</v>
      </c>
      <c r="H181" s="117">
        <f>SUM(H170:H180)</f>
        <v>0</v>
      </c>
      <c r="I181" s="88"/>
      <c r="J181" s="89"/>
      <c r="K181" s="90"/>
      <c r="L181" s="90"/>
      <c r="M181" s="90"/>
    </row>
    <row r="182" spans="1:13" s="6" customFormat="1" ht="36" customHeight="1" thickTop="1" x14ac:dyDescent="0.2">
      <c r="A182" s="120"/>
      <c r="B182" s="121" t="s">
        <v>422</v>
      </c>
      <c r="C182" s="175" t="s">
        <v>224</v>
      </c>
      <c r="D182" s="176"/>
      <c r="E182" s="176"/>
      <c r="F182" s="177"/>
      <c r="G182" s="120"/>
      <c r="H182" s="122"/>
      <c r="I182" s="88"/>
      <c r="J182" s="89"/>
      <c r="K182" s="90"/>
      <c r="L182" s="90"/>
      <c r="M182" s="90"/>
    </row>
    <row r="183" spans="1:13" s="12" customFormat="1" ht="30" customHeight="1" x14ac:dyDescent="0.2">
      <c r="A183" s="123" t="s">
        <v>227</v>
      </c>
      <c r="B183" s="124" t="s">
        <v>423</v>
      </c>
      <c r="C183" s="61" t="s">
        <v>228</v>
      </c>
      <c r="D183" s="19" t="s">
        <v>344</v>
      </c>
      <c r="E183" s="125" t="s">
        <v>225</v>
      </c>
      <c r="F183" s="126">
        <v>1</v>
      </c>
      <c r="G183" s="127"/>
      <c r="H183" s="128">
        <f>ROUND(G183*F183,2)</f>
        <v>0</v>
      </c>
      <c r="I183" s="88"/>
      <c r="J183" s="89"/>
      <c r="K183" s="90"/>
      <c r="L183" s="90"/>
      <c r="M183" s="90"/>
    </row>
    <row r="184" spans="1:13" s="11" customFormat="1" ht="30" customHeight="1" thickBot="1" x14ac:dyDescent="0.25">
      <c r="A184" s="129"/>
      <c r="B184" s="130" t="str">
        <f>B182</f>
        <v>F</v>
      </c>
      <c r="C184" s="187" t="str">
        <f>C182</f>
        <v>MOBILIZATION /DEMOLIBIZATION</v>
      </c>
      <c r="D184" s="188"/>
      <c r="E184" s="188"/>
      <c r="F184" s="189"/>
      <c r="G184" s="131" t="s">
        <v>17</v>
      </c>
      <c r="H184" s="132">
        <f>H183</f>
        <v>0</v>
      </c>
      <c r="I184" s="88"/>
      <c r="J184" s="89"/>
      <c r="K184" s="90"/>
      <c r="L184" s="90"/>
      <c r="M184" s="90"/>
    </row>
    <row r="185" spans="1:13" s="12" customFormat="1" ht="30" customHeight="1" thickTop="1" x14ac:dyDescent="0.3">
      <c r="A185" s="133"/>
      <c r="B185" s="134"/>
      <c r="C185" s="135" t="s">
        <v>18</v>
      </c>
      <c r="D185" s="136"/>
      <c r="E185" s="136"/>
      <c r="F185" s="136"/>
      <c r="G185" s="136"/>
      <c r="H185" s="137"/>
      <c r="I185" s="88"/>
      <c r="J185" s="89"/>
      <c r="K185" s="90"/>
      <c r="L185" s="90"/>
      <c r="M185" s="90"/>
    </row>
    <row r="186" spans="1:13" ht="36" customHeight="1" x14ac:dyDescent="0.2">
      <c r="A186" s="138"/>
      <c r="B186" s="190" t="str">
        <f>B6</f>
        <v>PART 1      CITY FUNDED WORK</v>
      </c>
      <c r="C186" s="191"/>
      <c r="D186" s="191"/>
      <c r="E186" s="191"/>
      <c r="F186" s="191"/>
      <c r="G186" s="139"/>
      <c r="H186" s="140"/>
      <c r="I186" s="88"/>
      <c r="J186" s="89"/>
      <c r="K186" s="90"/>
      <c r="L186" s="90"/>
      <c r="M186" s="90"/>
    </row>
    <row r="187" spans="1:13" s="6" customFormat="1" ht="32.1" customHeight="1" thickBot="1" x14ac:dyDescent="0.25">
      <c r="A187" s="101"/>
      <c r="B187" s="102" t="str">
        <f>B7</f>
        <v>A</v>
      </c>
      <c r="C187" s="192" t="str">
        <f>C7</f>
        <v>SELKIRK AVENUE RECONSTRUCTION - SALTER STREET TO MAIN STREET</v>
      </c>
      <c r="D187" s="179"/>
      <c r="E187" s="179"/>
      <c r="F187" s="180"/>
      <c r="G187" s="101" t="s">
        <v>17</v>
      </c>
      <c r="H187" s="101">
        <f>H116</f>
        <v>0</v>
      </c>
      <c r="I187" s="88"/>
      <c r="J187" s="89"/>
      <c r="K187" s="90"/>
      <c r="L187" s="90"/>
      <c r="M187" s="90"/>
    </row>
    <row r="188" spans="1:13" ht="30" customHeight="1" thickTop="1" thickBot="1" x14ac:dyDescent="0.25">
      <c r="A188" s="101"/>
      <c r="B188" s="102" t="str">
        <f>B117</f>
        <v>B</v>
      </c>
      <c r="C188" s="159" t="str">
        <f>C117</f>
        <v>MAIN STREET CYCLE FACILITY - SELKIRK AVENUE TO FLORA AVENUE</v>
      </c>
      <c r="D188" s="160"/>
      <c r="E188" s="160"/>
      <c r="F188" s="161"/>
      <c r="G188" s="101" t="s">
        <v>17</v>
      </c>
      <c r="H188" s="101">
        <f>H142</f>
        <v>0</v>
      </c>
      <c r="I188" s="88"/>
      <c r="J188" s="89"/>
      <c r="K188" s="90"/>
      <c r="L188" s="90"/>
      <c r="M188" s="90"/>
    </row>
    <row r="189" spans="1:13" ht="30" customHeight="1" thickTop="1" thickBot="1" x14ac:dyDescent="0.25">
      <c r="A189" s="101"/>
      <c r="B189" s="102" t="str">
        <f>B143</f>
        <v>C</v>
      </c>
      <c r="C189" s="159" t="str">
        <f>C143</f>
        <v>TRAFFIC SIGNALS</v>
      </c>
      <c r="D189" s="160"/>
      <c r="E189" s="160"/>
      <c r="F189" s="161"/>
      <c r="G189" s="101" t="s">
        <v>17</v>
      </c>
      <c r="H189" s="101">
        <f>H160</f>
        <v>0</v>
      </c>
      <c r="I189" s="88"/>
      <c r="J189" s="89"/>
      <c r="K189" s="90"/>
      <c r="L189" s="90"/>
      <c r="M189" s="90"/>
    </row>
    <row r="190" spans="1:13" ht="30" customHeight="1" thickTop="1" thickBot="1" x14ac:dyDescent="0.25">
      <c r="A190" s="101"/>
      <c r="B190" s="102" t="str">
        <f>B161</f>
        <v>D</v>
      </c>
      <c r="C190" s="159" t="str">
        <f>C161</f>
        <v>WATER AND WASTE WORK</v>
      </c>
      <c r="D190" s="160"/>
      <c r="E190" s="160"/>
      <c r="F190" s="161"/>
      <c r="G190" s="101" t="s">
        <v>17</v>
      </c>
      <c r="H190" s="101">
        <f>H168</f>
        <v>0</v>
      </c>
      <c r="I190" s="88"/>
      <c r="J190" s="89"/>
      <c r="K190" s="90"/>
      <c r="L190" s="90"/>
      <c r="M190" s="90"/>
    </row>
    <row r="191" spans="1:13" ht="30" customHeight="1" thickTop="1" thickBot="1" x14ac:dyDescent="0.3">
      <c r="A191" s="101"/>
      <c r="B191" s="141"/>
      <c r="C191" s="142"/>
      <c r="D191" s="143"/>
      <c r="E191" s="144"/>
      <c r="F191" s="144"/>
      <c r="G191" s="145" t="s">
        <v>27</v>
      </c>
      <c r="H191" s="146">
        <f>SUM(H187:H190)</f>
        <v>0</v>
      </c>
      <c r="I191" s="88"/>
      <c r="J191" s="89"/>
      <c r="K191" s="90"/>
      <c r="L191" s="90"/>
      <c r="M191" s="90"/>
    </row>
    <row r="192" spans="1:13" ht="45" customHeight="1" thickTop="1" thickBot="1" x14ac:dyDescent="0.25">
      <c r="A192" s="109"/>
      <c r="B192" s="193" t="str">
        <f>B169</f>
        <v>PART 2      MANITOBA HYDRO/PROVINCIALLY FUNDED WORK
                 (See B9.6, B17.2.1, B18.6, D3.1, D14.2-3, D16.4)</v>
      </c>
      <c r="C192" s="194"/>
      <c r="D192" s="194"/>
      <c r="E192" s="194"/>
      <c r="F192" s="194"/>
      <c r="G192" s="195"/>
      <c r="H192" s="117"/>
      <c r="I192" s="88"/>
      <c r="J192" s="89"/>
      <c r="K192" s="90"/>
      <c r="L192" s="90"/>
      <c r="M192" s="90"/>
    </row>
    <row r="193" spans="1:13" s="6" customFormat="1" ht="30" customHeight="1" thickTop="1" thickBot="1" x14ac:dyDescent="0.25">
      <c r="A193" s="147"/>
      <c r="B193" s="102" t="str">
        <f>B170</f>
        <v>E</v>
      </c>
      <c r="C193" s="159" t="str">
        <f>C170</f>
        <v>SELKIRK AVENUE STREETLIGHTING</v>
      </c>
      <c r="D193" s="160"/>
      <c r="E193" s="160"/>
      <c r="F193" s="161"/>
      <c r="G193" s="147" t="s">
        <v>17</v>
      </c>
      <c r="H193" s="147">
        <f>H181</f>
        <v>0</v>
      </c>
      <c r="I193" s="88"/>
      <c r="J193" s="89"/>
      <c r="K193" s="90"/>
      <c r="L193" s="90"/>
      <c r="M193" s="90"/>
    </row>
    <row r="194" spans="1:13" ht="30" customHeight="1" thickTop="1" thickBot="1" x14ac:dyDescent="0.3">
      <c r="A194" s="101"/>
      <c r="B194" s="148"/>
      <c r="C194" s="142"/>
      <c r="D194" s="143"/>
      <c r="E194" s="144"/>
      <c r="F194" s="144"/>
      <c r="G194" s="149" t="s">
        <v>28</v>
      </c>
      <c r="H194" s="86">
        <f>SUM(H193:H193)</f>
        <v>0</v>
      </c>
      <c r="I194" s="88"/>
      <c r="J194" s="89"/>
      <c r="K194" s="90"/>
      <c r="L194" s="90"/>
      <c r="M194" s="90"/>
    </row>
    <row r="195" spans="1:13" ht="30" customHeight="1" thickTop="1" thickBot="1" x14ac:dyDescent="0.3">
      <c r="A195" s="101"/>
      <c r="B195" s="150" t="str">
        <f>B182</f>
        <v>F</v>
      </c>
      <c r="C195" s="159" t="str">
        <f>C182</f>
        <v>MOBILIZATION /DEMOLIBIZATION</v>
      </c>
      <c r="D195" s="160"/>
      <c r="E195" s="160"/>
      <c r="F195" s="161"/>
      <c r="G195" s="151" t="s">
        <v>226</v>
      </c>
      <c r="H195" s="152">
        <f>H184</f>
        <v>0</v>
      </c>
      <c r="I195" s="88"/>
      <c r="J195" s="89"/>
      <c r="K195" s="90"/>
      <c r="L195" s="90"/>
      <c r="M195" s="90"/>
    </row>
    <row r="196" spans="1:13" ht="30" customHeight="1" thickTop="1" x14ac:dyDescent="0.2">
      <c r="A196" s="35"/>
      <c r="B196" s="162" t="s">
        <v>30</v>
      </c>
      <c r="C196" s="163"/>
      <c r="D196" s="163"/>
      <c r="E196" s="163"/>
      <c r="F196" s="163"/>
      <c r="G196" s="164">
        <f>H191+H194+H195</f>
        <v>0</v>
      </c>
      <c r="H196" s="165"/>
      <c r="I196" s="88"/>
      <c r="J196" s="89"/>
      <c r="K196" s="90"/>
      <c r="L196" s="90"/>
      <c r="M196" s="90"/>
    </row>
    <row r="197" spans="1:13" s="5" customFormat="1" ht="37.9" customHeight="1" x14ac:dyDescent="0.2">
      <c r="A197" s="153"/>
      <c r="B197" s="154"/>
      <c r="C197" s="155"/>
      <c r="D197" s="156"/>
      <c r="E197" s="155"/>
      <c r="F197" s="155"/>
      <c r="G197" s="157"/>
      <c r="H197" s="158"/>
      <c r="I197" s="88"/>
      <c r="J197" s="89"/>
      <c r="K197" s="90"/>
      <c r="L197" s="90"/>
      <c r="M197" s="90"/>
    </row>
    <row r="198" spans="1:13" ht="15.95" customHeight="1" x14ac:dyDescent="0.2">
      <c r="A198" s="9"/>
      <c r="B198" s="10"/>
      <c r="C198" s="7"/>
      <c r="D198" s="8"/>
      <c r="E198" s="7"/>
      <c r="F198" s="7"/>
      <c r="G198" s="3"/>
      <c r="H198" s="4"/>
    </row>
  </sheetData>
  <sheetProtection algorithmName="SHA-512" hashValue="fPpsLIMMnQ2OXggNtzExr+aW2yH12n6v1vLcS4W3CUnXlUN2PqBZhFqhiMsIwtkozVwCSfQrYq97qFGsBOzx5A==" saltValue="nBG5dffz8eVXPdKlB5JIUA==" spinCount="100000" sheet="1" selectLockedCells="1"/>
  <mergeCells count="24">
    <mergeCell ref="C181:F181"/>
    <mergeCell ref="C184:F184"/>
    <mergeCell ref="B186:F186"/>
    <mergeCell ref="C187:F187"/>
    <mergeCell ref="B192:G192"/>
    <mergeCell ref="C188:F188"/>
    <mergeCell ref="C189:F189"/>
    <mergeCell ref="C190:F190"/>
    <mergeCell ref="C193:F193"/>
    <mergeCell ref="C195:F195"/>
    <mergeCell ref="B196:F196"/>
    <mergeCell ref="G196:H196"/>
    <mergeCell ref="B6:F6"/>
    <mergeCell ref="C7:F7"/>
    <mergeCell ref="C117:F117"/>
    <mergeCell ref="C143:F143"/>
    <mergeCell ref="C182:F182"/>
    <mergeCell ref="C161:F161"/>
    <mergeCell ref="C116:F116"/>
    <mergeCell ref="C142:F142"/>
    <mergeCell ref="C160:F160"/>
    <mergeCell ref="C168:F168"/>
    <mergeCell ref="B169:G169"/>
    <mergeCell ref="C170:F170"/>
  </mergeCells>
  <phoneticPr fontId="0" type="noConversion"/>
  <conditionalFormatting sqref="D183 D93 D171:D180">
    <cfRule type="cellIs" dxfId="233" priority="234" stopIfTrue="1" operator="equal">
      <formula>"CW 2130-R11"</formula>
    </cfRule>
    <cfRule type="cellIs" dxfId="232" priority="235" stopIfTrue="1" operator="equal">
      <formula>"CW 3120-R2"</formula>
    </cfRule>
    <cfRule type="cellIs" dxfId="231" priority="236" stopIfTrue="1" operator="equal">
      <formula>"CW 3240-R7"</formula>
    </cfRule>
  </conditionalFormatting>
  <conditionalFormatting sqref="G183">
    <cfRule type="expression" dxfId="230" priority="233">
      <formula>G183&gt;G196*0.05</formula>
    </cfRule>
  </conditionalFormatting>
  <conditionalFormatting sqref="D99:D100 D89 D26 D102:D115">
    <cfRule type="cellIs" dxfId="229" priority="230" stopIfTrue="1" operator="equal">
      <formula>"CW 2130-R11"</formula>
    </cfRule>
    <cfRule type="cellIs" dxfId="228" priority="231" stopIfTrue="1" operator="equal">
      <formula>"CW 3120-R2"</formula>
    </cfRule>
    <cfRule type="cellIs" dxfId="227" priority="232" stopIfTrue="1" operator="equal">
      <formula>"CW 3240-R7"</formula>
    </cfRule>
  </conditionalFormatting>
  <conditionalFormatting sqref="D9">
    <cfRule type="cellIs" dxfId="226" priority="227" stopIfTrue="1" operator="equal">
      <formula>"CW 2130-R11"</formula>
    </cfRule>
    <cfRule type="cellIs" dxfId="225" priority="228" stopIfTrue="1" operator="equal">
      <formula>"CW 3120-R2"</formula>
    </cfRule>
    <cfRule type="cellIs" dxfId="224" priority="229" stopIfTrue="1" operator="equal">
      <formula>"CW 3240-R7"</formula>
    </cfRule>
  </conditionalFormatting>
  <conditionalFormatting sqref="D10">
    <cfRule type="cellIs" dxfId="223" priority="224" stopIfTrue="1" operator="equal">
      <formula>"CW 2130-R11"</formula>
    </cfRule>
    <cfRule type="cellIs" dxfId="222" priority="225" stopIfTrue="1" operator="equal">
      <formula>"CW 3120-R2"</formula>
    </cfRule>
    <cfRule type="cellIs" dxfId="221" priority="226" stopIfTrue="1" operator="equal">
      <formula>"CW 3240-R7"</formula>
    </cfRule>
  </conditionalFormatting>
  <conditionalFormatting sqref="D11">
    <cfRule type="cellIs" dxfId="220" priority="221" stopIfTrue="1" operator="equal">
      <formula>"CW 2130-R11"</formula>
    </cfRule>
    <cfRule type="cellIs" dxfId="219" priority="222" stopIfTrue="1" operator="equal">
      <formula>"CW 3120-R2"</formula>
    </cfRule>
    <cfRule type="cellIs" dxfId="218" priority="223" stopIfTrue="1" operator="equal">
      <formula>"CW 3240-R7"</formula>
    </cfRule>
  </conditionalFormatting>
  <conditionalFormatting sqref="D12">
    <cfRule type="cellIs" dxfId="217" priority="218" stopIfTrue="1" operator="equal">
      <formula>"CW 2130-R11"</formula>
    </cfRule>
    <cfRule type="cellIs" dxfId="216" priority="219" stopIfTrue="1" operator="equal">
      <formula>"CW 3120-R2"</formula>
    </cfRule>
    <cfRule type="cellIs" dxfId="215" priority="220" stopIfTrue="1" operator="equal">
      <formula>"CW 3240-R7"</formula>
    </cfRule>
  </conditionalFormatting>
  <conditionalFormatting sqref="D13">
    <cfRule type="cellIs" dxfId="214" priority="215" stopIfTrue="1" operator="equal">
      <formula>"CW 2130-R11"</formula>
    </cfRule>
    <cfRule type="cellIs" dxfId="213" priority="216" stopIfTrue="1" operator="equal">
      <formula>"CW 3120-R2"</formula>
    </cfRule>
    <cfRule type="cellIs" dxfId="212" priority="217" stopIfTrue="1" operator="equal">
      <formula>"CW 3240-R7"</formula>
    </cfRule>
  </conditionalFormatting>
  <conditionalFormatting sqref="D14">
    <cfRule type="cellIs" dxfId="211" priority="212" stopIfTrue="1" operator="equal">
      <formula>"CW 2130-R11"</formula>
    </cfRule>
    <cfRule type="cellIs" dxfId="210" priority="213" stopIfTrue="1" operator="equal">
      <formula>"CW 3120-R2"</formula>
    </cfRule>
    <cfRule type="cellIs" dxfId="209" priority="214" stopIfTrue="1" operator="equal">
      <formula>"CW 3240-R7"</formula>
    </cfRule>
  </conditionalFormatting>
  <conditionalFormatting sqref="D15">
    <cfRule type="cellIs" dxfId="208" priority="209" stopIfTrue="1" operator="equal">
      <formula>"CW 2130-R11"</formula>
    </cfRule>
    <cfRule type="cellIs" dxfId="207" priority="210" stopIfTrue="1" operator="equal">
      <formula>"CW 3120-R2"</formula>
    </cfRule>
    <cfRule type="cellIs" dxfId="206" priority="211" stopIfTrue="1" operator="equal">
      <formula>"CW 3240-R7"</formula>
    </cfRule>
  </conditionalFormatting>
  <conditionalFormatting sqref="D16">
    <cfRule type="cellIs" dxfId="205" priority="206" stopIfTrue="1" operator="equal">
      <formula>"CW 2130-R11"</formula>
    </cfRule>
    <cfRule type="cellIs" dxfId="204" priority="207" stopIfTrue="1" operator="equal">
      <formula>"CW 3120-R2"</formula>
    </cfRule>
    <cfRule type="cellIs" dxfId="203" priority="208" stopIfTrue="1" operator="equal">
      <formula>"CW 3240-R7"</formula>
    </cfRule>
  </conditionalFormatting>
  <conditionalFormatting sqref="D17">
    <cfRule type="cellIs" dxfId="202" priority="203" stopIfTrue="1" operator="equal">
      <formula>"CW 2130-R11"</formula>
    </cfRule>
    <cfRule type="cellIs" dxfId="201" priority="204" stopIfTrue="1" operator="equal">
      <formula>"CW 3120-R2"</formula>
    </cfRule>
    <cfRule type="cellIs" dxfId="200" priority="205" stopIfTrue="1" operator="equal">
      <formula>"CW 3240-R7"</formula>
    </cfRule>
  </conditionalFormatting>
  <conditionalFormatting sqref="D18">
    <cfRule type="cellIs" dxfId="199" priority="200" stopIfTrue="1" operator="equal">
      <formula>"CW 2130-R11"</formula>
    </cfRule>
    <cfRule type="cellIs" dxfId="198" priority="201" stopIfTrue="1" operator="equal">
      <formula>"CW 3120-R2"</formula>
    </cfRule>
    <cfRule type="cellIs" dxfId="197" priority="202" stopIfTrue="1" operator="equal">
      <formula>"CW 3240-R7"</formula>
    </cfRule>
  </conditionalFormatting>
  <conditionalFormatting sqref="D19">
    <cfRule type="cellIs" dxfId="196" priority="197" stopIfTrue="1" operator="equal">
      <formula>"CW 2130-R11"</formula>
    </cfRule>
    <cfRule type="cellIs" dxfId="195" priority="198" stopIfTrue="1" operator="equal">
      <formula>"CW 3120-R2"</formula>
    </cfRule>
    <cfRule type="cellIs" dxfId="194" priority="199" stopIfTrue="1" operator="equal">
      <formula>"CW 3240-R7"</formula>
    </cfRule>
  </conditionalFormatting>
  <conditionalFormatting sqref="D20">
    <cfRule type="cellIs" dxfId="193" priority="194" stopIfTrue="1" operator="equal">
      <formula>"CW 2130-R11"</formula>
    </cfRule>
    <cfRule type="cellIs" dxfId="192" priority="195" stopIfTrue="1" operator="equal">
      <formula>"CW 3120-R2"</formula>
    </cfRule>
    <cfRule type="cellIs" dxfId="191" priority="196" stopIfTrue="1" operator="equal">
      <formula>"CW 3240-R7"</formula>
    </cfRule>
  </conditionalFormatting>
  <conditionalFormatting sqref="D22">
    <cfRule type="cellIs" dxfId="190" priority="191" stopIfTrue="1" operator="equal">
      <formula>"CW 2130-R11"</formula>
    </cfRule>
    <cfRule type="cellIs" dxfId="189" priority="192" stopIfTrue="1" operator="equal">
      <formula>"CW 3120-R2"</formula>
    </cfRule>
    <cfRule type="cellIs" dxfId="188" priority="193" stopIfTrue="1" operator="equal">
      <formula>"CW 3240-R7"</formula>
    </cfRule>
  </conditionalFormatting>
  <conditionalFormatting sqref="D23:D24">
    <cfRule type="cellIs" dxfId="187" priority="188" stopIfTrue="1" operator="equal">
      <formula>"CW 2130-R11"</formula>
    </cfRule>
    <cfRule type="cellIs" dxfId="186" priority="189" stopIfTrue="1" operator="equal">
      <formula>"CW 3120-R2"</formula>
    </cfRule>
    <cfRule type="cellIs" dxfId="185" priority="190" stopIfTrue="1" operator="equal">
      <formula>"CW 3240-R7"</formula>
    </cfRule>
  </conditionalFormatting>
  <conditionalFormatting sqref="D25">
    <cfRule type="cellIs" dxfId="184" priority="185" stopIfTrue="1" operator="equal">
      <formula>"CW 2130-R11"</formula>
    </cfRule>
    <cfRule type="cellIs" dxfId="183" priority="186" stopIfTrue="1" operator="equal">
      <formula>"CW 3120-R2"</formula>
    </cfRule>
    <cfRule type="cellIs" dxfId="182" priority="187" stopIfTrue="1" operator="equal">
      <formula>"CW 3240-R7"</formula>
    </cfRule>
  </conditionalFormatting>
  <conditionalFormatting sqref="D27">
    <cfRule type="cellIs" dxfId="181" priority="182" stopIfTrue="1" operator="equal">
      <formula>"CW 2130-R11"</formula>
    </cfRule>
    <cfRule type="cellIs" dxfId="180" priority="183" stopIfTrue="1" operator="equal">
      <formula>"CW 3120-R2"</formula>
    </cfRule>
    <cfRule type="cellIs" dxfId="179" priority="184" stopIfTrue="1" operator="equal">
      <formula>"CW 3240-R7"</formula>
    </cfRule>
  </conditionalFormatting>
  <conditionalFormatting sqref="D28">
    <cfRule type="cellIs" dxfId="178" priority="179" stopIfTrue="1" operator="equal">
      <formula>"CW 2130-R11"</formula>
    </cfRule>
    <cfRule type="cellIs" dxfId="177" priority="180" stopIfTrue="1" operator="equal">
      <formula>"CW 3120-R2"</formula>
    </cfRule>
    <cfRule type="cellIs" dxfId="176" priority="181" stopIfTrue="1" operator="equal">
      <formula>"CW 3240-R7"</formula>
    </cfRule>
  </conditionalFormatting>
  <conditionalFormatting sqref="D29">
    <cfRule type="cellIs" dxfId="175" priority="176" stopIfTrue="1" operator="equal">
      <formula>"CW 2130-R11"</formula>
    </cfRule>
    <cfRule type="cellIs" dxfId="174" priority="177" stopIfTrue="1" operator="equal">
      <formula>"CW 3120-R2"</formula>
    </cfRule>
    <cfRule type="cellIs" dxfId="173" priority="178" stopIfTrue="1" operator="equal">
      <formula>"CW 3240-R7"</formula>
    </cfRule>
  </conditionalFormatting>
  <conditionalFormatting sqref="D30">
    <cfRule type="cellIs" dxfId="172" priority="173" stopIfTrue="1" operator="equal">
      <formula>"CW 2130-R11"</formula>
    </cfRule>
    <cfRule type="cellIs" dxfId="171" priority="174" stopIfTrue="1" operator="equal">
      <formula>"CW 3120-R2"</formula>
    </cfRule>
    <cfRule type="cellIs" dxfId="170" priority="175" stopIfTrue="1" operator="equal">
      <formula>"CW 3240-R7"</formula>
    </cfRule>
  </conditionalFormatting>
  <conditionalFormatting sqref="D31">
    <cfRule type="cellIs" dxfId="169" priority="170" stopIfTrue="1" operator="equal">
      <formula>"CW 2130-R11"</formula>
    </cfRule>
    <cfRule type="cellIs" dxfId="168" priority="171" stopIfTrue="1" operator="equal">
      <formula>"CW 3120-R2"</formula>
    </cfRule>
    <cfRule type="cellIs" dxfId="167" priority="172" stopIfTrue="1" operator="equal">
      <formula>"CW 3240-R7"</formula>
    </cfRule>
  </conditionalFormatting>
  <conditionalFormatting sqref="D32">
    <cfRule type="cellIs" dxfId="166" priority="167" stopIfTrue="1" operator="equal">
      <formula>"CW 2130-R11"</formula>
    </cfRule>
    <cfRule type="cellIs" dxfId="165" priority="168" stopIfTrue="1" operator="equal">
      <formula>"CW 3120-R2"</formula>
    </cfRule>
    <cfRule type="cellIs" dxfId="164" priority="169" stopIfTrue="1" operator="equal">
      <formula>"CW 3240-R7"</formula>
    </cfRule>
  </conditionalFormatting>
  <conditionalFormatting sqref="D33">
    <cfRule type="cellIs" dxfId="163" priority="164" stopIfTrue="1" operator="equal">
      <formula>"CW 2130-R11"</formula>
    </cfRule>
    <cfRule type="cellIs" dxfId="162" priority="165" stopIfTrue="1" operator="equal">
      <formula>"CW 3120-R2"</formula>
    </cfRule>
    <cfRule type="cellIs" dxfId="161" priority="166" stopIfTrue="1" operator="equal">
      <formula>"CW 3240-R7"</formula>
    </cfRule>
  </conditionalFormatting>
  <conditionalFormatting sqref="D34">
    <cfRule type="cellIs" dxfId="160" priority="161" stopIfTrue="1" operator="equal">
      <formula>"CW 2130-R11"</formula>
    </cfRule>
    <cfRule type="cellIs" dxfId="159" priority="162" stopIfTrue="1" operator="equal">
      <formula>"CW 3120-R2"</formula>
    </cfRule>
    <cfRule type="cellIs" dxfId="158" priority="163" stopIfTrue="1" operator="equal">
      <formula>"CW 3240-R7"</formula>
    </cfRule>
  </conditionalFormatting>
  <conditionalFormatting sqref="D35">
    <cfRule type="cellIs" dxfId="157" priority="158" stopIfTrue="1" operator="equal">
      <formula>"CW 2130-R11"</formula>
    </cfRule>
    <cfRule type="cellIs" dxfId="156" priority="159" stopIfTrue="1" operator="equal">
      <formula>"CW 3120-R2"</formula>
    </cfRule>
    <cfRule type="cellIs" dxfId="155" priority="160" stopIfTrue="1" operator="equal">
      <formula>"CW 3240-R7"</formula>
    </cfRule>
  </conditionalFormatting>
  <conditionalFormatting sqref="D36">
    <cfRule type="cellIs" dxfId="154" priority="155" stopIfTrue="1" operator="equal">
      <formula>"CW 2130-R11"</formula>
    </cfRule>
    <cfRule type="cellIs" dxfId="153" priority="156" stopIfTrue="1" operator="equal">
      <formula>"CW 3120-R2"</formula>
    </cfRule>
    <cfRule type="cellIs" dxfId="152" priority="157" stopIfTrue="1" operator="equal">
      <formula>"CW 3240-R7"</formula>
    </cfRule>
  </conditionalFormatting>
  <conditionalFormatting sqref="D37 D39">
    <cfRule type="cellIs" dxfId="151" priority="152" stopIfTrue="1" operator="equal">
      <formula>"CW 2130-R11"</formula>
    </cfRule>
    <cfRule type="cellIs" dxfId="150" priority="153" stopIfTrue="1" operator="equal">
      <formula>"CW 3120-R2"</formula>
    </cfRule>
    <cfRule type="cellIs" dxfId="149" priority="154" stopIfTrue="1" operator="equal">
      <formula>"CW 3240-R7"</formula>
    </cfRule>
  </conditionalFormatting>
  <conditionalFormatting sqref="D40">
    <cfRule type="cellIs" dxfId="148" priority="149" stopIfTrue="1" operator="equal">
      <formula>"CW 2130-R11"</formula>
    </cfRule>
    <cfRule type="cellIs" dxfId="147" priority="150" stopIfTrue="1" operator="equal">
      <formula>"CW 3120-R2"</formula>
    </cfRule>
    <cfRule type="cellIs" dxfId="146" priority="151" stopIfTrue="1" operator="equal">
      <formula>"CW 3240-R7"</formula>
    </cfRule>
  </conditionalFormatting>
  <conditionalFormatting sqref="D41:D42">
    <cfRule type="cellIs" dxfId="145" priority="146" stopIfTrue="1" operator="equal">
      <formula>"CW 2130-R11"</formula>
    </cfRule>
    <cfRule type="cellIs" dxfId="144" priority="147" stopIfTrue="1" operator="equal">
      <formula>"CW 3120-R2"</formula>
    </cfRule>
    <cfRule type="cellIs" dxfId="143" priority="148" stopIfTrue="1" operator="equal">
      <formula>"CW 3240-R7"</formula>
    </cfRule>
  </conditionalFormatting>
  <conditionalFormatting sqref="D43">
    <cfRule type="cellIs" dxfId="142" priority="143" stopIfTrue="1" operator="equal">
      <formula>"CW 2130-R11"</formula>
    </cfRule>
    <cfRule type="cellIs" dxfId="141" priority="144" stopIfTrue="1" operator="equal">
      <formula>"CW 3120-R2"</formula>
    </cfRule>
    <cfRule type="cellIs" dxfId="140" priority="145" stopIfTrue="1" operator="equal">
      <formula>"CW 3240-R7"</formula>
    </cfRule>
  </conditionalFormatting>
  <conditionalFormatting sqref="D45">
    <cfRule type="cellIs" dxfId="139" priority="140" stopIfTrue="1" operator="equal">
      <formula>"CW 2130-R11"</formula>
    </cfRule>
    <cfRule type="cellIs" dxfId="138" priority="141" stopIfTrue="1" operator="equal">
      <formula>"CW 3120-R2"</formula>
    </cfRule>
    <cfRule type="cellIs" dxfId="137" priority="142" stopIfTrue="1" operator="equal">
      <formula>"CW 3240-R7"</formula>
    </cfRule>
  </conditionalFormatting>
  <conditionalFormatting sqref="D46:D47">
    <cfRule type="cellIs" dxfId="136" priority="137" stopIfTrue="1" operator="equal">
      <formula>"CW 2130-R11"</formula>
    </cfRule>
    <cfRule type="cellIs" dxfId="135" priority="138" stopIfTrue="1" operator="equal">
      <formula>"CW 3120-R2"</formula>
    </cfRule>
    <cfRule type="cellIs" dxfId="134" priority="139" stopIfTrue="1" operator="equal">
      <formula>"CW 3240-R7"</formula>
    </cfRule>
  </conditionalFormatting>
  <conditionalFormatting sqref="D49">
    <cfRule type="cellIs" dxfId="133" priority="134" stopIfTrue="1" operator="equal">
      <formula>"CW 2130-R11"</formula>
    </cfRule>
    <cfRule type="cellIs" dxfId="132" priority="135" stopIfTrue="1" operator="equal">
      <formula>"CW 3120-R2"</formula>
    </cfRule>
    <cfRule type="cellIs" dxfId="131" priority="136" stopIfTrue="1" operator="equal">
      <formula>"CW 3240-R7"</formula>
    </cfRule>
  </conditionalFormatting>
  <conditionalFormatting sqref="D50">
    <cfRule type="cellIs" dxfId="130" priority="131" stopIfTrue="1" operator="equal">
      <formula>"CW 2130-R11"</formula>
    </cfRule>
    <cfRule type="cellIs" dxfId="129" priority="132" stopIfTrue="1" operator="equal">
      <formula>"CW 3120-R2"</formula>
    </cfRule>
    <cfRule type="cellIs" dxfId="128" priority="133" stopIfTrue="1" operator="equal">
      <formula>"CW 3240-R7"</formula>
    </cfRule>
  </conditionalFormatting>
  <conditionalFormatting sqref="D51">
    <cfRule type="cellIs" dxfId="127" priority="128" stopIfTrue="1" operator="equal">
      <formula>"CW 2130-R11"</formula>
    </cfRule>
    <cfRule type="cellIs" dxfId="126" priority="129" stopIfTrue="1" operator="equal">
      <formula>"CW 3120-R2"</formula>
    </cfRule>
    <cfRule type="cellIs" dxfId="125" priority="130" stopIfTrue="1" operator="equal">
      <formula>"CW 3240-R7"</formula>
    </cfRule>
  </conditionalFormatting>
  <conditionalFormatting sqref="D48">
    <cfRule type="cellIs" dxfId="124" priority="125" stopIfTrue="1" operator="equal">
      <formula>"CW 2130-R11"</formula>
    </cfRule>
    <cfRule type="cellIs" dxfId="123" priority="126" stopIfTrue="1" operator="equal">
      <formula>"CW 3120-R2"</formula>
    </cfRule>
    <cfRule type="cellIs" dxfId="122" priority="127" stopIfTrue="1" operator="equal">
      <formula>"CW 3240-R7"</formula>
    </cfRule>
  </conditionalFormatting>
  <conditionalFormatting sqref="D52">
    <cfRule type="cellIs" dxfId="121" priority="122" stopIfTrue="1" operator="equal">
      <formula>"CW 2130-R11"</formula>
    </cfRule>
    <cfRule type="cellIs" dxfId="120" priority="123" stopIfTrue="1" operator="equal">
      <formula>"CW 3120-R2"</formula>
    </cfRule>
    <cfRule type="cellIs" dxfId="119" priority="124" stopIfTrue="1" operator="equal">
      <formula>"CW 3240-R7"</formula>
    </cfRule>
  </conditionalFormatting>
  <conditionalFormatting sqref="D54">
    <cfRule type="cellIs" dxfId="118" priority="119" stopIfTrue="1" operator="equal">
      <formula>"CW 2130-R11"</formula>
    </cfRule>
    <cfRule type="cellIs" dxfId="117" priority="120" stopIfTrue="1" operator="equal">
      <formula>"CW 3120-R2"</formula>
    </cfRule>
    <cfRule type="cellIs" dxfId="116" priority="121" stopIfTrue="1" operator="equal">
      <formula>"CW 3240-R7"</formula>
    </cfRule>
  </conditionalFormatting>
  <conditionalFormatting sqref="D55">
    <cfRule type="cellIs" dxfId="115" priority="116" stopIfTrue="1" operator="equal">
      <formula>"CW 2130-R11"</formula>
    </cfRule>
    <cfRule type="cellIs" dxfId="114" priority="117" stopIfTrue="1" operator="equal">
      <formula>"CW 3120-R2"</formula>
    </cfRule>
    <cfRule type="cellIs" dxfId="113" priority="118" stopIfTrue="1" operator="equal">
      <formula>"CW 3240-R7"</formula>
    </cfRule>
  </conditionalFormatting>
  <conditionalFormatting sqref="D57">
    <cfRule type="cellIs" dxfId="112" priority="113" stopIfTrue="1" operator="equal">
      <formula>"CW 2130-R11"</formula>
    </cfRule>
    <cfRule type="cellIs" dxfId="111" priority="114" stopIfTrue="1" operator="equal">
      <formula>"CW 3120-R2"</formula>
    </cfRule>
    <cfRule type="cellIs" dxfId="110" priority="115" stopIfTrue="1" operator="equal">
      <formula>"CW 3240-R7"</formula>
    </cfRule>
  </conditionalFormatting>
  <conditionalFormatting sqref="D58">
    <cfRule type="cellIs" dxfId="109" priority="110" stopIfTrue="1" operator="equal">
      <formula>"CW 2130-R11"</formula>
    </cfRule>
    <cfRule type="cellIs" dxfId="108" priority="111" stopIfTrue="1" operator="equal">
      <formula>"CW 3120-R2"</formula>
    </cfRule>
    <cfRule type="cellIs" dxfId="107" priority="112" stopIfTrue="1" operator="equal">
      <formula>"CW 3240-R7"</formula>
    </cfRule>
  </conditionalFormatting>
  <conditionalFormatting sqref="D60">
    <cfRule type="cellIs" dxfId="106" priority="107" stopIfTrue="1" operator="equal">
      <formula>"CW 2130-R11"</formula>
    </cfRule>
    <cfRule type="cellIs" dxfId="105" priority="108" stopIfTrue="1" operator="equal">
      <formula>"CW 3120-R2"</formula>
    </cfRule>
    <cfRule type="cellIs" dxfId="104" priority="109" stopIfTrue="1" operator="equal">
      <formula>"CW 3240-R7"</formula>
    </cfRule>
  </conditionalFormatting>
  <conditionalFormatting sqref="D62 D71:D73">
    <cfRule type="cellIs" dxfId="103" priority="105" stopIfTrue="1" operator="equal">
      <formula>"CW 3120-R2"</formula>
    </cfRule>
    <cfRule type="cellIs" dxfId="102" priority="106" stopIfTrue="1" operator="equal">
      <formula>"CW 3240-R7"</formula>
    </cfRule>
  </conditionalFormatting>
  <conditionalFormatting sqref="D63">
    <cfRule type="cellIs" dxfId="101" priority="102" stopIfTrue="1" operator="equal">
      <formula>"CW 2130-R11"</formula>
    </cfRule>
    <cfRule type="cellIs" dxfId="100" priority="103" stopIfTrue="1" operator="equal">
      <formula>"CW 3120-R2"</formula>
    </cfRule>
    <cfRule type="cellIs" dxfId="99" priority="104" stopIfTrue="1" operator="equal">
      <formula>"CW 3240-R7"</formula>
    </cfRule>
  </conditionalFormatting>
  <conditionalFormatting sqref="D64:D65">
    <cfRule type="cellIs" dxfId="98" priority="99" stopIfTrue="1" operator="equal">
      <formula>"CW 2130-R11"</formula>
    </cfRule>
    <cfRule type="cellIs" dxfId="97" priority="100" stopIfTrue="1" operator="equal">
      <formula>"CW 3120-R2"</formula>
    </cfRule>
    <cfRule type="cellIs" dxfId="96" priority="101" stopIfTrue="1" operator="equal">
      <formula>"CW 3240-R7"</formula>
    </cfRule>
  </conditionalFormatting>
  <conditionalFormatting sqref="D68:D70">
    <cfRule type="cellIs" dxfId="95" priority="97" stopIfTrue="1" operator="equal">
      <formula>"CW 3120-R2"</formula>
    </cfRule>
    <cfRule type="cellIs" dxfId="94" priority="98" stopIfTrue="1" operator="equal">
      <formula>"CW 3240-R7"</formula>
    </cfRule>
  </conditionalFormatting>
  <conditionalFormatting sqref="D75:D76">
    <cfRule type="cellIs" dxfId="93" priority="94" stopIfTrue="1" operator="equal">
      <formula>"CW 2130-R11"</formula>
    </cfRule>
    <cfRule type="cellIs" dxfId="92" priority="95" stopIfTrue="1" operator="equal">
      <formula>"CW 3120-R2"</formula>
    </cfRule>
    <cfRule type="cellIs" dxfId="91" priority="96" stopIfTrue="1" operator="equal">
      <formula>"CW 3240-R7"</formula>
    </cfRule>
  </conditionalFormatting>
  <conditionalFormatting sqref="D74">
    <cfRule type="cellIs" dxfId="90" priority="92" stopIfTrue="1" operator="equal">
      <formula>"CW 3120-R2"</formula>
    </cfRule>
    <cfRule type="cellIs" dxfId="89" priority="93" stopIfTrue="1" operator="equal">
      <formula>"CW 3240-R7"</formula>
    </cfRule>
  </conditionalFormatting>
  <conditionalFormatting sqref="D78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77">
    <cfRule type="cellIs" dxfId="85" priority="90" stopIfTrue="1" operator="equal">
      <formula>"CW 3120-R2"</formula>
    </cfRule>
    <cfRule type="cellIs" dxfId="84" priority="91" stopIfTrue="1" operator="equal">
      <formula>"CW 3240-R7"</formula>
    </cfRule>
  </conditionalFormatting>
  <conditionalFormatting sqref="D79:D83">
    <cfRule type="cellIs" dxfId="83" priority="84" stopIfTrue="1" operator="equal">
      <formula>"CW 2130-R11"</formula>
    </cfRule>
    <cfRule type="cellIs" dxfId="82" priority="85" stopIfTrue="1" operator="equal">
      <formula>"CW 3120-R2"</formula>
    </cfRule>
    <cfRule type="cellIs" dxfId="81" priority="86" stopIfTrue="1" operator="equal">
      <formula>"CW 3240-R7"</formula>
    </cfRule>
  </conditionalFormatting>
  <conditionalFormatting sqref="D85">
    <cfRule type="cellIs" dxfId="80" priority="82" stopIfTrue="1" operator="equal">
      <formula>"CW 3120-R2"</formula>
    </cfRule>
    <cfRule type="cellIs" dxfId="79" priority="83" stopIfTrue="1" operator="equal">
      <formula>"CW 3240-R7"</formula>
    </cfRule>
  </conditionalFormatting>
  <conditionalFormatting sqref="D86">
    <cfRule type="cellIs" dxfId="78" priority="80" stopIfTrue="1" operator="equal">
      <formula>"CW 2130-R11"</formula>
    </cfRule>
    <cfRule type="cellIs" dxfId="77" priority="81" stopIfTrue="1" operator="equal">
      <formula>"CW 3240-R7"</formula>
    </cfRule>
  </conditionalFormatting>
  <conditionalFormatting sqref="D87:D89">
    <cfRule type="cellIs" dxfId="76" priority="77" stopIfTrue="1" operator="equal">
      <formula>"CW 2130-R11"</formula>
    </cfRule>
    <cfRule type="cellIs" dxfId="75" priority="78" stopIfTrue="1" operator="equal">
      <formula>"CW 3120-R2"</formula>
    </cfRule>
    <cfRule type="cellIs" dxfId="74" priority="79" stopIfTrue="1" operator="equal">
      <formula>"CW 3240-R7"</formula>
    </cfRule>
  </conditionalFormatting>
  <conditionalFormatting sqref="D91">
    <cfRule type="cellIs" dxfId="73" priority="74" stopIfTrue="1" operator="equal">
      <formula>"CW 2130-R11"</formula>
    </cfRule>
    <cfRule type="cellIs" dxfId="72" priority="75" stopIfTrue="1" operator="equal">
      <formula>"CW 3120-R2"</formula>
    </cfRule>
    <cfRule type="cellIs" dxfId="71" priority="76" stopIfTrue="1" operator="equal">
      <formula>"CW 3240-R7"</formula>
    </cfRule>
  </conditionalFormatting>
  <conditionalFormatting sqref="D92">
    <cfRule type="cellIs" dxfId="70" priority="71" stopIfTrue="1" operator="equal">
      <formula>"CW 2130-R11"</formula>
    </cfRule>
    <cfRule type="cellIs" dxfId="69" priority="72" stopIfTrue="1" operator="equal">
      <formula>"CW 3120-R2"</formula>
    </cfRule>
    <cfRule type="cellIs" dxfId="68" priority="73" stopIfTrue="1" operator="equal">
      <formula>"CW 3240-R7"</formula>
    </cfRule>
  </conditionalFormatting>
  <conditionalFormatting sqref="D94:D97">
    <cfRule type="cellIs" dxfId="67" priority="68" stopIfTrue="1" operator="equal">
      <formula>"CW 2130-R11"</formula>
    </cfRule>
    <cfRule type="cellIs" dxfId="66" priority="69" stopIfTrue="1" operator="equal">
      <formula>"CW 3120-R2"</formula>
    </cfRule>
    <cfRule type="cellIs" dxfId="65" priority="70" stopIfTrue="1" operator="equal">
      <formula>"CW 3240-R7"</formula>
    </cfRule>
  </conditionalFormatting>
  <conditionalFormatting sqref="D38">
    <cfRule type="cellIs" dxfId="64" priority="65" stopIfTrue="1" operator="equal">
      <formula>"CW 2130-R11"</formula>
    </cfRule>
    <cfRule type="cellIs" dxfId="63" priority="66" stopIfTrue="1" operator="equal">
      <formula>"CW 3120-R2"</formula>
    </cfRule>
    <cfRule type="cellIs" dxfId="62" priority="67" stopIfTrue="1" operator="equal">
      <formula>"CW 3240-R7"</formula>
    </cfRule>
  </conditionalFormatting>
  <conditionalFormatting sqref="D84">
    <cfRule type="cellIs" dxfId="61" priority="63" stopIfTrue="1" operator="equal">
      <formula>"CW 3120-R2"</formula>
    </cfRule>
    <cfRule type="cellIs" dxfId="60" priority="64" stopIfTrue="1" operator="equal">
      <formula>"CW 3240-R7"</formula>
    </cfRule>
  </conditionalFormatting>
  <conditionalFormatting sqref="D132:D136">
    <cfRule type="cellIs" dxfId="59" priority="60" stopIfTrue="1" operator="equal">
      <formula>"CW 2130-R11"</formula>
    </cfRule>
    <cfRule type="cellIs" dxfId="58" priority="61" stopIfTrue="1" operator="equal">
      <formula>"CW 3120-R2"</formula>
    </cfRule>
    <cfRule type="cellIs" dxfId="57" priority="62" stopIfTrue="1" operator="equal">
      <formula>"CW 3240-R7"</formula>
    </cfRule>
  </conditionalFormatting>
  <conditionalFormatting sqref="D121">
    <cfRule type="cellIs" dxfId="56" priority="57" stopIfTrue="1" operator="equal">
      <formula>"CW 2130-R11"</formula>
    </cfRule>
    <cfRule type="cellIs" dxfId="55" priority="58" stopIfTrue="1" operator="equal">
      <formula>"CW 3120-R2"</formula>
    </cfRule>
    <cfRule type="cellIs" dxfId="54" priority="59" stopIfTrue="1" operator="equal">
      <formula>"CW 3240-R7"</formula>
    </cfRule>
  </conditionalFormatting>
  <conditionalFormatting sqref="D119">
    <cfRule type="cellIs" dxfId="53" priority="54" stopIfTrue="1" operator="equal">
      <formula>"CW 2130-R11"</formula>
    </cfRule>
    <cfRule type="cellIs" dxfId="52" priority="55" stopIfTrue="1" operator="equal">
      <formula>"CW 3120-R2"</formula>
    </cfRule>
    <cfRule type="cellIs" dxfId="51" priority="56" stopIfTrue="1" operator="equal">
      <formula>"CW 3240-R7"</formula>
    </cfRule>
  </conditionalFormatting>
  <conditionalFormatting sqref="D120">
    <cfRule type="cellIs" dxfId="50" priority="51" stopIfTrue="1" operator="equal">
      <formula>"CW 2130-R11"</formula>
    </cfRule>
    <cfRule type="cellIs" dxfId="49" priority="52" stopIfTrue="1" operator="equal">
      <formula>"CW 3120-R2"</formula>
    </cfRule>
    <cfRule type="cellIs" dxfId="48" priority="53" stopIfTrue="1" operator="equal">
      <formula>"CW 3240-R7"</formula>
    </cfRule>
  </conditionalFormatting>
  <conditionalFormatting sqref="D122">
    <cfRule type="cellIs" dxfId="47" priority="48" stopIfTrue="1" operator="equal">
      <formula>"CW 2130-R11"</formula>
    </cfRule>
    <cfRule type="cellIs" dxfId="46" priority="49" stopIfTrue="1" operator="equal">
      <formula>"CW 3120-R2"</formula>
    </cfRule>
    <cfRule type="cellIs" dxfId="45" priority="50" stopIfTrue="1" operator="equal">
      <formula>"CW 3240-R7"</formula>
    </cfRule>
  </conditionalFormatting>
  <conditionalFormatting sqref="D123">
    <cfRule type="cellIs" dxfId="44" priority="45" stopIfTrue="1" operator="equal">
      <formula>"CW 2130-R11"</formula>
    </cfRule>
    <cfRule type="cellIs" dxfId="43" priority="46" stopIfTrue="1" operator="equal">
      <formula>"CW 3120-R2"</formula>
    </cfRule>
    <cfRule type="cellIs" dxfId="42" priority="47" stopIfTrue="1" operator="equal">
      <formula>"CW 3240-R7"</formula>
    </cfRule>
  </conditionalFormatting>
  <conditionalFormatting sqref="D124">
    <cfRule type="cellIs" dxfId="41" priority="42" stopIfTrue="1" operator="equal">
      <formula>"CW 2130-R11"</formula>
    </cfRule>
    <cfRule type="cellIs" dxfId="40" priority="43" stopIfTrue="1" operator="equal">
      <formula>"CW 3120-R2"</formula>
    </cfRule>
    <cfRule type="cellIs" dxfId="39" priority="44" stopIfTrue="1" operator="equal">
      <formula>"CW 3240-R7"</formula>
    </cfRule>
  </conditionalFormatting>
  <conditionalFormatting sqref="D128">
    <cfRule type="cellIs" dxfId="38" priority="39" stopIfTrue="1" operator="equal">
      <formula>"CW 2130-R11"</formula>
    </cfRule>
    <cfRule type="cellIs" dxfId="37" priority="40" stopIfTrue="1" operator="equal">
      <formula>"CW 3120-R2"</formula>
    </cfRule>
    <cfRule type="cellIs" dxfId="36" priority="41" stopIfTrue="1" operator="equal">
      <formula>"CW 3240-R7"</formula>
    </cfRule>
  </conditionalFormatting>
  <conditionalFormatting sqref="D129">
    <cfRule type="cellIs" dxfId="35" priority="36" stopIfTrue="1" operator="equal">
      <formula>"CW 2130-R11"</formula>
    </cfRule>
    <cfRule type="cellIs" dxfId="34" priority="37" stopIfTrue="1" operator="equal">
      <formula>"CW 3120-R2"</formula>
    </cfRule>
    <cfRule type="cellIs" dxfId="33" priority="38" stopIfTrue="1" operator="equal">
      <formula>"CW 3240-R7"</formula>
    </cfRule>
  </conditionalFormatting>
  <conditionalFormatting sqref="D130">
    <cfRule type="cellIs" dxfId="32" priority="33" stopIfTrue="1" operator="equal">
      <formula>"CW 2130-R11"</formula>
    </cfRule>
    <cfRule type="cellIs" dxfId="31" priority="34" stopIfTrue="1" operator="equal">
      <formula>"CW 3120-R2"</formula>
    </cfRule>
    <cfRule type="cellIs" dxfId="30" priority="35" stopIfTrue="1" operator="equal">
      <formula>"CW 3240-R7"</formula>
    </cfRule>
  </conditionalFormatting>
  <conditionalFormatting sqref="D131">
    <cfRule type="cellIs" dxfId="29" priority="30" stopIfTrue="1" operator="equal">
      <formula>"CW 2130-R11"</formula>
    </cfRule>
    <cfRule type="cellIs" dxfId="28" priority="31" stopIfTrue="1" operator="equal">
      <formula>"CW 3120-R2"</formula>
    </cfRule>
    <cfRule type="cellIs" dxfId="27" priority="32" stopIfTrue="1" operator="equal">
      <formula>"CW 3240-R7"</formula>
    </cfRule>
  </conditionalFormatting>
  <conditionalFormatting sqref="D125:D126">
    <cfRule type="cellIs" dxfId="26" priority="27" stopIfTrue="1" operator="equal">
      <formula>"CW 2130-R11"</formula>
    </cfRule>
    <cfRule type="cellIs" dxfId="25" priority="28" stopIfTrue="1" operator="equal">
      <formula>"CW 3120-R2"</formula>
    </cfRule>
    <cfRule type="cellIs" dxfId="24" priority="29" stopIfTrue="1" operator="equal">
      <formula>"CW 3240-R7"</formula>
    </cfRule>
  </conditionalFormatting>
  <conditionalFormatting sqref="D127">
    <cfRule type="cellIs" dxfId="23" priority="24" stopIfTrue="1" operator="equal">
      <formula>"CW 2130-R11"</formula>
    </cfRule>
    <cfRule type="cellIs" dxfId="22" priority="25" stopIfTrue="1" operator="equal">
      <formula>"CW 3120-R2"</formula>
    </cfRule>
    <cfRule type="cellIs" dxfId="21" priority="26" stopIfTrue="1" operator="equal">
      <formula>"CW 3240-R7"</formula>
    </cfRule>
  </conditionalFormatting>
  <conditionalFormatting sqref="D138:D140">
    <cfRule type="cellIs" dxfId="20" priority="21" stopIfTrue="1" operator="equal">
      <formula>"CW 2130-R11"</formula>
    </cfRule>
    <cfRule type="cellIs" dxfId="19" priority="22" stopIfTrue="1" operator="equal">
      <formula>"CW 3120-R2"</formula>
    </cfRule>
    <cfRule type="cellIs" dxfId="18" priority="23" stopIfTrue="1" operator="equal">
      <formula>"CW 3240-R7"</formula>
    </cfRule>
  </conditionalFormatting>
  <conditionalFormatting sqref="D145:D159">
    <cfRule type="cellIs" dxfId="17" priority="18" stopIfTrue="1" operator="equal">
      <formula>"CW 2130-R11"</formula>
    </cfRule>
    <cfRule type="cellIs" dxfId="16" priority="19" stopIfTrue="1" operator="equal">
      <formula>"CW 3120-R2"</formula>
    </cfRule>
    <cfRule type="cellIs" dxfId="15" priority="20" stopIfTrue="1" operator="equal">
      <formula>"CW 3240-R7"</formula>
    </cfRule>
  </conditionalFormatting>
  <conditionalFormatting sqref="D53">
    <cfRule type="cellIs" dxfId="14" priority="15" stopIfTrue="1" operator="equal">
      <formula>"CW 2130-R11"</formula>
    </cfRule>
    <cfRule type="cellIs" dxfId="13" priority="16" stopIfTrue="1" operator="equal">
      <formula>"CW 3120-R2"</formula>
    </cfRule>
    <cfRule type="cellIs" dxfId="12" priority="17" stopIfTrue="1" operator="equal">
      <formula>"CW 3240-R7"</formula>
    </cfRule>
  </conditionalFormatting>
  <conditionalFormatting sqref="D56">
    <cfRule type="cellIs" dxfId="11" priority="12" stopIfTrue="1" operator="equal">
      <formula>"CW 2130-R11"</formula>
    </cfRule>
    <cfRule type="cellIs" dxfId="10" priority="13" stopIfTrue="1" operator="equal">
      <formula>"CW 3120-R2"</formula>
    </cfRule>
    <cfRule type="cellIs" dxfId="9" priority="14" stopIfTrue="1" operator="equal">
      <formula>"CW 3240-R7"</formula>
    </cfRule>
  </conditionalFormatting>
  <conditionalFormatting sqref="D164 D167">
    <cfRule type="cellIs" dxfId="8" priority="9" stopIfTrue="1" operator="equal">
      <formula>"CW 2130-R11"</formula>
    </cfRule>
    <cfRule type="cellIs" dxfId="7" priority="10" stopIfTrue="1" operator="equal">
      <formula>"CW 3120-R2"</formula>
    </cfRule>
    <cfRule type="cellIs" dxfId="6" priority="11" stopIfTrue="1" operator="equal">
      <formula>"CW 3240-R7"</formula>
    </cfRule>
  </conditionalFormatting>
  <conditionalFormatting sqref="D163">
    <cfRule type="cellIs" dxfId="5" priority="7" stopIfTrue="1" operator="equal">
      <formula>"CW 3120-R2"</formula>
    </cfRule>
    <cfRule type="cellIs" dxfId="4" priority="8" stopIfTrue="1" operator="equal">
      <formula>"CW 3240-R7"</formula>
    </cfRule>
  </conditionalFormatting>
  <conditionalFormatting sqref="D166">
    <cfRule type="cellIs" dxfId="3" priority="5" stopIfTrue="1" operator="equal">
      <formula>"CW 3120-R2"</formula>
    </cfRule>
    <cfRule type="cellIs" dxfId="2" priority="6" stopIfTrue="1" operator="equal">
      <formula>"CW 3240-R7"</formula>
    </cfRule>
  </conditionalFormatting>
  <conditionalFormatting sqref="D66:D67">
    <cfRule type="cellIs" dxfId="1" priority="3" stopIfTrue="1" operator="equal">
      <formula>"CW 3120-R2"</formula>
    </cfRule>
    <cfRule type="cellIs" dxfId="0" priority="4" stopIfTrue="1" operator="equal">
      <formula>"CW 3240-R7"</formula>
    </cfRule>
  </conditionalFormatting>
  <dataValidations count="4">
    <dataValidation type="decimal" operator="greaterThan" allowBlank="1" showErrorMessage="1" errorTitle="Illegal Entry" error="Unit Prices must be greater than 0. " prompt="Enter your Unit Bid Price._x000a_You do not need to type in the &quot;$&quot;" sqref="G166 G163" xr:uid="{482F5FE0-D8CD-470E-BC60-DF0F1C87A4E5}">
      <formula1>0</formula1>
    </dataValidation>
    <dataValidation type="custom" allowBlank="1" showInputMessage="1" showErrorMessage="1" error="If you can enter a Unit  Price in this cell, pLease contact the Contract Administrator immediately!" sqref="G66 G14 G19 G22 G25 G27 G29 G33:G34 G36 G40:G41 G45 G49 G132:G133 G62 G68:G69 G71:G72 G74 G52 G92 G99 G38 G119 G122:G123 G128 G125 G135 G77:G78 G11" xr:uid="{FB02ACEB-E833-4F49-BDBB-FDCD46D98F49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0 G12:G13 G15:G16 G18 G20 G23:G24 G28 G30:G32 G35 G42:G43 G171:G180 G60 G53:G58 G75:G76 G91 G46:G48 G100 G50:G51 G167 G26 G124 G126:G127 G93:G97 G129:G131 G134 G136 G120:G121 G102:G115 G67 G73 G88:G89 G164 G138:G141 G63:G65 G37 G39 G145:G149 G151:G154 G156:G159 G79:G86 G9:G10" xr:uid="{16ABBA86-FD50-482A-98F3-FFC09E32E26B}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83" xr:uid="{BEAD77A8-1F01-47F2-8E88-9C95659F5A0F}">
      <formula1>IF(AND(G183&gt;=0.01,G183&lt;=G196*0.05),ROUND(G183,2),0.01)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160-2023 
&amp;R&amp;10Bid Submission
&amp;P of &amp;N</oddHeader>
    <oddFooter xml:space="preserve">&amp;R                   </oddFooter>
  </headerFooter>
  <rowBreaks count="7" manualBreakCount="7">
    <brk id="30" min="1" max="7" man="1"/>
    <brk id="83" min="1" max="7" man="1"/>
    <brk id="116" min="1" max="7" man="1"/>
    <brk id="142" min="1" max="7" man="1"/>
    <brk id="160" min="1" max="7" man="1"/>
    <brk id="168" min="1" max="7" man="1"/>
    <brk id="185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-(2 Part w cond funds)</vt:lpstr>
      <vt:lpstr>'FORM B -(2 Part w cond funds)'!Print_Area</vt:lpstr>
      <vt:lpstr>'FORM B -(2 Part w cond funds)'!Print_Titles</vt:lpstr>
      <vt:lpstr>'FORM B -(2 Part w cond funds)'!XEVERYTHING</vt:lpstr>
      <vt:lpstr>'FORM B -(2 Part w cond funds)'!XITEMS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March 9, 2023
by C. Humbert
File Size: 42.3 KB</dc:description>
  <cp:lastModifiedBy>Windows User</cp:lastModifiedBy>
  <cp:lastPrinted>2023-03-09T20:13:11Z</cp:lastPrinted>
  <dcterms:created xsi:type="dcterms:W3CDTF">1999-03-31T15:44:33Z</dcterms:created>
  <dcterms:modified xsi:type="dcterms:W3CDTF">2023-03-09T20:16:37Z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