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3-0107-013\"/>
    </mc:Choice>
  </mc:AlternateContent>
  <xr:revisionPtr revIDLastSave="0" documentId="13_ncr:1_{52C487B5-9DB3-47EF-B70F-3F026E06336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B'!$B$1:$H$46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B'!$B$1:$IV$43</definedName>
    <definedName name="XEverything">#REF!</definedName>
    <definedName name="XITEMS" localSheetId="1">'Form B'!$B$7:$IV$43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4" l="1"/>
  <c r="H43" i="14"/>
  <c r="H42" i="14"/>
  <c r="H41" i="14"/>
  <c r="H40" i="14"/>
  <c r="H38" i="14"/>
  <c r="H8" i="14"/>
  <c r="H33" i="14"/>
  <c r="H12" i="14"/>
  <c r="H36" i="14"/>
  <c r="H37" i="14"/>
  <c r="H18" i="14" l="1"/>
  <c r="H17" i="14"/>
  <c r="H9" i="14" l="1"/>
  <c r="H10" i="14"/>
  <c r="H11" i="14"/>
  <c r="H13" i="14"/>
  <c r="H14" i="14"/>
  <c r="H15" i="14"/>
  <c r="H16" i="14"/>
  <c r="H19" i="14"/>
  <c r="H20" i="14"/>
  <c r="H21" i="14"/>
  <c r="H23" i="14"/>
  <c r="H24" i="14"/>
  <c r="H25" i="14"/>
  <c r="H26" i="14"/>
  <c r="H27" i="14"/>
  <c r="H28" i="14"/>
  <c r="H29" i="14"/>
  <c r="H30" i="14"/>
  <c r="H31" i="14"/>
  <c r="H32" i="14"/>
  <c r="H34" i="14"/>
  <c r="H35" i="14"/>
  <c r="H7" i="14"/>
  <c r="B44" i="14"/>
  <c r="H44" i="14" l="1"/>
  <c r="G45" i="14"/>
</calcChain>
</file>

<file path=xl/sharedStrings.xml><?xml version="1.0" encoding="utf-8"?>
<sst xmlns="http://schemas.openxmlformats.org/spreadsheetml/2006/main" count="145" uniqueCount="114">
  <si>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</si>
  <si>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</si>
  <si>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</si>
  <si>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</si>
  <si>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</si>
  <si>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</si>
  <si>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</si>
  <si>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</si>
  <si>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</si>
  <si>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</si>
  <si>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</si>
  <si>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</si>
  <si>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</si>
  <si>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</si>
  <si>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</si>
  <si>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</si>
  <si>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E046</t>
  </si>
  <si>
    <t>F001</t>
  </si>
  <si>
    <t>F011</t>
  </si>
  <si>
    <t>F028</t>
  </si>
  <si>
    <t>G001</t>
  </si>
  <si>
    <t>G002</t>
  </si>
  <si>
    <t>G003</t>
  </si>
  <si>
    <t>(SEE B10)</t>
  </si>
  <si>
    <t>A1</t>
  </si>
  <si>
    <t>Site Development and Restoration</t>
  </si>
  <si>
    <t>lump sum</t>
  </si>
  <si>
    <t>A2</t>
  </si>
  <si>
    <r>
      <t>m</t>
    </r>
    <r>
      <rPr>
        <vertAlign val="superscript"/>
        <sz val="12"/>
        <rFont val="Arial"/>
        <family val="2"/>
      </rPr>
      <t>3</t>
    </r>
  </si>
  <si>
    <t>tonne</t>
  </si>
  <si>
    <t>A3</t>
  </si>
  <si>
    <t>l.m.</t>
  </si>
  <si>
    <t>Supply and Installation of Outfall Pipe</t>
  </si>
  <si>
    <t>Supply and Installation of Pipe Fittings</t>
  </si>
  <si>
    <t>Construction of Concrete Collar</t>
  </si>
  <si>
    <t>Riverbank Regrading</t>
  </si>
  <si>
    <t>Geotextile</t>
  </si>
  <si>
    <t>Rockfill Riprap</t>
  </si>
  <si>
    <t>Installation of Silt Fence</t>
  </si>
  <si>
    <t>Erosion Control Blankets</t>
  </si>
  <si>
    <t>Tree Removal</t>
  </si>
  <si>
    <t>b) 250 mm to 499 mm diameter</t>
  </si>
  <si>
    <t>c) 500mm diameter or larger</t>
  </si>
  <si>
    <t>a) Manitoba Maple</t>
  </si>
  <si>
    <t xml:space="preserve">Native Grass Seed &amp; Topsoil </t>
  </si>
  <si>
    <t>Sewer Inspection</t>
  </si>
  <si>
    <t>allowance</t>
  </si>
  <si>
    <r>
      <t>m</t>
    </r>
    <r>
      <rPr>
        <vertAlign val="superscript"/>
        <sz val="12"/>
        <rFont val="Arial"/>
        <family val="2"/>
      </rPr>
      <t>2</t>
    </r>
  </si>
  <si>
    <t>A4</t>
  </si>
  <si>
    <t>A5</t>
  </si>
  <si>
    <t>A6</t>
  </si>
  <si>
    <t>A7</t>
  </si>
  <si>
    <t>A8</t>
  </si>
  <si>
    <t>A9</t>
  </si>
  <si>
    <t>A10</t>
  </si>
  <si>
    <t>A11</t>
  </si>
  <si>
    <t>A21</t>
  </si>
  <si>
    <t>A20</t>
  </si>
  <si>
    <t>A12</t>
  </si>
  <si>
    <t>A13</t>
  </si>
  <si>
    <t>A14</t>
  </si>
  <si>
    <t>A15</t>
  </si>
  <si>
    <t>A16</t>
  </si>
  <si>
    <t>A17</t>
  </si>
  <si>
    <t>A18</t>
  </si>
  <si>
    <t>A19</t>
  </si>
  <si>
    <t>Allowance for Geotechnical Instrumentation Installation</t>
  </si>
  <si>
    <t>FORM B : PRICES</t>
  </si>
  <si>
    <t xml:space="preserve">RIVERGATE DRIVE OUTFALL (S-MA70053500) </t>
  </si>
  <si>
    <t>a) Internal Slip Joint - 1500 mm diameter</t>
  </si>
  <si>
    <t>Removal and Re-Installation of Existing Debris Grate</t>
  </si>
  <si>
    <t>Tree Revegation</t>
  </si>
  <si>
    <t>Removal of Miscellaneous Debris</t>
  </si>
  <si>
    <t>a) Post Construction Inspection - Outfall (1350mm Conc, 1500 mm Weholite HDPE)</t>
  </si>
  <si>
    <t>Allowance for Irrigation Line Repair</t>
  </si>
  <si>
    <t>a) 1500 mm diameter Angled Concrete Collar</t>
  </si>
  <si>
    <t>b) 1500 mm diameter Concrete Collar</t>
  </si>
  <si>
    <t>a) 1520 mm diameter (60 inch ID) RSC250 Weholite HDPE Pipe</t>
  </si>
  <si>
    <t>b) 1500 mm diameter CMP (3.5mm) c/w polymer coating</t>
  </si>
  <si>
    <t>Allowance for High Flows Through Construction Site Cleanup (if required)</t>
  </si>
  <si>
    <t>E19</t>
  </si>
  <si>
    <t>E20</t>
  </si>
  <si>
    <t>E11</t>
  </si>
  <si>
    <t>E12</t>
  </si>
  <si>
    <t>E21</t>
  </si>
  <si>
    <t>E27</t>
  </si>
  <si>
    <t>E14</t>
  </si>
  <si>
    <t>E18</t>
  </si>
  <si>
    <t>E29</t>
  </si>
  <si>
    <t>E10</t>
  </si>
  <si>
    <t>a) Excavation</t>
  </si>
  <si>
    <t>Supply and Installation of Signage</t>
  </si>
  <si>
    <t>A22</t>
  </si>
  <si>
    <t>Supply and Installation of Cement Stabilized Flowable Fill for Pipe Bedding and Initial Backfill</t>
  </si>
  <si>
    <t>Verification of Existing Infrastructure Using Soft Digging Methods</t>
  </si>
  <si>
    <t>hour</t>
  </si>
  <si>
    <t>A23</t>
  </si>
  <si>
    <t>Provisional Items</t>
  </si>
  <si>
    <t>Installation of Rockfill Shearkey</t>
  </si>
  <si>
    <t>b) Rockfill Backfill</t>
  </si>
  <si>
    <t>c) Clay Cap</t>
  </si>
  <si>
    <t>E26</t>
  </si>
  <si>
    <t>E15</t>
  </si>
  <si>
    <t>E16</t>
  </si>
  <si>
    <t>CW2160/E15</t>
  </si>
  <si>
    <t>E17</t>
  </si>
  <si>
    <t>E24</t>
  </si>
  <si>
    <t>E28</t>
  </si>
  <si>
    <t>E30</t>
  </si>
  <si>
    <t>E31</t>
  </si>
  <si>
    <t xml:space="preserve">Supply and Installation of Temporary Shoring </t>
  </si>
  <si>
    <t>E32</t>
  </si>
  <si>
    <t>Temporary Removal and Re-Installation of Existing Rockfill Riprap</t>
  </si>
  <si>
    <t>A24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</si>
</sst>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70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19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>
      <alignment horizontal="center" vertical="top" wrapText="1"/>
    </xf>
    <xf numFmtId="0" fontId="40" fillId="0" borderId="0" xfId="110" applyFont="1" applyFill="1" applyAlignment="1">
      <alignment vertical="top" wrapText="1"/>
    </xf>
    <xf numFmtId="4" fontId="38" fillId="0" borderId="16" xfId="110" applyNumberFormat="1" applyFont="1" applyFill="1" applyBorder="1" applyAlignment="1">
      <alignment horizontal="center" vertical="top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7" fontId="20" fillId="0" borderId="26" xfId="0" applyNumberFormat="1" applyFont="1" applyBorder="1" applyAlignment="1" applyProtection="1">
      <alignment horizontal="right" vertical="center"/>
      <protection locked="0"/>
    </xf>
    <xf numFmtId="0" fontId="20" fillId="0" borderId="0" xfId="110" applyFont="1" applyFill="1"/>
    <xf numFmtId="0" fontId="20" fillId="0" borderId="0" xfId="110" applyFont="1" applyFill="1" applyAlignment="1">
      <alignment wrapText="1"/>
    </xf>
    <xf numFmtId="0" fontId="20" fillId="0" borderId="0" xfId="110" applyFont="1" applyFill="1" applyAlignment="1">
      <alignment vertical="center"/>
    </xf>
    <xf numFmtId="0" fontId="40" fillId="0" borderId="0" xfId="110" applyFont="1" applyFill="1" applyAlignment="1">
      <alignment vertical="center" wrapText="1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1" fontId="20" fillId="0" borderId="0" xfId="110" applyNumberFormat="1" applyFon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center" vertical="center"/>
    </xf>
    <xf numFmtId="0" fontId="35" fillId="0" borderId="3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0" fontId="34" fillId="0" borderId="12" xfId="110" applyFont="1" applyFill="1" applyBorder="1" applyAlignment="1">
      <alignment horizontal="center" vertical="center"/>
    </xf>
    <xf numFmtId="174" fontId="39" fillId="0" borderId="10" xfId="11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164" fontId="20" fillId="0" borderId="10" xfId="11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7" fontId="20" fillId="0" borderId="26" xfId="0" applyNumberFormat="1" applyFont="1" applyBorder="1" applyAlignment="1">
      <alignment horizontal="right" vertical="center"/>
    </xf>
    <xf numFmtId="175" fontId="39" fillId="0" borderId="10" xfId="110" applyNumberFormat="1" applyFont="1" applyFill="1" applyBorder="1" applyAlignment="1">
      <alignment horizontal="right" vertical="center"/>
    </xf>
    <xf numFmtId="164" fontId="39" fillId="0" borderId="10" xfId="110" applyNumberFormat="1" applyFont="1" applyFill="1" applyBorder="1" applyAlignment="1">
      <alignment horizontal="center" vertical="top" wrapText="1"/>
    </xf>
    <xf numFmtId="164" fontId="39" fillId="0" borderId="10" xfId="110" applyNumberFormat="1" applyFont="1" applyFill="1" applyBorder="1" applyAlignment="1">
      <alignment horizontal="center" vertical="center" wrapText="1"/>
    </xf>
    <xf numFmtId="164" fontId="39" fillId="0" borderId="10" xfId="81" applyNumberFormat="1" applyFont="1" applyBorder="1" applyAlignment="1">
      <alignment horizontal="left" vertical="center" wrapText="1"/>
    </xf>
    <xf numFmtId="0" fontId="39" fillId="0" borderId="10" xfId="81" applyFont="1" applyBorder="1" applyAlignment="1">
      <alignment horizontal="center" vertical="center" wrapText="1"/>
    </xf>
    <xf numFmtId="164" fontId="44" fillId="0" borderId="10" xfId="81" applyNumberFormat="1" applyFont="1" applyBorder="1" applyAlignment="1">
      <alignment horizontal="left" vertical="center" wrapText="1"/>
    </xf>
    <xf numFmtId="1" fontId="42" fillId="0" borderId="32" xfId="0" applyNumberFormat="1" applyFont="1" applyBorder="1" applyAlignment="1">
      <alignment horizontal="right" vertical="center" wrapText="1"/>
    </xf>
    <xf numFmtId="175" fontId="42" fillId="0" borderId="31" xfId="0" applyNumberFormat="1" applyFont="1" applyBorder="1" applyAlignment="1">
      <alignment vertical="center" wrapText="1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Fill="1" applyBorder="1" applyAlignment="1">
      <alignment horizontal="right"/>
    </xf>
    <xf numFmtId="0" fontId="35" fillId="0" borderId="17" xfId="110" applyFill="1" applyBorder="1"/>
    <xf numFmtId="0" fontId="35" fillId="0" borderId="18" xfId="110" applyFill="1" applyBorder="1"/>
    <xf numFmtId="7" fontId="35" fillId="0" borderId="27" xfId="110" applyNumberFormat="1" applyFill="1" applyBorder="1" applyAlignment="1">
      <alignment horizontal="center"/>
    </xf>
    <xf numFmtId="0" fontId="35" fillId="0" borderId="28" xfId="110" applyFill="1" applyBorder="1"/>
    <xf numFmtId="1" fontId="42" fillId="0" borderId="27" xfId="0" applyNumberFormat="1" applyFont="1" applyBorder="1" applyAlignment="1">
      <alignment horizontal="left" vertical="center" wrapText="1"/>
    </xf>
    <xf numFmtId="1" fontId="42" fillId="0" borderId="31" xfId="0" applyNumberFormat="1" applyFont="1" applyBorder="1" applyAlignment="1">
      <alignment horizontal="left" vertical="center" wrapText="1"/>
    </xf>
    <xf numFmtId="1" fontId="42" fillId="0" borderId="34" xfId="0" applyNumberFormat="1" applyFont="1" applyBorder="1" applyAlignment="1">
      <alignment horizontal="left" vertical="center" wrapText="1"/>
    </xf>
    <xf numFmtId="1" fontId="42" fillId="0" borderId="35" xfId="0" applyNumberFormat="1" applyFont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showZeros="0" tabSelected="1" showOutlineSymbols="0" view="pageBreakPreview" topLeftCell="B10" zoomScale="85" zoomScaleNormal="100" zoomScaleSheetLayoutView="85" workbookViewId="0">
      <selection activeCell="G19" sqref="G19"/>
    </sheetView>
  </sheetViews>
  <sheetFormatPr defaultColWidth="13.5703125" defaultRowHeight="15" x14ac:dyDescent="0.2"/>
  <cols>
    <col min="1" max="1" width="14.42578125" style="14" hidden="1" customWidth="1"/>
    <col min="2" max="2" width="11.28515625" style="5" customWidth="1"/>
    <col min="3" max="3" width="60.28515625" style="2" bestFit="1" customWidth="1"/>
    <col min="4" max="4" width="16.42578125" style="15" customWidth="1"/>
    <col min="5" max="5" width="13.42578125" style="2" customWidth="1"/>
    <col min="6" max="6" width="15.140625" style="6" customWidth="1"/>
    <col min="7" max="7" width="19.28515625" style="14" customWidth="1"/>
    <col min="8" max="8" width="25.7109375" style="14" customWidth="1"/>
    <col min="9" max="9" width="99.285156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21" t="s">
        <v>67</v>
      </c>
      <c r="C1" s="22"/>
      <c r="D1" s="22"/>
      <c r="E1" s="22"/>
      <c r="F1" s="23"/>
      <c r="G1" s="1"/>
      <c r="H1" s="22"/>
    </row>
    <row r="2" spans="1:10" x14ac:dyDescent="0.2">
      <c r="A2" s="3"/>
      <c r="B2" s="24" t="s">
        <v>23</v>
      </c>
      <c r="C2" s="25"/>
      <c r="D2" s="25"/>
      <c r="E2" s="25"/>
      <c r="F2" s="26"/>
      <c r="G2" s="3"/>
      <c r="H2" s="25"/>
    </row>
    <row r="3" spans="1:10" x14ac:dyDescent="0.2">
      <c r="A3" s="4"/>
      <c r="B3" s="5" t="s">
        <v>0</v>
      </c>
      <c r="D3" s="2"/>
      <c r="G3" s="27"/>
      <c r="H3" s="28"/>
    </row>
    <row r="4" spans="1:10" x14ac:dyDescent="0.2">
      <c r="A4" s="7" t="s">
        <v>14</v>
      </c>
      <c r="B4" s="29" t="s">
        <v>2</v>
      </c>
      <c r="C4" s="30" t="s">
        <v>3</v>
      </c>
      <c r="D4" s="31" t="s">
        <v>4</v>
      </c>
      <c r="E4" s="32" t="s">
        <v>5</v>
      </c>
      <c r="F4" s="33" t="s">
        <v>6</v>
      </c>
      <c r="G4" s="34" t="s">
        <v>7</v>
      </c>
      <c r="H4" s="32" t="s">
        <v>8</v>
      </c>
    </row>
    <row r="5" spans="1:10" ht="15.75" thickBot="1" x14ac:dyDescent="0.25">
      <c r="A5" s="8"/>
      <c r="B5" s="35"/>
      <c r="C5" s="36"/>
      <c r="D5" s="37" t="s">
        <v>9</v>
      </c>
      <c r="E5" s="38"/>
      <c r="F5" s="39" t="s">
        <v>10</v>
      </c>
      <c r="G5" s="40"/>
      <c r="H5" s="41"/>
    </row>
    <row r="6" spans="1:10" ht="34.5" customHeight="1" thickTop="1" x14ac:dyDescent="0.2">
      <c r="A6" s="4"/>
      <c r="B6" s="42" t="s">
        <v>11</v>
      </c>
      <c r="C6" s="66" t="s">
        <v>68</v>
      </c>
      <c r="D6" s="66"/>
      <c r="E6" s="66"/>
      <c r="F6" s="66"/>
      <c r="G6" s="66"/>
      <c r="H6" s="67"/>
      <c r="J6" s="17"/>
    </row>
    <row r="7" spans="1:10" ht="36" customHeight="1" x14ac:dyDescent="0.2">
      <c r="A7" s="9" t="s">
        <v>15</v>
      </c>
      <c r="B7" s="43" t="s">
        <v>24</v>
      </c>
      <c r="C7" s="44" t="s">
        <v>25</v>
      </c>
      <c r="D7" s="45" t="s">
        <v>89</v>
      </c>
      <c r="E7" s="46" t="s">
        <v>26</v>
      </c>
      <c r="F7" s="46">
        <v>1</v>
      </c>
      <c r="G7" s="16"/>
      <c r="H7" s="48">
        <f>G7*F7</f>
        <v>0</v>
      </c>
      <c r="I7" s="20"/>
    </row>
    <row r="8" spans="1:10" ht="36" customHeight="1" x14ac:dyDescent="0.2">
      <c r="A8" s="9"/>
      <c r="B8" s="43" t="s">
        <v>27</v>
      </c>
      <c r="C8" s="44" t="s">
        <v>94</v>
      </c>
      <c r="D8" s="45" t="s">
        <v>102</v>
      </c>
      <c r="E8" s="46" t="s">
        <v>95</v>
      </c>
      <c r="F8" s="46">
        <v>16</v>
      </c>
      <c r="G8" s="16"/>
      <c r="H8" s="48">
        <f>G8*F8</f>
        <v>0</v>
      </c>
      <c r="I8" s="20"/>
    </row>
    <row r="9" spans="1:10" ht="36" customHeight="1" x14ac:dyDescent="0.2">
      <c r="A9" s="9"/>
      <c r="B9" s="43" t="s">
        <v>30</v>
      </c>
      <c r="C9" s="44" t="s">
        <v>110</v>
      </c>
      <c r="D9" s="45" t="s">
        <v>101</v>
      </c>
      <c r="E9" s="46" t="s">
        <v>26</v>
      </c>
      <c r="F9" s="46">
        <v>1</v>
      </c>
      <c r="G9" s="16"/>
      <c r="H9" s="48">
        <f t="shared" ref="H9:H37" si="0">G9*F9</f>
        <v>0</v>
      </c>
      <c r="I9" s="20"/>
    </row>
    <row r="10" spans="1:10" ht="36" customHeight="1" x14ac:dyDescent="0.2">
      <c r="A10" s="9"/>
      <c r="B10" s="43" t="s">
        <v>48</v>
      </c>
      <c r="C10" s="44" t="s">
        <v>32</v>
      </c>
      <c r="D10" s="45" t="s">
        <v>102</v>
      </c>
      <c r="E10" s="46"/>
      <c r="F10" s="46"/>
      <c r="G10" s="47"/>
      <c r="H10" s="48">
        <f t="shared" si="0"/>
        <v>0</v>
      </c>
      <c r="I10" s="10"/>
    </row>
    <row r="11" spans="1:10" ht="36" customHeight="1" x14ac:dyDescent="0.2">
      <c r="A11" s="9"/>
      <c r="B11" s="43"/>
      <c r="C11" s="44" t="s">
        <v>77</v>
      </c>
      <c r="D11" s="45"/>
      <c r="E11" s="46" t="s">
        <v>31</v>
      </c>
      <c r="F11" s="46">
        <v>45.7</v>
      </c>
      <c r="G11" s="16"/>
      <c r="H11" s="48">
        <f t="shared" si="0"/>
        <v>0</v>
      </c>
      <c r="I11" s="20"/>
    </row>
    <row r="12" spans="1:10" ht="36" customHeight="1" x14ac:dyDescent="0.2">
      <c r="A12" s="9"/>
      <c r="B12" s="43"/>
      <c r="C12" s="44" t="s">
        <v>78</v>
      </c>
      <c r="D12" s="45"/>
      <c r="E12" s="46" t="s">
        <v>31</v>
      </c>
      <c r="F12" s="46">
        <v>9.3000000000000007</v>
      </c>
      <c r="G12" s="16"/>
      <c r="H12" s="48">
        <f t="shared" si="0"/>
        <v>0</v>
      </c>
      <c r="I12" s="20"/>
    </row>
    <row r="13" spans="1:10" ht="36" customHeight="1" x14ac:dyDescent="0.2">
      <c r="A13" s="9"/>
      <c r="B13" s="43" t="s">
        <v>49</v>
      </c>
      <c r="C13" s="44" t="s">
        <v>33</v>
      </c>
      <c r="D13" s="45" t="s">
        <v>102</v>
      </c>
      <c r="E13" s="46"/>
      <c r="F13" s="46"/>
      <c r="G13" s="47"/>
      <c r="H13" s="48">
        <f t="shared" si="0"/>
        <v>0</v>
      </c>
      <c r="I13" s="10"/>
    </row>
    <row r="14" spans="1:10" ht="36" customHeight="1" x14ac:dyDescent="0.2">
      <c r="A14" s="9"/>
      <c r="B14" s="43"/>
      <c r="C14" s="44" t="s">
        <v>69</v>
      </c>
      <c r="D14" s="49"/>
      <c r="E14" s="46" t="s">
        <v>1</v>
      </c>
      <c r="F14" s="46">
        <v>1</v>
      </c>
      <c r="G14" s="16"/>
      <c r="H14" s="48">
        <f t="shared" si="0"/>
        <v>0</v>
      </c>
      <c r="I14" s="20"/>
    </row>
    <row r="15" spans="1:10" ht="36" customHeight="1" x14ac:dyDescent="0.2">
      <c r="A15" s="9"/>
      <c r="B15" s="43" t="s">
        <v>50</v>
      </c>
      <c r="C15" s="44" t="s">
        <v>34</v>
      </c>
      <c r="D15" s="50" t="s">
        <v>103</v>
      </c>
      <c r="E15" s="46"/>
      <c r="F15" s="46"/>
      <c r="G15" s="47"/>
      <c r="H15" s="48">
        <f t="shared" si="0"/>
        <v>0</v>
      </c>
      <c r="I15" s="10"/>
    </row>
    <row r="16" spans="1:10" ht="36" customHeight="1" x14ac:dyDescent="0.2">
      <c r="A16" s="9"/>
      <c r="B16" s="43"/>
      <c r="C16" s="44" t="s">
        <v>75</v>
      </c>
      <c r="D16" s="49"/>
      <c r="E16" s="46" t="s">
        <v>26</v>
      </c>
      <c r="F16" s="46">
        <v>1</v>
      </c>
      <c r="G16" s="16"/>
      <c r="H16" s="48">
        <f t="shared" si="0"/>
        <v>0</v>
      </c>
      <c r="I16" s="20"/>
    </row>
    <row r="17" spans="1:10" ht="36" customHeight="1" x14ac:dyDescent="0.2">
      <c r="A17" s="9"/>
      <c r="B17" s="43"/>
      <c r="C17" s="44" t="s">
        <v>76</v>
      </c>
      <c r="D17" s="49"/>
      <c r="E17" s="46" t="s">
        <v>26</v>
      </c>
      <c r="F17" s="46">
        <v>1</v>
      </c>
      <c r="G17" s="16"/>
      <c r="H17" s="48">
        <f t="shared" si="0"/>
        <v>0</v>
      </c>
      <c r="I17" s="20"/>
    </row>
    <row r="18" spans="1:10" ht="36" customHeight="1" x14ac:dyDescent="0.2">
      <c r="A18" s="9"/>
      <c r="B18" s="43" t="s">
        <v>51</v>
      </c>
      <c r="C18" s="44" t="s">
        <v>93</v>
      </c>
      <c r="D18" s="50" t="s">
        <v>104</v>
      </c>
      <c r="E18" s="46" t="s">
        <v>28</v>
      </c>
      <c r="F18" s="46">
        <v>240</v>
      </c>
      <c r="G18" s="16"/>
      <c r="H18" s="48">
        <f t="shared" si="0"/>
        <v>0</v>
      </c>
      <c r="I18" s="10"/>
    </row>
    <row r="19" spans="1:10" ht="36" customHeight="1" x14ac:dyDescent="0.2">
      <c r="A19" s="9"/>
      <c r="B19" s="43" t="s">
        <v>52</v>
      </c>
      <c r="C19" s="44" t="s">
        <v>70</v>
      </c>
      <c r="D19" s="45" t="s">
        <v>102</v>
      </c>
      <c r="E19" s="46" t="s">
        <v>26</v>
      </c>
      <c r="F19" s="46">
        <v>1</v>
      </c>
      <c r="G19" s="16"/>
      <c r="H19" s="48">
        <f t="shared" si="0"/>
        <v>0</v>
      </c>
      <c r="I19" s="10"/>
    </row>
    <row r="20" spans="1:10" ht="36" customHeight="1" x14ac:dyDescent="0.2">
      <c r="A20" s="9" t="s">
        <v>16</v>
      </c>
      <c r="B20" s="43" t="s">
        <v>53</v>
      </c>
      <c r="C20" s="44" t="s">
        <v>35</v>
      </c>
      <c r="D20" s="45" t="s">
        <v>105</v>
      </c>
      <c r="E20" s="46" t="s">
        <v>28</v>
      </c>
      <c r="F20" s="46">
        <v>250</v>
      </c>
      <c r="G20" s="16"/>
      <c r="H20" s="48">
        <f t="shared" si="0"/>
        <v>0</v>
      </c>
      <c r="I20" s="19"/>
      <c r="J20" s="17"/>
    </row>
    <row r="21" spans="1:10" ht="36" customHeight="1" x14ac:dyDescent="0.2">
      <c r="A21" s="9" t="s">
        <v>17</v>
      </c>
      <c r="B21" s="43" t="s">
        <v>54</v>
      </c>
      <c r="C21" s="44" t="s">
        <v>36</v>
      </c>
      <c r="D21" s="45" t="s">
        <v>87</v>
      </c>
      <c r="E21" s="46" t="s">
        <v>47</v>
      </c>
      <c r="F21" s="46">
        <v>100</v>
      </c>
      <c r="G21" s="16"/>
      <c r="H21" s="48">
        <f t="shared" si="0"/>
        <v>0</v>
      </c>
    </row>
    <row r="22" spans="1:10" ht="36" customHeight="1" x14ac:dyDescent="0.2">
      <c r="A22" s="9"/>
      <c r="B22" s="43" t="s">
        <v>55</v>
      </c>
      <c r="C22" s="44" t="s">
        <v>112</v>
      </c>
      <c r="D22" s="45" t="s">
        <v>86</v>
      </c>
      <c r="E22" s="46" t="s">
        <v>28</v>
      </c>
      <c r="F22" s="46">
        <v>60</v>
      </c>
      <c r="G22" s="16"/>
      <c r="H22" s="48">
        <f t="shared" si="0"/>
        <v>0</v>
      </c>
    </row>
    <row r="23" spans="1:10" ht="36" customHeight="1" x14ac:dyDescent="0.2">
      <c r="A23" s="9" t="s">
        <v>18</v>
      </c>
      <c r="B23" s="43" t="s">
        <v>58</v>
      </c>
      <c r="C23" s="44" t="s">
        <v>37</v>
      </c>
      <c r="D23" s="45" t="s">
        <v>86</v>
      </c>
      <c r="E23" s="46" t="s">
        <v>29</v>
      </c>
      <c r="F23" s="46">
        <v>96</v>
      </c>
      <c r="G23" s="16"/>
      <c r="H23" s="48">
        <f t="shared" si="0"/>
        <v>0</v>
      </c>
      <c r="I23" s="18"/>
      <c r="J23" s="17"/>
    </row>
    <row r="24" spans="1:10" ht="36" customHeight="1" x14ac:dyDescent="0.2">
      <c r="A24" s="9"/>
      <c r="B24" s="43" t="s">
        <v>59</v>
      </c>
      <c r="C24" s="44" t="s">
        <v>38</v>
      </c>
      <c r="D24" s="45" t="s">
        <v>82</v>
      </c>
      <c r="E24" s="46" t="s">
        <v>31</v>
      </c>
      <c r="F24" s="46">
        <v>40</v>
      </c>
      <c r="G24" s="16"/>
      <c r="H24" s="48">
        <f t="shared" si="0"/>
        <v>0</v>
      </c>
    </row>
    <row r="25" spans="1:10" ht="36" customHeight="1" x14ac:dyDescent="0.2">
      <c r="A25" s="9"/>
      <c r="B25" s="43" t="s">
        <v>60</v>
      </c>
      <c r="C25" s="44" t="s">
        <v>39</v>
      </c>
      <c r="D25" s="45" t="s">
        <v>106</v>
      </c>
      <c r="E25" s="46" t="s">
        <v>47</v>
      </c>
      <c r="F25" s="46">
        <v>580</v>
      </c>
      <c r="G25" s="16"/>
      <c r="H25" s="48">
        <f t="shared" si="0"/>
        <v>0</v>
      </c>
    </row>
    <row r="26" spans="1:10" ht="36" customHeight="1" x14ac:dyDescent="0.2">
      <c r="A26" s="9" t="s">
        <v>19</v>
      </c>
      <c r="B26" s="43" t="s">
        <v>61</v>
      </c>
      <c r="C26" s="44" t="s">
        <v>40</v>
      </c>
      <c r="D26" s="45" t="s">
        <v>83</v>
      </c>
      <c r="E26" s="46"/>
      <c r="F26" s="46"/>
      <c r="G26" s="47"/>
      <c r="H26" s="48">
        <f t="shared" si="0"/>
        <v>0</v>
      </c>
    </row>
    <row r="27" spans="1:10" ht="36" customHeight="1" x14ac:dyDescent="0.2">
      <c r="A27" s="11" t="s">
        <v>21</v>
      </c>
      <c r="B27" s="43"/>
      <c r="C27" s="44" t="s">
        <v>41</v>
      </c>
      <c r="D27" s="49"/>
      <c r="E27" s="46" t="s">
        <v>1</v>
      </c>
      <c r="F27" s="46">
        <v>1</v>
      </c>
      <c r="G27" s="16"/>
      <c r="H27" s="48">
        <f t="shared" si="0"/>
        <v>0</v>
      </c>
    </row>
    <row r="28" spans="1:10" ht="36" customHeight="1" x14ac:dyDescent="0.2">
      <c r="A28" s="11" t="s">
        <v>22</v>
      </c>
      <c r="B28" s="43"/>
      <c r="C28" s="44" t="s">
        <v>42</v>
      </c>
      <c r="D28" s="49"/>
      <c r="E28" s="46" t="s">
        <v>1</v>
      </c>
      <c r="F28" s="46">
        <v>1</v>
      </c>
      <c r="G28" s="16"/>
      <c r="H28" s="48">
        <f t="shared" si="0"/>
        <v>0</v>
      </c>
    </row>
    <row r="29" spans="1:10" ht="36" customHeight="1" x14ac:dyDescent="0.2">
      <c r="A29" s="9" t="s">
        <v>18</v>
      </c>
      <c r="B29" s="43" t="s">
        <v>62</v>
      </c>
      <c r="C29" s="44" t="s">
        <v>71</v>
      </c>
      <c r="D29" s="45" t="s">
        <v>81</v>
      </c>
      <c r="E29" s="46"/>
      <c r="F29" s="46"/>
      <c r="G29" s="47"/>
      <c r="H29" s="48">
        <f t="shared" si="0"/>
        <v>0</v>
      </c>
    </row>
    <row r="30" spans="1:10" ht="36" customHeight="1" x14ac:dyDescent="0.2">
      <c r="A30" s="9"/>
      <c r="B30" s="43"/>
      <c r="C30" s="44" t="s">
        <v>43</v>
      </c>
      <c r="D30" s="49"/>
      <c r="E30" s="46" t="s">
        <v>1</v>
      </c>
      <c r="F30" s="46">
        <v>4</v>
      </c>
      <c r="G30" s="16"/>
      <c r="H30" s="48">
        <f t="shared" si="0"/>
        <v>0</v>
      </c>
    </row>
    <row r="31" spans="1:10" ht="36" customHeight="1" x14ac:dyDescent="0.2">
      <c r="A31" s="11" t="s">
        <v>21</v>
      </c>
      <c r="B31" s="43" t="s">
        <v>63</v>
      </c>
      <c r="C31" s="44" t="s">
        <v>44</v>
      </c>
      <c r="D31" s="45" t="s">
        <v>80</v>
      </c>
      <c r="E31" s="46" t="s">
        <v>47</v>
      </c>
      <c r="F31" s="46">
        <v>580</v>
      </c>
      <c r="G31" s="16"/>
      <c r="H31" s="48">
        <f t="shared" si="0"/>
        <v>0</v>
      </c>
    </row>
    <row r="32" spans="1:10" ht="36" customHeight="1" x14ac:dyDescent="0.2">
      <c r="A32" s="11"/>
      <c r="B32" s="43" t="s">
        <v>64</v>
      </c>
      <c r="C32" s="44" t="s">
        <v>72</v>
      </c>
      <c r="D32" s="45" t="s">
        <v>107</v>
      </c>
      <c r="E32" s="46" t="s">
        <v>29</v>
      </c>
      <c r="F32" s="46">
        <v>10</v>
      </c>
      <c r="G32" s="16"/>
      <c r="H32" s="48">
        <f t="shared" si="0"/>
        <v>0</v>
      </c>
    </row>
    <row r="33" spans="1:8" ht="36" customHeight="1" x14ac:dyDescent="0.2">
      <c r="A33" s="11"/>
      <c r="B33" s="43" t="s">
        <v>65</v>
      </c>
      <c r="C33" s="44" t="s">
        <v>91</v>
      </c>
      <c r="D33" s="45" t="s">
        <v>111</v>
      </c>
      <c r="E33" s="46" t="s">
        <v>1</v>
      </c>
      <c r="F33" s="46">
        <v>1</v>
      </c>
      <c r="G33" s="16"/>
      <c r="H33" s="48">
        <f t="shared" si="0"/>
        <v>0</v>
      </c>
    </row>
    <row r="34" spans="1:8" ht="36" customHeight="1" x14ac:dyDescent="0.2">
      <c r="A34" s="11" t="s">
        <v>21</v>
      </c>
      <c r="B34" s="43" t="s">
        <v>57</v>
      </c>
      <c r="C34" s="44" t="s">
        <v>45</v>
      </c>
      <c r="D34" s="45" t="s">
        <v>84</v>
      </c>
      <c r="E34" s="46"/>
      <c r="F34" s="46"/>
      <c r="G34" s="47"/>
      <c r="H34" s="48">
        <f t="shared" si="0"/>
        <v>0</v>
      </c>
    </row>
    <row r="35" spans="1:8" ht="36" customHeight="1" x14ac:dyDescent="0.2">
      <c r="A35" s="11" t="s">
        <v>20</v>
      </c>
      <c r="B35" s="43"/>
      <c r="C35" s="44" t="s">
        <v>73</v>
      </c>
      <c r="D35" s="49"/>
      <c r="E35" s="46" t="s">
        <v>31</v>
      </c>
      <c r="F35" s="46">
        <v>79.3</v>
      </c>
      <c r="G35" s="16"/>
      <c r="H35" s="48">
        <f t="shared" si="0"/>
        <v>0</v>
      </c>
    </row>
    <row r="36" spans="1:8" ht="36" customHeight="1" x14ac:dyDescent="0.2">
      <c r="A36" s="11" t="s">
        <v>21</v>
      </c>
      <c r="B36" s="43" t="s">
        <v>56</v>
      </c>
      <c r="C36" s="51" t="s">
        <v>79</v>
      </c>
      <c r="D36" s="45" t="s">
        <v>88</v>
      </c>
      <c r="E36" s="46" t="s">
        <v>46</v>
      </c>
      <c r="F36" s="46">
        <v>1</v>
      </c>
      <c r="G36" s="47">
        <v>25000</v>
      </c>
      <c r="H36" s="48">
        <f t="shared" si="0"/>
        <v>25000</v>
      </c>
    </row>
    <row r="37" spans="1:8" ht="36" customHeight="1" x14ac:dyDescent="0.2">
      <c r="A37" s="11"/>
      <c r="B37" s="43" t="s">
        <v>92</v>
      </c>
      <c r="C37" s="51" t="s">
        <v>74</v>
      </c>
      <c r="D37" s="45" t="s">
        <v>108</v>
      </c>
      <c r="E37" s="46" t="s">
        <v>46</v>
      </c>
      <c r="F37" s="46">
        <v>1</v>
      </c>
      <c r="G37" s="47">
        <v>5000</v>
      </c>
      <c r="H37" s="48">
        <f t="shared" si="0"/>
        <v>5000</v>
      </c>
    </row>
    <row r="38" spans="1:8" ht="36" customHeight="1" x14ac:dyDescent="0.2">
      <c r="A38" s="11"/>
      <c r="B38" s="43" t="s">
        <v>96</v>
      </c>
      <c r="C38" s="51" t="s">
        <v>66</v>
      </c>
      <c r="D38" s="45" t="s">
        <v>109</v>
      </c>
      <c r="E38" s="52" t="s">
        <v>46</v>
      </c>
      <c r="F38" s="46">
        <v>1</v>
      </c>
      <c r="G38" s="47">
        <v>15000</v>
      </c>
      <c r="H38" s="48">
        <f t="shared" ref="H38" si="1">G38*F38</f>
        <v>15000</v>
      </c>
    </row>
    <row r="39" spans="1:8" ht="36" customHeight="1" x14ac:dyDescent="0.2">
      <c r="A39" s="11"/>
      <c r="B39" s="43"/>
      <c r="C39" s="53" t="s">
        <v>97</v>
      </c>
      <c r="D39" s="45"/>
      <c r="E39" s="52"/>
      <c r="F39" s="46"/>
      <c r="G39" s="47"/>
      <c r="H39" s="48"/>
    </row>
    <row r="40" spans="1:8" ht="36" customHeight="1" x14ac:dyDescent="0.2">
      <c r="A40" s="11"/>
      <c r="B40" s="43" t="s">
        <v>113</v>
      </c>
      <c r="C40" s="44" t="s">
        <v>98</v>
      </c>
      <c r="D40" s="45" t="s">
        <v>85</v>
      </c>
      <c r="E40" s="46"/>
      <c r="F40" s="46"/>
      <c r="G40" s="47"/>
      <c r="H40" s="48">
        <f t="shared" ref="H40:H43" si="2">G40*F40</f>
        <v>0</v>
      </c>
    </row>
    <row r="41" spans="1:8" ht="36" customHeight="1" x14ac:dyDescent="0.2">
      <c r="A41" s="11"/>
      <c r="B41" s="43"/>
      <c r="C41" s="44" t="s">
        <v>90</v>
      </c>
      <c r="D41" s="50"/>
      <c r="E41" s="46" t="s">
        <v>28</v>
      </c>
      <c r="F41" s="46">
        <v>275</v>
      </c>
      <c r="G41" s="16"/>
      <c r="H41" s="48">
        <f t="shared" si="2"/>
        <v>0</v>
      </c>
    </row>
    <row r="42" spans="1:8" ht="36" customHeight="1" x14ac:dyDescent="0.2">
      <c r="A42" s="11"/>
      <c r="B42" s="43"/>
      <c r="C42" s="44" t="s">
        <v>99</v>
      </c>
      <c r="D42" s="50"/>
      <c r="E42" s="46" t="s">
        <v>29</v>
      </c>
      <c r="F42" s="46">
        <v>495</v>
      </c>
      <c r="G42" s="16"/>
      <c r="H42" s="48">
        <f t="shared" si="2"/>
        <v>0</v>
      </c>
    </row>
    <row r="43" spans="1:8" ht="36" customHeight="1" thickBot="1" x14ac:dyDescent="0.25">
      <c r="A43" s="11" t="s">
        <v>20</v>
      </c>
      <c r="B43" s="43"/>
      <c r="C43" s="44" t="s">
        <v>100</v>
      </c>
      <c r="D43" s="49"/>
      <c r="E43" s="46" t="s">
        <v>28</v>
      </c>
      <c r="F43" s="46">
        <v>30</v>
      </c>
      <c r="G43" s="16"/>
      <c r="H43" s="48">
        <f t="shared" si="2"/>
        <v>0</v>
      </c>
    </row>
    <row r="44" spans="1:8" ht="34.5" customHeight="1" thickTop="1" thickBot="1" x14ac:dyDescent="0.25">
      <c r="A44" s="4"/>
      <c r="B44" s="42" t="str">
        <f>B6</f>
        <v>A</v>
      </c>
      <c r="C44" s="68" t="s">
        <v>68</v>
      </c>
      <c r="D44" s="69"/>
      <c r="E44" s="69"/>
      <c r="F44" s="69"/>
      <c r="G44" s="54" t="s">
        <v>12</v>
      </c>
      <c r="H44" s="55">
        <f>SUM(H7:H43)</f>
        <v>45000</v>
      </c>
    </row>
    <row r="45" spans="1:8" ht="48" customHeight="1" thickTop="1" x14ac:dyDescent="0.2">
      <c r="A45" s="12"/>
      <c r="B45" s="62" t="s">
        <v>13</v>
      </c>
      <c r="C45" s="63"/>
      <c r="D45" s="63"/>
      <c r="E45" s="63"/>
      <c r="F45" s="63"/>
      <c r="G45" s="64">
        <f>SUM(H7:H43)</f>
        <v>45000</v>
      </c>
      <c r="H45" s="65"/>
    </row>
    <row r="46" spans="1:8" ht="15.95" customHeight="1" x14ac:dyDescent="0.2">
      <c r="A46" s="13"/>
      <c r="B46" s="56"/>
      <c r="C46" s="57"/>
      <c r="D46" s="58"/>
      <c r="E46" s="57"/>
      <c r="F46" s="59"/>
      <c r="G46" s="60"/>
      <c r="H46" s="61"/>
    </row>
  </sheetData>
  <sheetProtection algorithmName="SHA-512" hashValue="q0kqz9kh1xHxrWBQmGnaJAp3LMO8PBaQZb4THKdHAlbAxVcDReS9ixLC3lG2TSLUnZzJZijtXo8hVYWgSBsIRg==" saltValue="bEehQppP+dHWjuaXQyB0GA==" spinCount="100000" sheet="1" selectLockedCells="1"/>
  <mergeCells count="4">
    <mergeCell ref="B45:F45"/>
    <mergeCell ref="G45:H45"/>
    <mergeCell ref="C6:H6"/>
    <mergeCell ref="C44:F44"/>
  </mergeCells>
  <conditionalFormatting sqref="D6:D43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2 G19 G24:G33 G40:G43" xr:uid="{AB9CE548-CDAC-44C5-B7C4-C25242B45A74}">
      <formula1>IF(G6&gt;=0.01,ROUND(G6,2),0.01)</formula1>
    </dataValidation>
  </dataValidations>
  <pageMargins left="0.5" right="0.5" top="0.75" bottom="0.75" header="0.25" footer="0.25"/>
  <pageSetup scale="59" orientation="portrait" r:id="rId1"/>
  <headerFooter alignWithMargins="0">
    <oddHeader>&amp;LThe City of Winnipeg
Bid Opportunity No. 886-2023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Nicole Vidal</cp:lastModifiedBy>
  <cp:revision/>
  <cp:lastPrinted>2023-11-16T22:22:28Z</cp:lastPrinted>
  <dcterms:created xsi:type="dcterms:W3CDTF">1999-10-18T14:40:40Z</dcterms:created>
  <dcterms:modified xsi:type="dcterms:W3CDTF">2023-11-21T16:51:27Z</dcterms:modified>
  <cp:category/>
  <cp:contentStatus/>
</cp:coreProperties>
</file>