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010-2024_B\WORK IN PROGRESS\1010-2024B\"/>
    </mc:Choice>
  </mc:AlternateContent>
  <xr:revisionPtr revIDLastSave="0" documentId="13_ncr:1_{4E4D59BF-D8CB-4C96-8A3E-67A0D8D2BA79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nit prices" sheetId="17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prices'!$A$5:$G$145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prices'!$A$1:$G$161</definedName>
    <definedName name="Print_Area_1" localSheetId="0">'Unit prices'!$A$6:$G$181</definedName>
    <definedName name="Print_Area_1">#REF!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9" i="17" l="1"/>
  <c r="G76" i="17" l="1"/>
  <c r="G71" i="17" l="1"/>
  <c r="G69" i="17"/>
  <c r="G152" i="17"/>
  <c r="G109" i="17"/>
  <c r="G107" i="17"/>
  <c r="G103" i="17" l="1"/>
  <c r="G86" i="17"/>
  <c r="G64" i="17"/>
  <c r="G63" i="17"/>
  <c r="G56" i="17"/>
  <c r="G39" i="17"/>
  <c r="G137" i="17" l="1"/>
  <c r="G144" i="17" l="1"/>
  <c r="G131" i="17"/>
  <c r="G127" i="17"/>
  <c r="G123" i="17"/>
  <c r="G122" i="17"/>
  <c r="G121" i="17"/>
  <c r="G105" i="17" l="1"/>
  <c r="G101" i="17"/>
  <c r="G99" i="17"/>
  <c r="G97" i="17"/>
  <c r="G28" i="17"/>
  <c r="G27" i="17"/>
  <c r="G20" i="17"/>
  <c r="G19" i="17"/>
  <c r="G18" i="17"/>
  <c r="G17" i="17"/>
  <c r="G93" i="17"/>
  <c r="G91" i="17"/>
  <c r="G90" i="17"/>
  <c r="G80" i="17"/>
  <c r="G78" i="17"/>
  <c r="G82" i="17"/>
  <c r="G55" i="17"/>
  <c r="G54" i="17"/>
  <c r="G50" i="17"/>
  <c r="G49" i="17"/>
  <c r="G43" i="17"/>
  <c r="G37" i="17"/>
  <c r="G34" i="17"/>
  <c r="G8" i="17"/>
  <c r="G135" i="17"/>
  <c r="G120" i="17"/>
  <c r="G116" i="17"/>
  <c r="G115" i="17"/>
  <c r="G143" i="17" l="1"/>
  <c r="G13" i="17" l="1"/>
  <c r="G16" i="17"/>
  <c r="G44" i="17" l="1"/>
  <c r="G26" i="17"/>
  <c r="G35" i="17"/>
  <c r="F148" i="17" l="1"/>
  <c r="F156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5438629-7FBC-4064-94CF-10F71EE3051F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1125853D-8F21-4FD4-AC13-FFA48E88AAC3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<sst xmlns="http://schemas.openxmlformats.org/spreadsheetml/2006/main" count="270" uniqueCount="184">
  <si>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</si>
  <si>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</si>
  <si>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</si>
  <si>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</si>
  <si>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</si>
  <si>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</si>
  <si>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</si>
  <si>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</si>
  <si>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</si>
  <si>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</si>
  <si>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</si>
  <si>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Sodding</t>
  </si>
  <si>
    <t>(See "Prices" clause in tender document)</t>
  </si>
  <si>
    <t>A.</t>
  </si>
  <si>
    <t>A.1.</t>
  </si>
  <si>
    <t>CW 2130</t>
  </si>
  <si>
    <t>a)</t>
  </si>
  <si>
    <t>i)</t>
  </si>
  <si>
    <t>Trenchless Installation, Class B Type 3 bedding, Class 3 backfill</t>
  </si>
  <si>
    <t>m</t>
  </si>
  <si>
    <t>b)</t>
  </si>
  <si>
    <t>c)</t>
  </si>
  <si>
    <t>ii)</t>
  </si>
  <si>
    <t>iii)</t>
  </si>
  <si>
    <t>iv)</t>
  </si>
  <si>
    <t>B.</t>
  </si>
  <si>
    <t>B.1</t>
  </si>
  <si>
    <t>Partial Slab Patches</t>
  </si>
  <si>
    <t>CW 3230</t>
  </si>
  <si>
    <t>CW 3240</t>
  </si>
  <si>
    <t>Construction of Asphaltic Overlay</t>
  </si>
  <si>
    <t>CW 3410</t>
  </si>
  <si>
    <t>tonne</t>
  </si>
  <si>
    <t>C.</t>
  </si>
  <si>
    <t>C.5</t>
  </si>
  <si>
    <t>C.6</t>
  </si>
  <si>
    <t>CW 3510</t>
  </si>
  <si>
    <t>Change in Contract Conditions</t>
  </si>
  <si>
    <t>L.S</t>
  </si>
  <si>
    <t>L.S.</t>
  </si>
  <si>
    <t>Instrumentation and Monitoring</t>
  </si>
  <si>
    <t>Building Inspection and Vibration Monitoring</t>
  </si>
  <si>
    <t>Building Inspections</t>
  </si>
  <si>
    <t>Building Vibration Monitoring</t>
  </si>
  <si>
    <r>
      <t>m</t>
    </r>
    <r>
      <rPr>
        <vertAlign val="superscript"/>
        <sz val="10"/>
        <rFont val="Arial"/>
        <family val="2"/>
      </rPr>
      <t>2</t>
    </r>
  </si>
  <si>
    <t>Mobilization and Demobilization</t>
  </si>
  <si>
    <t>E7</t>
  </si>
  <si>
    <t>Construction of Microtunnelling Shafts</t>
  </si>
  <si>
    <t>East Launch Shaft</t>
  </si>
  <si>
    <t>West Launch Shaft</t>
  </si>
  <si>
    <t>Construction of Siphon Chambers</t>
  </si>
  <si>
    <t>West Chamber</t>
  </si>
  <si>
    <t>East Chamber</t>
  </si>
  <si>
    <t>Chamber Piping</t>
  </si>
  <si>
    <t>Supply and Install Chamber Piping and Fittings</t>
  </si>
  <si>
    <t>GRAVITY SEWERS</t>
  </si>
  <si>
    <t>Modifications to the Existing Emergency Bypass</t>
  </si>
  <si>
    <t>E37</t>
  </si>
  <si>
    <t>Connection to St. Vital Trunk</t>
  </si>
  <si>
    <t>lin. m</t>
  </si>
  <si>
    <t>REHABILITATION WORKS</t>
  </si>
  <si>
    <t>Existing Siphon Chamber Modifications</t>
  </si>
  <si>
    <t>E43</t>
  </si>
  <si>
    <t>Daily Rate (up to 10 hours)</t>
  </si>
  <si>
    <t>Overtime Rate (in excess of 10 hours)</t>
  </si>
  <si>
    <t>Day</t>
  </si>
  <si>
    <t>Hour</t>
  </si>
  <si>
    <t>GENERAL</t>
  </si>
  <si>
    <t>D.</t>
  </si>
  <si>
    <t>Pipeline Inspection</t>
  </si>
  <si>
    <t>Rehabilitation of the 1350 mm Overflow</t>
  </si>
  <si>
    <t>SONAR Inspection</t>
  </si>
  <si>
    <t>Two (2) 900 mm Carrier Pipes</t>
  </si>
  <si>
    <t>CCTV Inspection</t>
  </si>
  <si>
    <t>1350 mm Upstream Gravity Sewer Crossing</t>
  </si>
  <si>
    <t>1350 mm Downstream Gravity Sewer Crossing</t>
  </si>
  <si>
    <t>450 mm Land Drainage Sewer</t>
  </si>
  <si>
    <t>1350 mm Overflow Pre-Lining</t>
  </si>
  <si>
    <t>1350 mm Overflow Post-Lining</t>
  </si>
  <si>
    <t>v)</t>
  </si>
  <si>
    <t>D.1</t>
  </si>
  <si>
    <t>D.2</t>
  </si>
  <si>
    <t>Concrete Protective Liners</t>
  </si>
  <si>
    <t>Siphon Chambers (Wet Cell)</t>
  </si>
  <si>
    <t>Discharge Chamber</t>
  </si>
  <si>
    <t>D.3</t>
  </si>
  <si>
    <t>Emergency Bypass Removal</t>
  </si>
  <si>
    <t>D.4</t>
  </si>
  <si>
    <t>Reconstruction of Existing Gate Chambers</t>
  </si>
  <si>
    <t>East Side Laydown Area - Temporary Multiuse Pathway</t>
  </si>
  <si>
    <t>East Side Laydown Area - Reconstruction of Multiuse Pathway</t>
  </si>
  <si>
    <t>E.</t>
  </si>
  <si>
    <t>PROVISIONAL</t>
  </si>
  <si>
    <t>E.1</t>
  </si>
  <si>
    <t>E18</t>
  </si>
  <si>
    <t>E.2</t>
  </si>
  <si>
    <t>E.3</t>
  </si>
  <si>
    <t>Surface Monitoring Points</t>
  </si>
  <si>
    <t>Subsurface Monitoring Points</t>
  </si>
  <si>
    <t>Branch II Aqueduct</t>
  </si>
  <si>
    <t>St. Vital Interceptor Sewer</t>
  </si>
  <si>
    <t>Concrete Curb Renewal</t>
  </si>
  <si>
    <t>Mountable Curb 120 mm (SD-201)</t>
  </si>
  <si>
    <t>230 mm Pain Dowelled Concrete Pavement</t>
  </si>
  <si>
    <t>Mainline Paving Type 1A</t>
  </si>
  <si>
    <t>Cash Allowances</t>
  </si>
  <si>
    <t>Construction of Discharge Chamber</t>
  </si>
  <si>
    <t>Cash Allowance For Additional Work</t>
  </si>
  <si>
    <t>E14/E15</t>
  </si>
  <si>
    <t>A.2</t>
  </si>
  <si>
    <t>GENERAL STRUCTURAL</t>
  </si>
  <si>
    <t>RIVER CROSSING AND TUNNELLING CONSTRUCTION</t>
  </si>
  <si>
    <t>C.1.</t>
  </si>
  <si>
    <t>E27</t>
  </si>
  <si>
    <t>Installation of 2100 mm Casing Pipe</t>
  </si>
  <si>
    <t>C.2.</t>
  </si>
  <si>
    <t>C.3.</t>
  </si>
  <si>
    <t>E28</t>
  </si>
  <si>
    <t>Installation of HDPE Carrier Pipes</t>
  </si>
  <si>
    <t>C.4.</t>
  </si>
  <si>
    <t>E33</t>
  </si>
  <si>
    <t>Aluminum Stop Logs</t>
  </si>
  <si>
    <t>Land Drainage Sewers</t>
  </si>
  <si>
    <t>Wastewater Sewers</t>
  </si>
  <si>
    <t>450mm C76-III or SDR 35 PVC</t>
  </si>
  <si>
    <t>Trench or trenchless installation, Class B Sand bedding, Class 2 backfill</t>
  </si>
  <si>
    <t>Trench or trenchless installation, Class B Sand bedding, Class 4 backfill</t>
  </si>
  <si>
    <t>E38</t>
  </si>
  <si>
    <t>CW 2130/E41</t>
  </si>
  <si>
    <t>F.</t>
  </si>
  <si>
    <t>F.1</t>
  </si>
  <si>
    <t>F.2</t>
  </si>
  <si>
    <t>F.3</t>
  </si>
  <si>
    <t>F.4</t>
  </si>
  <si>
    <t>Supply and Install of 300mm CSP Culvert</t>
  </si>
  <si>
    <t>F.5</t>
  </si>
  <si>
    <t>G.</t>
  </si>
  <si>
    <t>G.1</t>
  </si>
  <si>
    <t>G.2</t>
  </si>
  <si>
    <t>G.3</t>
  </si>
  <si>
    <t>G.4</t>
  </si>
  <si>
    <t>G.5</t>
  </si>
  <si>
    <t>G.6</t>
  </si>
  <si>
    <t>G.8</t>
  </si>
  <si>
    <t>Pipeline Cleaning</t>
  </si>
  <si>
    <t>F.6</t>
  </si>
  <si>
    <t>Abandoning Existing Sewers with Cement-Stabilized Fill</t>
  </si>
  <si>
    <t>F.7</t>
  </si>
  <si>
    <t>Abandoning Existing Siphon Outlet Chamber</t>
  </si>
  <si>
    <t>MISC. WORKS</t>
  </si>
  <si>
    <t>1350 mm C76-V RCP Complete With Concrete Protective Liners</t>
  </si>
  <si>
    <t>TOTAL BID PRICE (Items A +B+C+D+E+F+G) (GST extra) (in numbers)</t>
  </si>
  <si>
    <t>H</t>
  </si>
  <si>
    <t>EQUIPMENT COSTS</t>
  </si>
  <si>
    <t>Daily Equipment Rate</t>
  </si>
  <si>
    <t>E15</t>
  </si>
  <si>
    <t>New Manholes</t>
  </si>
  <si>
    <t>1200 mm diameter base</t>
  </si>
  <si>
    <t>vert m</t>
  </si>
  <si>
    <t>Flared Inlet C/W Grate</t>
  </si>
  <si>
    <t>D.5</t>
  </si>
  <si>
    <t>SD-010</t>
  </si>
  <si>
    <t>D.6</t>
  </si>
  <si>
    <t>D.7</t>
  </si>
  <si>
    <r>
      <t>m</t>
    </r>
    <r>
      <rPr>
        <vertAlign val="superscript"/>
        <sz val="10"/>
        <rFont val="Arial"/>
        <family val="2"/>
      </rPr>
      <t>3</t>
    </r>
  </si>
  <si>
    <t>d)</t>
  </si>
  <si>
    <t>G.7</t>
  </si>
  <si>
    <t>H.1</t>
  </si>
  <si>
    <t>TOTAL EVALUATED BID PRICE (Items A +B+C+D+E+F+G+H) (GST extra) (in numbers)</t>
  </si>
  <si>
    <t>2400mm Diameter MH Connection to St. Vital Trunk</t>
  </si>
  <si>
    <t>E44</t>
  </si>
  <si>
    <t>E45</t>
  </si>
  <si>
    <t>E47</t>
  </si>
  <si>
    <t>E51</t>
  </si>
  <si>
    <t>Seeding</t>
  </si>
  <si>
    <t>E41</t>
  </si>
  <si>
    <t>E39</t>
  </si>
  <si>
    <t>E35/E36/E75</t>
  </si>
  <si>
    <t>E34</t>
  </si>
  <si>
    <t>E29</t>
  </si>
  <si>
    <t>E22</t>
  </si>
  <si>
    <t>CW 3610/E22</t>
  </si>
  <si>
    <t>E20</t>
  </si>
  <si>
    <t>CW 3520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</si>
</sst>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#,##0.0"/>
    <numFmt numFmtId="176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vertAlign val="superscript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  <xf numFmtId="0" fontId="3" fillId="0" borderId="0"/>
  </cellStyleXfs>
  <cellXfs count="107">
    <xf numFmtId="0" fontId="0" fillId="0" borderId="0" xfId="0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  <protection locked="0"/>
    </xf>
    <xf numFmtId="176" fontId="0" fillId="0" borderId="27" xfId="0" applyNumberFormat="1" applyBorder="1" applyAlignment="1" applyProtection="1">
      <alignment horizontal="right"/>
      <protection locked="0"/>
    </xf>
    <xf numFmtId="176" fontId="0" fillId="0" borderId="38" xfId="0" applyNumberFormat="1" applyBorder="1" applyAlignment="1" applyProtection="1">
      <alignment horizontal="right"/>
      <protection locked="0"/>
    </xf>
    <xf numFmtId="164" fontId="0" fillId="0" borderId="16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24" xfId="0" applyNumberFormat="1" applyBorder="1" applyAlignment="1" applyProtection="1">
      <alignment horizontal="right"/>
    </xf>
    <xf numFmtId="0" fontId="0" fillId="0" borderId="0" xfId="0" applyProtection="1"/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0" fontId="2" fillId="0" borderId="0" xfId="0" applyFont="1" applyProtection="1"/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164" fontId="0" fillId="0" borderId="0" xfId="0" applyNumberFormat="1" applyProtection="1"/>
    <xf numFmtId="4" fontId="0" fillId="0" borderId="0" xfId="0" applyNumberFormat="1" applyAlignment="1" applyProtection="1">
      <alignment wrapText="1"/>
    </xf>
    <xf numFmtId="164" fontId="3" fillId="0" borderId="34" xfId="0" applyNumberFormat="1" applyFont="1" applyBorder="1" applyAlignment="1" applyProtection="1">
      <alignment horizontal="center"/>
    </xf>
    <xf numFmtId="0" fontId="3" fillId="0" borderId="35" xfId="0" applyFont="1" applyBorder="1" applyAlignment="1" applyProtection="1">
      <alignment wrapText="1"/>
    </xf>
    <xf numFmtId="0" fontId="3" fillId="0" borderId="35" xfId="0" applyFont="1" applyBorder="1" applyAlignment="1" applyProtection="1">
      <alignment horizontal="center" wrapText="1"/>
    </xf>
    <xf numFmtId="0" fontId="3" fillId="0" borderId="37" xfId="0" applyFont="1" applyBorder="1" applyAlignment="1" applyProtection="1">
      <alignment horizontal="center" wrapText="1"/>
    </xf>
    <xf numFmtId="175" fontId="0" fillId="0" borderId="12" xfId="0" applyNumberFormat="1" applyBorder="1" applyAlignment="1" applyProtection="1">
      <alignment horizontal="center"/>
    </xf>
    <xf numFmtId="4" fontId="0" fillId="0" borderId="38" xfId="0" applyNumberFormat="1" applyBorder="1" applyAlignment="1" applyProtection="1">
      <alignment horizontal="right"/>
    </xf>
    <xf numFmtId="4" fontId="0" fillId="0" borderId="28" xfId="0" applyNumberFormat="1" applyBorder="1" applyAlignment="1" applyProtection="1">
      <alignment horizontal="right"/>
    </xf>
    <xf numFmtId="164" fontId="3" fillId="0" borderId="31" xfId="0" applyNumberFormat="1" applyFont="1" applyBorder="1" applyAlignment="1" applyProtection="1">
      <alignment horizontal="center"/>
    </xf>
    <xf numFmtId="0" fontId="3" fillId="0" borderId="32" xfId="0" applyFont="1" applyBorder="1" applyAlignment="1" applyProtection="1">
      <alignment wrapText="1"/>
    </xf>
    <xf numFmtId="0" fontId="0" fillId="0" borderId="32" xfId="0" applyBorder="1" applyAlignment="1" applyProtection="1">
      <alignment wrapText="1"/>
    </xf>
    <xf numFmtId="0" fontId="3" fillId="0" borderId="30" xfId="0" applyFont="1" applyBorder="1" applyAlignment="1" applyProtection="1">
      <alignment horizontal="center" wrapText="1"/>
    </xf>
    <xf numFmtId="175" fontId="0" fillId="0" borderId="39" xfId="0" applyNumberFormat="1" applyBorder="1" applyAlignment="1" applyProtection="1">
      <alignment horizontal="center"/>
    </xf>
    <xf numFmtId="176" fontId="0" fillId="0" borderId="27" xfId="0" applyNumberFormat="1" applyBorder="1" applyAlignment="1" applyProtection="1">
      <alignment horizontal="right"/>
    </xf>
    <xf numFmtId="176" fontId="0" fillId="0" borderId="28" xfId="0" applyNumberFormat="1" applyBorder="1" applyAlignment="1" applyProtection="1">
      <alignment horizontal="right"/>
    </xf>
    <xf numFmtId="164" fontId="0" fillId="0" borderId="0" xfId="0" applyNumberFormat="1" applyAlignment="1" applyProtection="1">
      <alignment horizontal="center"/>
    </xf>
    <xf numFmtId="0" fontId="3" fillId="0" borderId="20" xfId="0" applyFont="1" applyBorder="1" applyAlignment="1" applyProtection="1">
      <alignment wrapText="1"/>
    </xf>
    <xf numFmtId="0" fontId="3" fillId="0" borderId="20" xfId="0" applyFont="1" applyBorder="1" applyAlignment="1" applyProtection="1">
      <alignment horizontal="center" wrapText="1"/>
    </xf>
    <xf numFmtId="3" fontId="3" fillId="0" borderId="20" xfId="0" applyNumberFormat="1" applyFont="1" applyBorder="1" applyAlignment="1" applyProtection="1">
      <alignment horizontal="center"/>
    </xf>
    <xf numFmtId="4" fontId="0" fillId="0" borderId="27" xfId="0" applyNumberFormat="1" applyBorder="1" applyAlignment="1" applyProtection="1">
      <alignment horizontal="right"/>
    </xf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5" xfId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Protection="1"/>
    <xf numFmtId="164" fontId="2" fillId="0" borderId="29" xfId="0" applyNumberFormat="1" applyFont="1" applyBorder="1" applyAlignment="1" applyProtection="1">
      <alignment horizontal="center"/>
    </xf>
    <xf numFmtId="0" fontId="2" fillId="0" borderId="30" xfId="0" applyFont="1" applyBorder="1" applyAlignment="1" applyProtection="1">
      <alignment wrapText="1"/>
    </xf>
    <xf numFmtId="164" fontId="0" fillId="0" borderId="21" xfId="0" applyNumberFormat="1" applyBorder="1" applyProtection="1"/>
    <xf numFmtId="4" fontId="0" fillId="0" borderId="22" xfId="0" applyNumberFormat="1" applyBorder="1" applyAlignment="1" applyProtection="1">
      <alignment horizontal="right"/>
    </xf>
    <xf numFmtId="176" fontId="0" fillId="0" borderId="38" xfId="0" applyNumberFormat="1" applyBorder="1" applyAlignment="1" applyProtection="1">
      <alignment horizontal="right"/>
    </xf>
    <xf numFmtId="164" fontId="3" fillId="0" borderId="34" xfId="0" applyNumberFormat="1" applyFont="1" applyBorder="1" applyAlignment="1" applyProtection="1">
      <alignment horizontal="center" vertical="top"/>
    </xf>
    <xf numFmtId="175" fontId="0" fillId="0" borderId="36" xfId="0" applyNumberFormat="1" applyBorder="1" applyAlignment="1" applyProtection="1">
      <alignment horizontal="center"/>
    </xf>
    <xf numFmtId="175" fontId="0" fillId="0" borderId="19" xfId="0" applyNumberFormat="1" applyBorder="1" applyAlignment="1" applyProtection="1">
      <alignment horizontal="center"/>
    </xf>
    <xf numFmtId="164" fontId="3" fillId="0" borderId="29" xfId="0" applyNumberFormat="1" applyFont="1" applyBorder="1" applyAlignment="1" applyProtection="1">
      <alignment horizontal="center"/>
    </xf>
    <xf numFmtId="0" fontId="3" fillId="0" borderId="30" xfId="0" applyFont="1" applyBorder="1" applyAlignment="1" applyProtection="1">
      <alignment wrapText="1"/>
    </xf>
    <xf numFmtId="175" fontId="0" fillId="0" borderId="27" xfId="0" applyNumberFormat="1" applyBorder="1" applyAlignment="1" applyProtection="1">
      <alignment horizontal="center"/>
    </xf>
    <xf numFmtId="0" fontId="0" fillId="0" borderId="30" xfId="0" applyBorder="1" applyAlignment="1" applyProtection="1">
      <alignment horizontal="center" wrapText="1"/>
    </xf>
    <xf numFmtId="0" fontId="3" fillId="0" borderId="27" xfId="0" applyFont="1" applyBorder="1" applyAlignment="1" applyProtection="1">
      <alignment horizontal="center" wrapText="1"/>
    </xf>
    <xf numFmtId="164" fontId="0" fillId="0" borderId="29" xfId="0" applyNumberFormat="1" applyBorder="1" applyAlignment="1" applyProtection="1">
      <alignment horizontal="center"/>
    </xf>
    <xf numFmtId="0" fontId="0" fillId="0" borderId="30" xfId="0" applyBorder="1" applyAlignment="1" applyProtection="1">
      <alignment wrapText="1"/>
    </xf>
    <xf numFmtId="164" fontId="3" fillId="0" borderId="29" xfId="117" applyNumberFormat="1" applyBorder="1" applyAlignment="1" applyProtection="1">
      <alignment horizontal="center" vertical="top"/>
    </xf>
    <xf numFmtId="0" fontId="3" fillId="0" borderId="30" xfId="117" applyBorder="1" applyAlignment="1" applyProtection="1">
      <alignment vertical="top" wrapText="1"/>
    </xf>
    <xf numFmtId="0" fontId="3" fillId="0" borderId="30" xfId="117" applyBorder="1" applyAlignment="1" applyProtection="1">
      <alignment horizontal="center" wrapText="1"/>
    </xf>
    <xf numFmtId="164" fontId="3" fillId="0" borderId="29" xfId="0" applyNumberFormat="1" applyFont="1" applyBorder="1" applyAlignment="1" applyProtection="1">
      <alignment horizontal="center" vertical="top"/>
    </xf>
    <xf numFmtId="0" fontId="3" fillId="0" borderId="30" xfId="117" applyBorder="1" applyAlignment="1" applyProtection="1">
      <alignment wrapText="1"/>
    </xf>
    <xf numFmtId="164" fontId="3" fillId="0" borderId="29" xfId="0" applyNumberFormat="1" applyFont="1" applyBorder="1" applyAlignment="1" applyProtection="1">
      <alignment horizontal="right" vertical="top"/>
    </xf>
    <xf numFmtId="0" fontId="3" fillId="0" borderId="33" xfId="0" applyFont="1" applyBorder="1" applyAlignment="1" applyProtection="1">
      <alignment horizontal="center" wrapText="1"/>
    </xf>
    <xf numFmtId="164" fontId="0" fillId="0" borderId="29" xfId="0" applyNumberFormat="1" applyBorder="1" applyAlignment="1" applyProtection="1">
      <alignment horizontal="center" vertical="top"/>
    </xf>
    <xf numFmtId="0" fontId="0" fillId="0" borderId="30" xfId="0" applyBorder="1" applyAlignment="1" applyProtection="1">
      <alignment vertical="top" wrapText="1"/>
    </xf>
    <xf numFmtId="164" fontId="2" fillId="0" borderId="26" xfId="0" applyNumberFormat="1" applyFont="1" applyBorder="1" applyAlignment="1" applyProtection="1">
      <alignment horizontal="center"/>
    </xf>
    <xf numFmtId="0" fontId="2" fillId="0" borderId="27" xfId="0" applyFont="1" applyBorder="1" applyAlignment="1" applyProtection="1">
      <alignment wrapText="1"/>
    </xf>
    <xf numFmtId="0" fontId="0" fillId="0" borderId="27" xfId="0" applyBorder="1" applyAlignment="1" applyProtection="1">
      <alignment horizontal="center" wrapText="1"/>
    </xf>
    <xf numFmtId="0" fontId="3" fillId="0" borderId="40" xfId="0" applyFont="1" applyBorder="1" applyAlignment="1" applyProtection="1">
      <alignment horizontal="center" wrapText="1"/>
    </xf>
    <xf numFmtId="164" fontId="2" fillId="0" borderId="26" xfId="0" applyNumberFormat="1" applyFont="1" applyBorder="1" applyAlignment="1" applyProtection="1">
      <alignment horizontal="center" vertical="top"/>
    </xf>
    <xf numFmtId="3" fontId="0" fillId="0" borderId="27" xfId="0" applyNumberFormat="1" applyBorder="1" applyAlignment="1" applyProtection="1">
      <alignment horizontal="center"/>
    </xf>
    <xf numFmtId="164" fontId="3" fillId="0" borderId="29" xfId="0" applyNumberFormat="1" applyFont="1" applyBorder="1" applyAlignment="1" applyProtection="1">
      <alignment horizontal="right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left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</xf>
    <xf numFmtId="4" fontId="0" fillId="0" borderId="19" xfId="0" applyNumberFormat="1" applyBorder="1" applyAlignment="1" applyProtection="1">
      <alignment horizontal="left"/>
    </xf>
    <xf numFmtId="7" fontId="37" fillId="24" borderId="0" xfId="1" applyNumberFormat="1" applyFont="1" applyAlignment="1" applyProtection="1">
      <alignment horizontal="center"/>
    </xf>
    <xf numFmtId="0" fontId="37" fillId="24" borderId="24" xfId="1" applyFont="1" applyBorder="1" applyProtection="1"/>
    <xf numFmtId="7" fontId="37" fillId="24" borderId="14" xfId="1" applyNumberFormat="1" applyFont="1" applyBorder="1" applyAlignment="1" applyProtection="1">
      <alignment horizontal="center"/>
    </xf>
    <xf numFmtId="0" fontId="37" fillId="24" borderId="23" xfId="1" applyFont="1" applyBorder="1" applyProtection="1"/>
    <xf numFmtId="0" fontId="37" fillId="24" borderId="16" xfId="1" applyFont="1" applyBorder="1" applyAlignment="1" applyProtection="1">
      <alignment horizontal="left" wrapText="1"/>
    </xf>
    <xf numFmtId="0" fontId="37" fillId="24" borderId="0" xfId="1" applyFont="1" applyAlignment="1" applyProtection="1">
      <alignment horizontal="left" wrapText="1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2 2" xfId="117" xr:uid="{B38943D7-7D45-44B3-BC1C-B6670B12F1BB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32225-8AA4-4F05-AECB-88364DBAF307}">
  <sheetPr codeName="Sheet9">
    <pageSetUpPr fitToPage="1"/>
  </sheetPr>
  <dimension ref="A1:G181"/>
  <sheetViews>
    <sheetView showGridLines="0" tabSelected="1" view="pageLayout" zoomScaleNormal="115" zoomScaleSheetLayoutView="100" workbookViewId="0">
      <selection activeCell="F8" sqref="F8"/>
    </sheetView>
  </sheetViews>
  <sheetFormatPr defaultColWidth="9.1796875" defaultRowHeight="12.5" x14ac:dyDescent="0.25"/>
  <cols>
    <col min="1" max="1" width="5.7265625" style="11" customWidth="1"/>
    <col min="2" max="2" width="33.54296875" style="11" customWidth="1"/>
    <col min="3" max="3" width="14" style="11" customWidth="1"/>
    <col min="4" max="4" width="11.81640625" style="19" customWidth="1"/>
    <col min="5" max="5" width="10.7265625" style="20" customWidth="1"/>
    <col min="6" max="6" width="13.453125" style="21" customWidth="1"/>
    <col min="7" max="7" width="13.81640625" style="21" customWidth="1"/>
    <col min="8" max="16384" width="9.1796875" style="11"/>
  </cols>
  <sheetData>
    <row r="1" spans="1:7" x14ac:dyDescent="0.25">
      <c r="A1" s="103"/>
      <c r="B1" s="103"/>
      <c r="C1" s="104" t="s">
        <v>9</v>
      </c>
      <c r="D1" s="104"/>
    </row>
    <row r="2" spans="1:7" x14ac:dyDescent="0.25">
      <c r="A2" s="105"/>
      <c r="B2" s="105"/>
      <c r="C2" s="89" t="s">
        <v>12</v>
      </c>
      <c r="D2" s="90"/>
      <c r="F2" s="91"/>
      <c r="G2" s="91"/>
    </row>
    <row r="3" spans="1:7" x14ac:dyDescent="0.25">
      <c r="A3" s="106"/>
      <c r="B3" s="105"/>
      <c r="C3" s="90"/>
      <c r="F3" s="91"/>
      <c r="G3" s="91"/>
    </row>
    <row r="4" spans="1:7" x14ac:dyDescent="0.25">
      <c r="A4" s="11" t="s">
        <v>10</v>
      </c>
      <c r="F4" s="91"/>
      <c r="G4" s="91"/>
    </row>
    <row r="5" spans="1:7" ht="20.5" x14ac:dyDescent="0.25">
      <c r="A5" s="92" t="s">
        <v>0</v>
      </c>
      <c r="B5" s="92" t="s">
        <v>1</v>
      </c>
      <c r="C5" s="93" t="s">
        <v>8</v>
      </c>
      <c r="D5" s="93" t="s">
        <v>3</v>
      </c>
      <c r="E5" s="94" t="s">
        <v>2</v>
      </c>
      <c r="F5" s="94" t="s">
        <v>4</v>
      </c>
      <c r="G5" s="94" t="s">
        <v>5</v>
      </c>
    </row>
    <row r="6" spans="1:7" ht="13" x14ac:dyDescent="0.3">
      <c r="A6" s="82" t="s">
        <v>13</v>
      </c>
      <c r="B6" s="83" t="s">
        <v>67</v>
      </c>
      <c r="C6" s="84"/>
      <c r="D6" s="70"/>
      <c r="E6" s="87"/>
      <c r="F6" s="42"/>
      <c r="G6" s="30"/>
    </row>
    <row r="7" spans="1:7" x14ac:dyDescent="0.25">
      <c r="A7" s="71"/>
      <c r="B7" s="72"/>
      <c r="C7" s="69"/>
      <c r="D7" s="70"/>
      <c r="E7" s="87"/>
      <c r="F7" s="42"/>
      <c r="G7" s="30"/>
    </row>
    <row r="8" spans="1:7" x14ac:dyDescent="0.25">
      <c r="A8" s="66" t="s">
        <v>14</v>
      </c>
      <c r="B8" s="67" t="s">
        <v>45</v>
      </c>
      <c r="C8" s="34" t="s">
        <v>46</v>
      </c>
      <c r="D8" s="70" t="s">
        <v>39</v>
      </c>
      <c r="E8" s="68">
        <v>1</v>
      </c>
      <c r="F8" s="4"/>
      <c r="G8" s="37">
        <f t="shared" ref="G8" si="0">ROUND(E8*F8,2)</f>
        <v>0</v>
      </c>
    </row>
    <row r="9" spans="1:7" x14ac:dyDescent="0.25">
      <c r="A9" s="71"/>
      <c r="B9" s="72"/>
      <c r="C9" s="69"/>
      <c r="D9" s="70"/>
      <c r="E9" s="87"/>
      <c r="F9" s="42"/>
      <c r="G9" s="30"/>
    </row>
    <row r="10" spans="1:7" x14ac:dyDescent="0.25">
      <c r="A10" s="66" t="s">
        <v>109</v>
      </c>
      <c r="B10" s="67" t="s">
        <v>69</v>
      </c>
      <c r="C10" s="34" t="s">
        <v>94</v>
      </c>
      <c r="D10" s="34"/>
      <c r="E10" s="68"/>
      <c r="F10" s="42"/>
      <c r="G10" s="30"/>
    </row>
    <row r="11" spans="1:7" x14ac:dyDescent="0.25">
      <c r="A11" s="71"/>
      <c r="B11" s="72"/>
      <c r="C11" s="69"/>
      <c r="D11" s="34"/>
      <c r="E11" s="68"/>
      <c r="F11" s="42"/>
      <c r="G11" s="30"/>
    </row>
    <row r="12" spans="1:7" x14ac:dyDescent="0.25">
      <c r="A12" s="66" t="s">
        <v>16</v>
      </c>
      <c r="B12" s="67" t="s">
        <v>71</v>
      </c>
      <c r="C12" s="34"/>
      <c r="D12" s="34"/>
      <c r="E12" s="68"/>
      <c r="F12" s="42"/>
      <c r="G12" s="30"/>
    </row>
    <row r="13" spans="1:7" x14ac:dyDescent="0.25">
      <c r="A13" s="78" t="s">
        <v>17</v>
      </c>
      <c r="B13" s="77" t="s">
        <v>72</v>
      </c>
      <c r="C13" s="69"/>
      <c r="D13" s="34" t="s">
        <v>59</v>
      </c>
      <c r="E13" s="68">
        <v>700</v>
      </c>
      <c r="F13" s="5"/>
      <c r="G13" s="37">
        <f>ROUND(E13*F13,2)</f>
        <v>0</v>
      </c>
    </row>
    <row r="14" spans="1:7" x14ac:dyDescent="0.25">
      <c r="A14" s="78"/>
      <c r="B14" s="77"/>
      <c r="C14" s="69"/>
      <c r="D14" s="34"/>
      <c r="E14" s="68"/>
      <c r="F14" s="36"/>
      <c r="G14" s="37"/>
    </row>
    <row r="15" spans="1:7" x14ac:dyDescent="0.25">
      <c r="A15" s="66" t="s">
        <v>20</v>
      </c>
      <c r="B15" s="67" t="s">
        <v>73</v>
      </c>
      <c r="C15" s="69"/>
      <c r="D15" s="34"/>
      <c r="E15" s="68"/>
      <c r="F15" s="36"/>
      <c r="G15" s="37"/>
    </row>
    <row r="16" spans="1:7" ht="25" x14ac:dyDescent="0.25">
      <c r="A16" s="78" t="s">
        <v>17</v>
      </c>
      <c r="B16" s="77" t="s">
        <v>74</v>
      </c>
      <c r="C16" s="69"/>
      <c r="D16" s="34" t="s">
        <v>59</v>
      </c>
      <c r="E16" s="68">
        <v>60</v>
      </c>
      <c r="F16" s="5"/>
      <c r="G16" s="37">
        <f>ROUND(E16*F16,2)</f>
        <v>0</v>
      </c>
    </row>
    <row r="17" spans="1:7" ht="12.75" customHeight="1" x14ac:dyDescent="0.25">
      <c r="A17" s="78" t="s">
        <v>22</v>
      </c>
      <c r="B17" s="77" t="s">
        <v>75</v>
      </c>
      <c r="C17" s="69"/>
      <c r="D17" s="34" t="s">
        <v>59</v>
      </c>
      <c r="E17" s="68">
        <v>70</v>
      </c>
      <c r="F17" s="5"/>
      <c r="G17" s="37">
        <f t="shared" ref="G17:G18" si="1">ROUND(E17*F17,2)</f>
        <v>0</v>
      </c>
    </row>
    <row r="18" spans="1:7" ht="12.75" customHeight="1" x14ac:dyDescent="0.25">
      <c r="A18" s="88" t="s">
        <v>23</v>
      </c>
      <c r="B18" s="74" t="s">
        <v>76</v>
      </c>
      <c r="C18" s="69"/>
      <c r="D18" s="34" t="s">
        <v>59</v>
      </c>
      <c r="E18" s="68">
        <v>70</v>
      </c>
      <c r="F18" s="5"/>
      <c r="G18" s="37">
        <f t="shared" si="1"/>
        <v>0</v>
      </c>
    </row>
    <row r="19" spans="1:7" x14ac:dyDescent="0.25">
      <c r="A19" s="88" t="s">
        <v>24</v>
      </c>
      <c r="B19" s="72" t="s">
        <v>77</v>
      </c>
      <c r="C19" s="69"/>
      <c r="D19" s="34" t="s">
        <v>59</v>
      </c>
      <c r="E19" s="68">
        <v>70</v>
      </c>
      <c r="F19" s="5"/>
      <c r="G19" s="37">
        <f t="shared" ref="G19:G20" si="2">ROUND(E19*F19,2)</f>
        <v>0</v>
      </c>
    </row>
    <row r="20" spans="1:7" x14ac:dyDescent="0.25">
      <c r="A20" s="88" t="s">
        <v>79</v>
      </c>
      <c r="B20" s="67" t="s">
        <v>78</v>
      </c>
      <c r="C20" s="69"/>
      <c r="D20" s="34" t="s">
        <v>59</v>
      </c>
      <c r="E20" s="68">
        <v>70</v>
      </c>
      <c r="F20" s="5"/>
      <c r="G20" s="37">
        <f t="shared" si="2"/>
        <v>0</v>
      </c>
    </row>
    <row r="21" spans="1:7" ht="12.75" customHeight="1" x14ac:dyDescent="0.25">
      <c r="A21" s="78"/>
      <c r="B21" s="77"/>
      <c r="C21" s="69"/>
      <c r="D21" s="34"/>
      <c r="E21" s="68"/>
      <c r="F21" s="36"/>
      <c r="G21" s="37"/>
    </row>
    <row r="22" spans="1:7" ht="12.75" customHeight="1" x14ac:dyDescent="0.3">
      <c r="A22" s="82" t="s">
        <v>25</v>
      </c>
      <c r="B22" s="83" t="s">
        <v>110</v>
      </c>
      <c r="C22" s="69"/>
      <c r="D22" s="34"/>
      <c r="E22" s="68"/>
      <c r="F22" s="36"/>
      <c r="G22" s="37"/>
    </row>
    <row r="23" spans="1:7" ht="12.75" customHeight="1" x14ac:dyDescent="0.25">
      <c r="A23" s="78"/>
      <c r="B23" s="77"/>
      <c r="C23" s="69"/>
      <c r="D23" s="34"/>
      <c r="E23" s="68"/>
      <c r="F23" s="36"/>
      <c r="G23" s="37"/>
    </row>
    <row r="24" spans="1:7" x14ac:dyDescent="0.25">
      <c r="A24" s="66" t="s">
        <v>26</v>
      </c>
      <c r="B24" s="67" t="s">
        <v>82</v>
      </c>
      <c r="C24" s="34" t="s">
        <v>113</v>
      </c>
      <c r="D24" s="34"/>
      <c r="E24" s="68"/>
      <c r="F24" s="42"/>
      <c r="G24" s="30"/>
    </row>
    <row r="25" spans="1:7" x14ac:dyDescent="0.25">
      <c r="A25" s="71"/>
      <c r="B25" s="72"/>
      <c r="C25" s="69"/>
      <c r="D25" s="34"/>
      <c r="E25" s="68"/>
      <c r="F25" s="42"/>
      <c r="G25" s="30"/>
    </row>
    <row r="26" spans="1:7" x14ac:dyDescent="0.25">
      <c r="A26" s="66" t="s">
        <v>16</v>
      </c>
      <c r="B26" s="67" t="s">
        <v>83</v>
      </c>
      <c r="C26" s="69"/>
      <c r="D26" s="27" t="s">
        <v>39</v>
      </c>
      <c r="E26" s="64">
        <v>1</v>
      </c>
      <c r="F26" s="5"/>
      <c r="G26" s="37">
        <f>ROUND(E26*F26,2)</f>
        <v>0</v>
      </c>
    </row>
    <row r="27" spans="1:7" ht="12.75" customHeight="1" x14ac:dyDescent="0.25">
      <c r="A27" s="66" t="s">
        <v>20</v>
      </c>
      <c r="B27" s="67" t="s">
        <v>84</v>
      </c>
      <c r="C27" s="69"/>
      <c r="D27" s="27" t="s">
        <v>39</v>
      </c>
      <c r="E27" s="64">
        <v>1</v>
      </c>
      <c r="F27" s="5"/>
      <c r="G27" s="37">
        <f t="shared" ref="G27:G28" si="3">ROUND(E27*F27,2)</f>
        <v>0</v>
      </c>
    </row>
    <row r="28" spans="1:7" ht="25" x14ac:dyDescent="0.25">
      <c r="A28" s="76" t="s">
        <v>21</v>
      </c>
      <c r="B28" s="67" t="s">
        <v>169</v>
      </c>
      <c r="C28" s="69"/>
      <c r="D28" s="27" t="s">
        <v>39</v>
      </c>
      <c r="E28" s="64">
        <v>1</v>
      </c>
      <c r="F28" s="5"/>
      <c r="G28" s="37">
        <f t="shared" si="3"/>
        <v>0</v>
      </c>
    </row>
    <row r="29" spans="1:7" x14ac:dyDescent="0.25">
      <c r="A29" s="69"/>
      <c r="B29" s="69"/>
      <c r="C29" s="69"/>
      <c r="D29" s="85"/>
      <c r="E29" s="64"/>
      <c r="F29" s="36"/>
      <c r="G29" s="37"/>
    </row>
    <row r="30" spans="1:7" ht="26" x14ac:dyDescent="0.3">
      <c r="A30" s="86" t="s">
        <v>33</v>
      </c>
      <c r="B30" s="83" t="s">
        <v>111</v>
      </c>
      <c r="C30" s="69"/>
      <c r="D30" s="85"/>
      <c r="E30" s="64"/>
      <c r="F30" s="36"/>
      <c r="G30" s="37"/>
    </row>
    <row r="31" spans="1:7" x14ac:dyDescent="0.25">
      <c r="A31" s="66"/>
      <c r="B31" s="67"/>
      <c r="C31" s="69"/>
      <c r="D31" s="85"/>
      <c r="E31" s="64"/>
      <c r="F31" s="36"/>
      <c r="G31" s="37"/>
    </row>
    <row r="32" spans="1:7" x14ac:dyDescent="0.25">
      <c r="A32" s="66" t="s">
        <v>112</v>
      </c>
      <c r="B32" s="67" t="s">
        <v>47</v>
      </c>
      <c r="C32" s="69" t="s">
        <v>117</v>
      </c>
      <c r="D32" s="70"/>
      <c r="E32" s="87"/>
      <c r="F32" s="42"/>
      <c r="G32" s="30"/>
    </row>
    <row r="33" spans="1:7" x14ac:dyDescent="0.25">
      <c r="A33" s="66"/>
      <c r="B33" s="77"/>
      <c r="C33" s="69"/>
      <c r="D33" s="70"/>
      <c r="E33" s="87"/>
      <c r="F33" s="42"/>
      <c r="G33" s="30"/>
    </row>
    <row r="34" spans="1:7" x14ac:dyDescent="0.25">
      <c r="A34" s="66" t="s">
        <v>16</v>
      </c>
      <c r="B34" s="77" t="s">
        <v>49</v>
      </c>
      <c r="C34" s="69"/>
      <c r="D34" s="70" t="s">
        <v>39</v>
      </c>
      <c r="E34" s="68">
        <v>1</v>
      </c>
      <c r="F34" s="4"/>
      <c r="G34" s="37">
        <f t="shared" ref="G34:G37" si="4">ROUND(E34*F34,2)</f>
        <v>0</v>
      </c>
    </row>
    <row r="35" spans="1:7" x14ac:dyDescent="0.25">
      <c r="A35" s="66" t="s">
        <v>20</v>
      </c>
      <c r="B35" s="67" t="s">
        <v>48</v>
      </c>
      <c r="C35" s="69"/>
      <c r="D35" s="70" t="s">
        <v>39</v>
      </c>
      <c r="E35" s="68">
        <v>1</v>
      </c>
      <c r="F35" s="5"/>
      <c r="G35" s="37">
        <f t="shared" si="4"/>
        <v>0</v>
      </c>
    </row>
    <row r="36" spans="1:7" x14ac:dyDescent="0.25">
      <c r="A36" s="71"/>
      <c r="B36" s="72"/>
      <c r="C36" s="69"/>
      <c r="D36" s="70"/>
      <c r="E36" s="68"/>
      <c r="F36" s="42"/>
      <c r="G36" s="30"/>
    </row>
    <row r="37" spans="1:7" x14ac:dyDescent="0.25">
      <c r="A37" s="66" t="s">
        <v>115</v>
      </c>
      <c r="B37" s="67" t="s">
        <v>114</v>
      </c>
      <c r="C37" s="69" t="s">
        <v>179</v>
      </c>
      <c r="D37" s="70" t="s">
        <v>39</v>
      </c>
      <c r="E37" s="68">
        <v>1</v>
      </c>
      <c r="F37" s="4"/>
      <c r="G37" s="37">
        <f t="shared" si="4"/>
        <v>0</v>
      </c>
    </row>
    <row r="38" spans="1:7" x14ac:dyDescent="0.25">
      <c r="A38" s="71"/>
      <c r="B38" s="72"/>
      <c r="C38" s="69"/>
      <c r="D38" s="70"/>
      <c r="E38" s="68"/>
      <c r="F38" s="42"/>
      <c r="G38" s="30"/>
    </row>
    <row r="39" spans="1:7" x14ac:dyDescent="0.25">
      <c r="A39" s="66" t="s">
        <v>116</v>
      </c>
      <c r="B39" s="67" t="s">
        <v>118</v>
      </c>
      <c r="C39" s="69" t="s">
        <v>120</v>
      </c>
      <c r="D39" s="70" t="s">
        <v>39</v>
      </c>
      <c r="E39" s="68">
        <v>1</v>
      </c>
      <c r="F39" s="5"/>
      <c r="G39" s="37">
        <f t="shared" ref="G39" si="5">ROUND(E39*F39,2)</f>
        <v>0</v>
      </c>
    </row>
    <row r="40" spans="1:7" x14ac:dyDescent="0.25">
      <c r="A40" s="66"/>
      <c r="B40" s="67"/>
      <c r="C40" s="69"/>
      <c r="D40" s="70"/>
      <c r="E40" s="68"/>
      <c r="F40" s="42"/>
      <c r="G40" s="30"/>
    </row>
    <row r="41" spans="1:7" x14ac:dyDescent="0.25">
      <c r="A41" s="66" t="s">
        <v>119</v>
      </c>
      <c r="B41" s="67" t="s">
        <v>50</v>
      </c>
      <c r="C41" s="69" t="s">
        <v>178</v>
      </c>
      <c r="D41" s="70"/>
      <c r="E41" s="68"/>
      <c r="F41" s="42"/>
      <c r="G41" s="30"/>
    </row>
    <row r="42" spans="1:7" x14ac:dyDescent="0.25">
      <c r="A42" s="66"/>
      <c r="B42" s="67"/>
      <c r="C42" s="69"/>
      <c r="D42" s="70"/>
      <c r="E42" s="68"/>
      <c r="F42" s="42"/>
      <c r="G42" s="30"/>
    </row>
    <row r="43" spans="1:7" x14ac:dyDescent="0.25">
      <c r="A43" s="66" t="s">
        <v>16</v>
      </c>
      <c r="B43" s="67" t="s">
        <v>51</v>
      </c>
      <c r="C43" s="69"/>
      <c r="D43" s="70" t="s">
        <v>39</v>
      </c>
      <c r="E43" s="68">
        <v>1</v>
      </c>
      <c r="F43" s="4"/>
      <c r="G43" s="37">
        <f t="shared" ref="G43" si="6">ROUND(E43*F43,2)</f>
        <v>0</v>
      </c>
    </row>
    <row r="44" spans="1:7" x14ac:dyDescent="0.25">
      <c r="A44" s="66" t="s">
        <v>20</v>
      </c>
      <c r="B44" s="77" t="s">
        <v>52</v>
      </c>
      <c r="C44" s="69"/>
      <c r="D44" s="70" t="s">
        <v>39</v>
      </c>
      <c r="E44" s="68">
        <v>1</v>
      </c>
      <c r="F44" s="5"/>
      <c r="G44" s="37">
        <f t="shared" ref="G44" si="7">ROUND(E44*F44,2)</f>
        <v>0</v>
      </c>
    </row>
    <row r="45" spans="1:7" x14ac:dyDescent="0.25">
      <c r="A45" s="71"/>
      <c r="B45" s="72"/>
      <c r="C45" s="69"/>
      <c r="D45" s="70"/>
      <c r="E45" s="68"/>
      <c r="F45" s="42"/>
      <c r="G45" s="30"/>
    </row>
    <row r="46" spans="1:7" x14ac:dyDescent="0.25">
      <c r="A46" s="66" t="s">
        <v>34</v>
      </c>
      <c r="B46" s="67" t="s">
        <v>53</v>
      </c>
      <c r="C46" s="69" t="s">
        <v>177</v>
      </c>
      <c r="D46" s="70"/>
      <c r="E46" s="68"/>
      <c r="F46" s="42"/>
      <c r="G46" s="30"/>
    </row>
    <row r="47" spans="1:7" ht="12.75" customHeight="1" x14ac:dyDescent="0.25">
      <c r="A47" s="66"/>
      <c r="B47" s="67"/>
      <c r="C47" s="69"/>
      <c r="D47" s="70"/>
      <c r="E47" s="68"/>
      <c r="F47" s="42"/>
      <c r="G47" s="30"/>
    </row>
    <row r="48" spans="1:7" ht="25" x14ac:dyDescent="0.25">
      <c r="A48" s="76" t="s">
        <v>16</v>
      </c>
      <c r="B48" s="67" t="s">
        <v>54</v>
      </c>
      <c r="C48" s="69"/>
      <c r="D48" s="70"/>
      <c r="E48" s="68"/>
      <c r="F48" s="42"/>
      <c r="G48" s="30"/>
    </row>
    <row r="49" spans="1:7" x14ac:dyDescent="0.25">
      <c r="A49" s="78" t="s">
        <v>17</v>
      </c>
      <c r="B49" s="77" t="s">
        <v>51</v>
      </c>
      <c r="C49" s="69"/>
      <c r="D49" s="70" t="s">
        <v>39</v>
      </c>
      <c r="E49" s="68">
        <v>1</v>
      </c>
      <c r="F49" s="4"/>
      <c r="G49" s="37">
        <f t="shared" ref="G49:G50" si="8">ROUND(E49*F49,2)</f>
        <v>0</v>
      </c>
    </row>
    <row r="50" spans="1:7" x14ac:dyDescent="0.25">
      <c r="A50" s="78" t="s">
        <v>22</v>
      </c>
      <c r="B50" s="72" t="s">
        <v>52</v>
      </c>
      <c r="C50" s="69"/>
      <c r="D50" s="70" t="s">
        <v>39</v>
      </c>
      <c r="E50" s="68">
        <v>1</v>
      </c>
      <c r="F50" s="5"/>
      <c r="G50" s="37">
        <f t="shared" si="8"/>
        <v>0</v>
      </c>
    </row>
    <row r="51" spans="1:7" x14ac:dyDescent="0.25">
      <c r="A51" s="78"/>
      <c r="B51" s="72"/>
      <c r="C51" s="69"/>
      <c r="D51" s="70"/>
      <c r="E51" s="68"/>
      <c r="F51" s="42"/>
      <c r="G51" s="30"/>
    </row>
    <row r="52" spans="1:7" x14ac:dyDescent="0.25">
      <c r="A52" s="66" t="s">
        <v>35</v>
      </c>
      <c r="B52" s="67" t="s">
        <v>121</v>
      </c>
      <c r="C52" s="69" t="s">
        <v>57</v>
      </c>
      <c r="D52" s="70"/>
      <c r="E52" s="68"/>
      <c r="F52" s="42"/>
      <c r="G52" s="30"/>
    </row>
    <row r="53" spans="1:7" x14ac:dyDescent="0.25">
      <c r="A53" s="66"/>
      <c r="B53" s="67"/>
      <c r="C53" s="69"/>
      <c r="D53" s="70"/>
      <c r="E53" s="68"/>
      <c r="F53" s="42"/>
      <c r="G53" s="30"/>
    </row>
    <row r="54" spans="1:7" x14ac:dyDescent="0.25">
      <c r="A54" s="66" t="s">
        <v>16</v>
      </c>
      <c r="B54" s="77" t="s">
        <v>51</v>
      </c>
      <c r="C54" s="69"/>
      <c r="D54" s="70" t="s">
        <v>6</v>
      </c>
      <c r="E54" s="68">
        <v>1</v>
      </c>
      <c r="F54" s="4"/>
      <c r="G54" s="37">
        <f t="shared" ref="G54:G55" si="9">ROUND(E54*F54,2)</f>
        <v>0</v>
      </c>
    </row>
    <row r="55" spans="1:7" x14ac:dyDescent="0.25">
      <c r="A55" s="66" t="s">
        <v>20</v>
      </c>
      <c r="B55" s="72" t="s">
        <v>52</v>
      </c>
      <c r="C55" s="69"/>
      <c r="D55" s="70" t="s">
        <v>6</v>
      </c>
      <c r="E55" s="68">
        <v>1</v>
      </c>
      <c r="F55" s="5"/>
      <c r="G55" s="37">
        <f t="shared" si="9"/>
        <v>0</v>
      </c>
    </row>
    <row r="56" spans="1:7" x14ac:dyDescent="0.25">
      <c r="A56" s="66" t="s">
        <v>21</v>
      </c>
      <c r="B56" s="72" t="s">
        <v>84</v>
      </c>
      <c r="C56" s="69"/>
      <c r="D56" s="70" t="s">
        <v>6</v>
      </c>
      <c r="E56" s="68">
        <v>1</v>
      </c>
      <c r="F56" s="5"/>
      <c r="G56" s="37">
        <f t="shared" ref="G56" si="10">ROUND(E56*F56,2)</f>
        <v>0</v>
      </c>
    </row>
    <row r="57" spans="1:7" x14ac:dyDescent="0.25">
      <c r="A57" s="78"/>
      <c r="B57" s="72"/>
      <c r="C57" s="69"/>
      <c r="D57" s="70"/>
      <c r="E57" s="68"/>
      <c r="F57" s="36"/>
      <c r="G57" s="37"/>
    </row>
    <row r="58" spans="1:7" ht="13" x14ac:dyDescent="0.3">
      <c r="A58" s="82" t="s">
        <v>68</v>
      </c>
      <c r="B58" s="83" t="s">
        <v>55</v>
      </c>
      <c r="C58" s="84"/>
      <c r="D58" s="70"/>
      <c r="E58" s="68"/>
      <c r="F58" s="42"/>
      <c r="G58" s="30"/>
    </row>
    <row r="59" spans="1:7" x14ac:dyDescent="0.25">
      <c r="A59" s="71"/>
      <c r="B59" s="72"/>
      <c r="C59" s="69"/>
      <c r="D59" s="34"/>
      <c r="E59" s="68"/>
      <c r="F59" s="42"/>
      <c r="G59" s="30"/>
    </row>
    <row r="60" spans="1:7" x14ac:dyDescent="0.25">
      <c r="A60" s="71" t="s">
        <v>80</v>
      </c>
      <c r="B60" s="72" t="s">
        <v>122</v>
      </c>
      <c r="C60" s="69" t="s">
        <v>15</v>
      </c>
      <c r="D60" s="34"/>
      <c r="E60" s="68"/>
      <c r="F60" s="42"/>
      <c r="G60" s="30"/>
    </row>
    <row r="61" spans="1:7" x14ac:dyDescent="0.25">
      <c r="A61" s="71"/>
      <c r="B61" s="72"/>
      <c r="C61" s="69"/>
      <c r="D61" s="79"/>
      <c r="E61" s="68"/>
      <c r="F61" s="42"/>
      <c r="G61" s="30"/>
    </row>
    <row r="62" spans="1:7" x14ac:dyDescent="0.25">
      <c r="A62" s="71" t="s">
        <v>16</v>
      </c>
      <c r="B62" s="72" t="s">
        <v>124</v>
      </c>
      <c r="D62" s="79"/>
      <c r="E62" s="68"/>
      <c r="F62" s="42"/>
      <c r="G62" s="30"/>
    </row>
    <row r="63" spans="1:7" ht="25.5" customHeight="1" x14ac:dyDescent="0.25">
      <c r="A63" s="78" t="s">
        <v>17</v>
      </c>
      <c r="B63" s="81" t="s">
        <v>125</v>
      </c>
      <c r="C63" s="69"/>
      <c r="D63" s="79" t="s">
        <v>19</v>
      </c>
      <c r="E63" s="68">
        <v>7</v>
      </c>
      <c r="F63" s="5"/>
      <c r="G63" s="37">
        <f t="shared" ref="G63:G64" si="11">ROUND(E63*F63,2)</f>
        <v>0</v>
      </c>
    </row>
    <row r="64" spans="1:7" ht="25.5" customHeight="1" x14ac:dyDescent="0.25">
      <c r="A64" s="78" t="s">
        <v>22</v>
      </c>
      <c r="B64" s="81" t="s">
        <v>126</v>
      </c>
      <c r="C64" s="69"/>
      <c r="D64" s="79" t="s">
        <v>19</v>
      </c>
      <c r="E64" s="68">
        <v>21</v>
      </c>
      <c r="F64" s="5"/>
      <c r="G64" s="37">
        <f t="shared" si="11"/>
        <v>0</v>
      </c>
    </row>
    <row r="65" spans="1:7" x14ac:dyDescent="0.25">
      <c r="A65" s="71"/>
      <c r="B65" s="72"/>
      <c r="C65" s="69"/>
      <c r="D65" s="79"/>
      <c r="E65" s="68"/>
      <c r="F65" s="42"/>
      <c r="G65" s="30"/>
    </row>
    <row r="66" spans="1:7" x14ac:dyDescent="0.25">
      <c r="A66" s="71" t="s">
        <v>81</v>
      </c>
      <c r="B66" s="72" t="s">
        <v>156</v>
      </c>
      <c r="C66" s="69"/>
      <c r="D66" s="34"/>
      <c r="E66" s="68"/>
      <c r="F66" s="42"/>
      <c r="G66" s="30"/>
    </row>
    <row r="67" spans="1:7" x14ac:dyDescent="0.25">
      <c r="A67" s="71"/>
      <c r="B67" s="72"/>
      <c r="C67" s="69"/>
      <c r="D67" s="79"/>
      <c r="E67" s="68"/>
      <c r="F67" s="42"/>
      <c r="G67" s="30"/>
    </row>
    <row r="68" spans="1:7" x14ac:dyDescent="0.25">
      <c r="A68" s="71" t="s">
        <v>16</v>
      </c>
      <c r="B68" s="72" t="s">
        <v>161</v>
      </c>
      <c r="C68" s="69" t="s">
        <v>15</v>
      </c>
      <c r="D68" s="79"/>
      <c r="E68" s="68"/>
      <c r="F68" s="42"/>
      <c r="G68" s="30"/>
    </row>
    <row r="69" spans="1:7" x14ac:dyDescent="0.25">
      <c r="A69" s="78" t="s">
        <v>17</v>
      </c>
      <c r="B69" s="72" t="s">
        <v>157</v>
      </c>
      <c r="C69" s="69"/>
      <c r="D69" s="79" t="s">
        <v>158</v>
      </c>
      <c r="E69" s="68">
        <v>3.2</v>
      </c>
      <c r="F69" s="5"/>
      <c r="G69" s="37">
        <f t="shared" ref="G69:G71" si="12">ROUND(E69*F69,2)</f>
        <v>0</v>
      </c>
    </row>
    <row r="70" spans="1:7" x14ac:dyDescent="0.25">
      <c r="A70" s="78"/>
      <c r="B70" s="72"/>
      <c r="C70" s="69"/>
      <c r="D70" s="79"/>
      <c r="E70" s="68"/>
      <c r="F70" s="36"/>
      <c r="G70" s="37"/>
    </row>
    <row r="71" spans="1:7" x14ac:dyDescent="0.25">
      <c r="A71" s="71" t="s">
        <v>85</v>
      </c>
      <c r="B71" s="72" t="s">
        <v>159</v>
      </c>
      <c r="C71" s="69" t="s">
        <v>15</v>
      </c>
      <c r="D71" s="79" t="s">
        <v>6</v>
      </c>
      <c r="E71" s="68">
        <v>1</v>
      </c>
      <c r="F71" s="4"/>
      <c r="G71" s="37">
        <f t="shared" si="12"/>
        <v>0</v>
      </c>
    </row>
    <row r="72" spans="1:7" x14ac:dyDescent="0.25">
      <c r="A72" s="78"/>
      <c r="B72" s="72"/>
      <c r="C72" s="69"/>
      <c r="D72" s="79"/>
      <c r="E72" s="68"/>
      <c r="F72" s="36"/>
      <c r="G72" s="37"/>
    </row>
    <row r="73" spans="1:7" x14ac:dyDescent="0.25">
      <c r="A73" s="71" t="s">
        <v>87</v>
      </c>
      <c r="B73" s="72" t="s">
        <v>123</v>
      </c>
      <c r="C73" s="69" t="s">
        <v>128</v>
      </c>
      <c r="D73" s="79"/>
      <c r="E73" s="68"/>
      <c r="F73" s="42"/>
      <c r="G73" s="30"/>
    </row>
    <row r="74" spans="1:7" x14ac:dyDescent="0.25">
      <c r="A74" s="71"/>
      <c r="B74" s="72"/>
      <c r="C74" s="69"/>
      <c r="D74" s="79"/>
      <c r="E74" s="68"/>
      <c r="F74" s="42"/>
      <c r="G74" s="30"/>
    </row>
    <row r="75" spans="1:7" ht="25" x14ac:dyDescent="0.25">
      <c r="A75" s="80" t="s">
        <v>16</v>
      </c>
      <c r="B75" s="67" t="s">
        <v>150</v>
      </c>
      <c r="C75" s="69"/>
      <c r="D75" s="79"/>
      <c r="E75" s="68"/>
      <c r="F75" s="42"/>
      <c r="G75" s="30"/>
    </row>
    <row r="76" spans="1:7" ht="25" x14ac:dyDescent="0.25">
      <c r="A76" s="78" t="s">
        <v>17</v>
      </c>
      <c r="B76" s="72" t="s">
        <v>18</v>
      </c>
      <c r="C76" s="69"/>
      <c r="D76" s="79" t="s">
        <v>19</v>
      </c>
      <c r="E76" s="68">
        <v>130</v>
      </c>
      <c r="F76" s="4"/>
      <c r="G76" s="37">
        <f t="shared" ref="G76" si="13">ROUND(E76*F76,2)</f>
        <v>0</v>
      </c>
    </row>
    <row r="77" spans="1:7" x14ac:dyDescent="0.25">
      <c r="A77" s="78"/>
      <c r="B77" s="72"/>
      <c r="C77" s="69"/>
      <c r="D77" s="79"/>
      <c r="E77" s="68"/>
      <c r="F77" s="42"/>
      <c r="G77" s="30"/>
    </row>
    <row r="78" spans="1:7" x14ac:dyDescent="0.25">
      <c r="A78" s="73" t="s">
        <v>160</v>
      </c>
      <c r="B78" s="77" t="s">
        <v>106</v>
      </c>
      <c r="C78" s="69" t="s">
        <v>176</v>
      </c>
      <c r="D78" s="70" t="s">
        <v>39</v>
      </c>
      <c r="E78" s="68">
        <v>1</v>
      </c>
      <c r="F78" s="5"/>
      <c r="G78" s="37">
        <f t="shared" ref="G78" si="14">ROUND(E78*F78,2)</f>
        <v>0</v>
      </c>
    </row>
    <row r="79" spans="1:7" x14ac:dyDescent="0.25">
      <c r="A79" s="76"/>
      <c r="B79" s="77"/>
      <c r="C79" s="69"/>
      <c r="D79" s="34"/>
      <c r="E79" s="68"/>
      <c r="F79" s="42"/>
      <c r="G79" s="30"/>
    </row>
    <row r="80" spans="1:7" x14ac:dyDescent="0.25">
      <c r="A80" s="66" t="s">
        <v>162</v>
      </c>
      <c r="B80" s="72" t="s">
        <v>58</v>
      </c>
      <c r="C80" s="69" t="s">
        <v>175</v>
      </c>
      <c r="D80" s="34" t="s">
        <v>39</v>
      </c>
      <c r="E80" s="68">
        <v>1</v>
      </c>
      <c r="F80" s="5"/>
      <c r="G80" s="37">
        <f t="shared" ref="G80" si="15">ROUND(E80*F80,2)</f>
        <v>0</v>
      </c>
    </row>
    <row r="81" spans="1:7" x14ac:dyDescent="0.25">
      <c r="A81" s="71"/>
      <c r="B81" s="72"/>
      <c r="C81" s="69"/>
      <c r="D81" s="34"/>
      <c r="E81" s="68"/>
      <c r="F81" s="42"/>
      <c r="G81" s="30"/>
    </row>
    <row r="82" spans="1:7" ht="25" x14ac:dyDescent="0.25">
      <c r="A82" s="73" t="s">
        <v>163</v>
      </c>
      <c r="B82" s="74" t="s">
        <v>56</v>
      </c>
      <c r="C82" s="75" t="s">
        <v>62</v>
      </c>
      <c r="D82" s="70" t="s">
        <v>39</v>
      </c>
      <c r="E82" s="68">
        <v>1</v>
      </c>
      <c r="F82" s="5"/>
      <c r="G82" s="37">
        <f t="shared" ref="G82" si="16">ROUND(E82*F82,2)</f>
        <v>0</v>
      </c>
    </row>
    <row r="83" spans="1:7" x14ac:dyDescent="0.25">
      <c r="A83" s="71"/>
      <c r="B83" s="72"/>
      <c r="C83" s="69"/>
      <c r="D83" s="34"/>
      <c r="E83" s="68"/>
      <c r="F83" s="36"/>
      <c r="G83" s="37"/>
    </row>
    <row r="84" spans="1:7" ht="13" x14ac:dyDescent="0.3">
      <c r="A84" s="58" t="s">
        <v>91</v>
      </c>
      <c r="B84" s="59" t="s">
        <v>60</v>
      </c>
      <c r="C84" s="69"/>
      <c r="D84" s="34"/>
      <c r="E84" s="68"/>
      <c r="F84" s="42"/>
      <c r="G84" s="30"/>
    </row>
    <row r="85" spans="1:7" x14ac:dyDescent="0.25">
      <c r="A85" s="71"/>
      <c r="B85" s="72"/>
      <c r="C85" s="69"/>
      <c r="D85" s="34"/>
      <c r="E85" s="68"/>
      <c r="F85" s="42"/>
      <c r="G85" s="30"/>
    </row>
    <row r="86" spans="1:7" ht="12.75" customHeight="1" x14ac:dyDescent="0.25">
      <c r="A86" s="66" t="s">
        <v>93</v>
      </c>
      <c r="B86" s="67" t="s">
        <v>61</v>
      </c>
      <c r="C86" s="34" t="s">
        <v>170</v>
      </c>
      <c r="D86" s="70" t="s">
        <v>39</v>
      </c>
      <c r="E86" s="68">
        <v>1</v>
      </c>
      <c r="F86" s="5"/>
      <c r="G86" s="37">
        <f t="shared" ref="G86" si="17">ROUND(E86*F86,2)</f>
        <v>0</v>
      </c>
    </row>
    <row r="87" spans="1:7" x14ac:dyDescent="0.25">
      <c r="A87" s="66"/>
      <c r="B87" s="67"/>
      <c r="C87" s="34"/>
      <c r="D87" s="34"/>
      <c r="E87" s="68"/>
      <c r="F87" s="42"/>
      <c r="G87" s="30"/>
    </row>
    <row r="88" spans="1:7" x14ac:dyDescent="0.25">
      <c r="A88" s="66" t="s">
        <v>95</v>
      </c>
      <c r="B88" s="67" t="s">
        <v>144</v>
      </c>
      <c r="C88" s="34" t="s">
        <v>171</v>
      </c>
      <c r="D88" s="34"/>
      <c r="E88" s="68"/>
      <c r="F88" s="36"/>
      <c r="G88" s="37"/>
    </row>
    <row r="89" spans="1:7" x14ac:dyDescent="0.25">
      <c r="A89" s="66"/>
      <c r="B89" s="67"/>
      <c r="C89" s="34"/>
      <c r="D89" s="34"/>
      <c r="E89" s="68"/>
      <c r="F89" s="36"/>
      <c r="G89" s="37"/>
    </row>
    <row r="90" spans="1:7" x14ac:dyDescent="0.25">
      <c r="A90" s="66" t="s">
        <v>16</v>
      </c>
      <c r="B90" s="67" t="s">
        <v>63</v>
      </c>
      <c r="C90" s="34"/>
      <c r="D90" s="34" t="s">
        <v>65</v>
      </c>
      <c r="E90" s="68">
        <v>3</v>
      </c>
      <c r="F90" s="5"/>
      <c r="G90" s="37">
        <f t="shared" ref="G90:G91" si="18">ROUND(E90*F90,2)</f>
        <v>0</v>
      </c>
    </row>
    <row r="91" spans="1:7" x14ac:dyDescent="0.25">
      <c r="A91" s="66" t="s">
        <v>20</v>
      </c>
      <c r="B91" s="67" t="s">
        <v>64</v>
      </c>
      <c r="C91" s="34"/>
      <c r="D91" s="34" t="s">
        <v>66</v>
      </c>
      <c r="E91" s="68">
        <v>12</v>
      </c>
      <c r="F91" s="5"/>
      <c r="G91" s="37">
        <f t="shared" si="18"/>
        <v>0</v>
      </c>
    </row>
    <row r="92" spans="1:7" x14ac:dyDescent="0.25">
      <c r="A92" s="66"/>
      <c r="B92" s="67"/>
      <c r="C92" s="34"/>
      <c r="D92" s="34"/>
      <c r="E92" s="68"/>
      <c r="F92" s="36"/>
      <c r="G92" s="37"/>
    </row>
    <row r="93" spans="1:7" ht="12.75" customHeight="1" x14ac:dyDescent="0.25">
      <c r="A93" s="66" t="s">
        <v>96</v>
      </c>
      <c r="B93" s="67" t="s">
        <v>70</v>
      </c>
      <c r="C93" s="34" t="s">
        <v>172</v>
      </c>
      <c r="D93" s="34" t="s">
        <v>59</v>
      </c>
      <c r="E93" s="68">
        <v>60</v>
      </c>
      <c r="F93" s="5"/>
      <c r="G93" s="37">
        <f t="shared" ref="G93" si="19">ROUND(E93*F93,2)</f>
        <v>0</v>
      </c>
    </row>
    <row r="94" spans="1:7" x14ac:dyDescent="0.25">
      <c r="A94" s="66"/>
      <c r="B94" s="67"/>
      <c r="C94" s="34"/>
      <c r="D94" s="34"/>
      <c r="E94" s="68"/>
      <c r="F94" s="36"/>
      <c r="G94" s="37"/>
    </row>
    <row r="95" spans="1:7" ht="13" x14ac:dyDescent="0.3">
      <c r="A95" s="58" t="s">
        <v>129</v>
      </c>
      <c r="B95" s="59" t="s">
        <v>149</v>
      </c>
      <c r="C95" s="69"/>
      <c r="D95" s="34"/>
      <c r="E95" s="68"/>
      <c r="F95" s="42"/>
      <c r="G95" s="30"/>
    </row>
    <row r="96" spans="1:7" ht="13" x14ac:dyDescent="0.3">
      <c r="A96" s="58"/>
      <c r="B96" s="59"/>
      <c r="C96" s="69"/>
      <c r="D96" s="34"/>
      <c r="E96" s="68"/>
      <c r="F96" s="42"/>
      <c r="G96" s="30"/>
    </row>
    <row r="97" spans="1:7" x14ac:dyDescent="0.25">
      <c r="A97" s="24" t="s">
        <v>130</v>
      </c>
      <c r="B97" s="25" t="s">
        <v>86</v>
      </c>
      <c r="C97" s="26" t="s">
        <v>62</v>
      </c>
      <c r="D97" s="27" t="s">
        <v>65</v>
      </c>
      <c r="E97" s="64">
        <v>5</v>
      </c>
      <c r="F97" s="5"/>
      <c r="G97" s="37">
        <f t="shared" ref="G97" si="20">ROUND(E97*F97,2)</f>
        <v>0</v>
      </c>
    </row>
    <row r="98" spans="1:7" x14ac:dyDescent="0.25">
      <c r="A98" s="24"/>
      <c r="B98" s="25"/>
      <c r="C98" s="26"/>
      <c r="D98" s="27"/>
      <c r="E98" s="28"/>
      <c r="F98" s="29"/>
      <c r="G98" s="30"/>
    </row>
    <row r="99" spans="1:7" ht="25" x14ac:dyDescent="0.25">
      <c r="A99" s="63" t="s">
        <v>131</v>
      </c>
      <c r="B99" s="25" t="s">
        <v>88</v>
      </c>
      <c r="C99" s="26" t="s">
        <v>62</v>
      </c>
      <c r="D99" s="27" t="s">
        <v>6</v>
      </c>
      <c r="E99" s="64">
        <v>2</v>
      </c>
      <c r="F99" s="5"/>
      <c r="G99" s="37">
        <f t="shared" ref="G99" si="21">ROUND(E99*F99,2)</f>
        <v>0</v>
      </c>
    </row>
    <row r="100" spans="1:7" x14ac:dyDescent="0.25">
      <c r="A100" s="24"/>
      <c r="B100" s="25"/>
      <c r="C100" s="26"/>
      <c r="D100" s="27"/>
      <c r="E100" s="28"/>
      <c r="F100" s="62"/>
      <c r="G100" s="37"/>
    </row>
    <row r="101" spans="1:7" ht="25" x14ac:dyDescent="0.25">
      <c r="A101" s="63" t="s">
        <v>132</v>
      </c>
      <c r="B101" s="25" t="s">
        <v>89</v>
      </c>
      <c r="C101" s="26" t="s">
        <v>180</v>
      </c>
      <c r="D101" s="27" t="s">
        <v>39</v>
      </c>
      <c r="E101" s="64">
        <v>1</v>
      </c>
      <c r="F101" s="5"/>
      <c r="G101" s="37">
        <f t="shared" ref="G101" si="22">ROUND(E101*F101,2)</f>
        <v>0</v>
      </c>
    </row>
    <row r="102" spans="1:7" x14ac:dyDescent="0.25">
      <c r="A102" s="24"/>
      <c r="B102" s="25"/>
      <c r="C102" s="26"/>
      <c r="D102" s="27"/>
      <c r="E102" s="65"/>
      <c r="F102" s="62"/>
      <c r="G102" s="37"/>
    </row>
    <row r="103" spans="1:7" ht="25" x14ac:dyDescent="0.25">
      <c r="A103" s="63" t="s">
        <v>133</v>
      </c>
      <c r="B103" s="25" t="s">
        <v>134</v>
      </c>
      <c r="C103" s="26" t="s">
        <v>181</v>
      </c>
      <c r="D103" s="27" t="s">
        <v>19</v>
      </c>
      <c r="E103" s="64">
        <v>11</v>
      </c>
      <c r="F103" s="5"/>
      <c r="G103" s="37">
        <f t="shared" ref="G103" si="23">ROUND(E103*F103,2)</f>
        <v>0</v>
      </c>
    </row>
    <row r="104" spans="1:7" x14ac:dyDescent="0.25">
      <c r="A104" s="24"/>
      <c r="B104" s="25"/>
      <c r="C104" s="26"/>
      <c r="D104" s="27"/>
      <c r="E104" s="28"/>
      <c r="F104" s="29"/>
      <c r="G104" s="30"/>
    </row>
    <row r="105" spans="1:7" ht="25" x14ac:dyDescent="0.25">
      <c r="A105" s="63" t="s">
        <v>135</v>
      </c>
      <c r="B105" s="25" t="s">
        <v>90</v>
      </c>
      <c r="C105" s="26" t="s">
        <v>173</v>
      </c>
      <c r="D105" s="27" t="s">
        <v>39</v>
      </c>
      <c r="E105" s="64">
        <v>1</v>
      </c>
      <c r="F105" s="5"/>
      <c r="G105" s="37">
        <f t="shared" ref="G105" si="24">ROUND(E105*F105,2)</f>
        <v>0</v>
      </c>
    </row>
    <row r="106" spans="1:7" x14ac:dyDescent="0.25">
      <c r="A106" s="24"/>
      <c r="B106" s="25"/>
      <c r="C106" s="26"/>
      <c r="D106" s="27"/>
      <c r="E106" s="65"/>
      <c r="F106" s="62"/>
      <c r="G106" s="37"/>
    </row>
    <row r="107" spans="1:7" ht="25" x14ac:dyDescent="0.25">
      <c r="A107" s="63" t="s">
        <v>145</v>
      </c>
      <c r="B107" s="25" t="s">
        <v>148</v>
      </c>
      <c r="C107" s="26" t="s">
        <v>15</v>
      </c>
      <c r="D107" s="27" t="s">
        <v>6</v>
      </c>
      <c r="E107" s="64">
        <v>1</v>
      </c>
      <c r="F107" s="5"/>
      <c r="G107" s="37">
        <f t="shared" ref="G107" si="25">ROUND(E107*F107,2)</f>
        <v>0</v>
      </c>
    </row>
    <row r="108" spans="1:7" x14ac:dyDescent="0.25">
      <c r="A108" s="24"/>
      <c r="B108" s="25"/>
      <c r="C108" s="26"/>
      <c r="D108" s="27"/>
      <c r="E108" s="65"/>
      <c r="F108" s="62"/>
      <c r="G108" s="37"/>
    </row>
    <row r="109" spans="1:7" ht="25" x14ac:dyDescent="0.25">
      <c r="A109" s="63" t="s">
        <v>147</v>
      </c>
      <c r="B109" s="25" t="s">
        <v>146</v>
      </c>
      <c r="C109" s="26" t="s">
        <v>15</v>
      </c>
      <c r="D109" s="27" t="s">
        <v>164</v>
      </c>
      <c r="E109" s="64">
        <v>125</v>
      </c>
      <c r="F109" s="5"/>
      <c r="G109" s="37">
        <f t="shared" ref="G109" si="26">ROUND(E109*F109,2)</f>
        <v>0</v>
      </c>
    </row>
    <row r="110" spans="1:7" x14ac:dyDescent="0.25">
      <c r="A110" s="24"/>
      <c r="B110" s="25"/>
      <c r="C110" s="26"/>
      <c r="D110" s="27"/>
      <c r="E110" s="28"/>
      <c r="F110" s="29"/>
      <c r="G110" s="30"/>
    </row>
    <row r="111" spans="1:7" ht="13" x14ac:dyDescent="0.3">
      <c r="A111" s="58" t="s">
        <v>136</v>
      </c>
      <c r="B111" s="59" t="s">
        <v>92</v>
      </c>
      <c r="C111" s="26"/>
      <c r="D111" s="27"/>
      <c r="E111" s="28"/>
      <c r="F111" s="29"/>
      <c r="G111" s="30"/>
    </row>
    <row r="112" spans="1:7" x14ac:dyDescent="0.25">
      <c r="A112" s="24"/>
      <c r="B112" s="25"/>
      <c r="C112" s="26"/>
      <c r="D112" s="27"/>
      <c r="E112" s="28"/>
      <c r="F112" s="29"/>
      <c r="G112" s="30"/>
    </row>
    <row r="113" spans="1:7" ht="25" x14ac:dyDescent="0.25">
      <c r="A113" s="63" t="s">
        <v>137</v>
      </c>
      <c r="B113" s="25" t="s">
        <v>41</v>
      </c>
      <c r="C113" s="26" t="s">
        <v>182</v>
      </c>
      <c r="D113" s="27"/>
      <c r="E113" s="28"/>
      <c r="F113" s="29"/>
      <c r="G113" s="30"/>
    </row>
    <row r="114" spans="1:7" x14ac:dyDescent="0.25">
      <c r="A114" s="24"/>
      <c r="B114" s="25"/>
      <c r="C114" s="26"/>
      <c r="D114" s="27"/>
      <c r="E114" s="28"/>
      <c r="F114" s="29"/>
      <c r="G114" s="30"/>
    </row>
    <row r="115" spans="1:7" x14ac:dyDescent="0.25">
      <c r="A115" s="24" t="s">
        <v>16</v>
      </c>
      <c r="B115" s="25" t="s">
        <v>42</v>
      </c>
      <c r="C115" s="26"/>
      <c r="D115" s="27" t="s">
        <v>6</v>
      </c>
      <c r="E115" s="28">
        <v>4</v>
      </c>
      <c r="F115" s="6"/>
      <c r="G115" s="37">
        <f t="shared" ref="G115:G143" si="27">ROUND(E115*F115,2)</f>
        <v>0</v>
      </c>
    </row>
    <row r="116" spans="1:7" x14ac:dyDescent="0.25">
      <c r="A116" s="24" t="s">
        <v>20</v>
      </c>
      <c r="B116" s="25" t="s">
        <v>43</v>
      </c>
      <c r="C116" s="26"/>
      <c r="D116" s="27" t="s">
        <v>6</v>
      </c>
      <c r="E116" s="28">
        <v>4</v>
      </c>
      <c r="F116" s="6"/>
      <c r="G116" s="37">
        <f t="shared" si="27"/>
        <v>0</v>
      </c>
    </row>
    <row r="117" spans="1:7" x14ac:dyDescent="0.25">
      <c r="A117" s="24"/>
      <c r="B117" s="25"/>
      <c r="C117" s="26"/>
      <c r="D117" s="27"/>
      <c r="E117" s="28"/>
      <c r="F117" s="29"/>
      <c r="G117" s="30"/>
    </row>
    <row r="118" spans="1:7" x14ac:dyDescent="0.25">
      <c r="A118" s="24" t="s">
        <v>138</v>
      </c>
      <c r="B118" s="25" t="s">
        <v>40</v>
      </c>
      <c r="C118" s="26" t="s">
        <v>127</v>
      </c>
      <c r="D118" s="27"/>
      <c r="E118" s="28"/>
      <c r="F118" s="29"/>
      <c r="G118" s="30"/>
    </row>
    <row r="119" spans="1:7" x14ac:dyDescent="0.25">
      <c r="A119" s="24"/>
      <c r="B119" s="25"/>
      <c r="C119" s="26"/>
      <c r="D119" s="27"/>
      <c r="E119" s="28"/>
      <c r="F119" s="29"/>
      <c r="G119" s="30"/>
    </row>
    <row r="120" spans="1:7" ht="12.75" customHeight="1" x14ac:dyDescent="0.25">
      <c r="A120" s="24" t="s">
        <v>16</v>
      </c>
      <c r="B120" s="25" t="s">
        <v>97</v>
      </c>
      <c r="C120" s="26"/>
      <c r="D120" s="27" t="s">
        <v>6</v>
      </c>
      <c r="E120" s="28">
        <v>2</v>
      </c>
      <c r="F120" s="6"/>
      <c r="G120" s="37">
        <f t="shared" si="27"/>
        <v>0</v>
      </c>
    </row>
    <row r="121" spans="1:7" ht="12.75" customHeight="1" x14ac:dyDescent="0.25">
      <c r="A121" s="24" t="s">
        <v>20</v>
      </c>
      <c r="B121" s="25" t="s">
        <v>98</v>
      </c>
      <c r="C121" s="26"/>
      <c r="D121" s="27" t="s">
        <v>6</v>
      </c>
      <c r="E121" s="28">
        <v>2</v>
      </c>
      <c r="F121" s="6"/>
      <c r="G121" s="37">
        <f t="shared" ref="G121:G123" si="28">ROUND(E121*F121,2)</f>
        <v>0</v>
      </c>
    </row>
    <row r="122" spans="1:7" ht="12.75" customHeight="1" x14ac:dyDescent="0.25">
      <c r="A122" s="24" t="s">
        <v>21</v>
      </c>
      <c r="B122" s="25" t="s">
        <v>99</v>
      </c>
      <c r="C122" s="26"/>
      <c r="D122" s="27" t="s">
        <v>6</v>
      </c>
      <c r="E122" s="28">
        <v>2</v>
      </c>
      <c r="F122" s="6"/>
      <c r="G122" s="37">
        <f t="shared" si="28"/>
        <v>0</v>
      </c>
    </row>
    <row r="123" spans="1:7" ht="12.75" customHeight="1" x14ac:dyDescent="0.25">
      <c r="A123" s="24" t="s">
        <v>165</v>
      </c>
      <c r="B123" s="25" t="s">
        <v>100</v>
      </c>
      <c r="C123" s="26"/>
      <c r="D123" s="27" t="s">
        <v>6</v>
      </c>
      <c r="E123" s="28">
        <v>2</v>
      </c>
      <c r="F123" s="6"/>
      <c r="G123" s="37">
        <f t="shared" si="28"/>
        <v>0</v>
      </c>
    </row>
    <row r="124" spans="1:7" ht="12.75" customHeight="1" x14ac:dyDescent="0.25">
      <c r="A124" s="24"/>
      <c r="B124" s="25"/>
      <c r="C124" s="26"/>
      <c r="D124" s="27"/>
      <c r="E124" s="28"/>
      <c r="F124" s="62"/>
      <c r="G124" s="37"/>
    </row>
    <row r="125" spans="1:7" ht="12.75" customHeight="1" x14ac:dyDescent="0.25">
      <c r="A125" s="24" t="s">
        <v>139</v>
      </c>
      <c r="B125" s="25" t="s">
        <v>27</v>
      </c>
      <c r="C125" s="26" t="s">
        <v>28</v>
      </c>
      <c r="D125" s="27"/>
      <c r="E125" s="28"/>
      <c r="F125" s="29"/>
      <c r="G125" s="30"/>
    </row>
    <row r="126" spans="1:7" ht="12.75" customHeight="1" x14ac:dyDescent="0.25">
      <c r="A126" s="24"/>
      <c r="B126" s="25"/>
      <c r="C126" s="26"/>
      <c r="D126" s="27"/>
      <c r="E126" s="28"/>
      <c r="F126" s="29"/>
      <c r="G126" s="30"/>
    </row>
    <row r="127" spans="1:7" ht="25" x14ac:dyDescent="0.25">
      <c r="A127" s="63" t="s">
        <v>16</v>
      </c>
      <c r="B127" s="25" t="s">
        <v>103</v>
      </c>
      <c r="C127" s="26"/>
      <c r="D127" s="27" t="s">
        <v>44</v>
      </c>
      <c r="E127" s="28">
        <v>100</v>
      </c>
      <c r="F127" s="6"/>
      <c r="G127" s="37">
        <f t="shared" ref="G127" si="29">ROUND(E127*F127,2)</f>
        <v>0</v>
      </c>
    </row>
    <row r="128" spans="1:7" ht="12.75" customHeight="1" x14ac:dyDescent="0.25">
      <c r="A128" s="24"/>
      <c r="B128" s="25"/>
      <c r="C128" s="26"/>
      <c r="D128" s="27"/>
      <c r="E128" s="28"/>
      <c r="F128" s="62"/>
      <c r="G128" s="37"/>
    </row>
    <row r="129" spans="1:7" ht="12.75" customHeight="1" x14ac:dyDescent="0.25">
      <c r="A129" s="24" t="s">
        <v>140</v>
      </c>
      <c r="B129" s="25" t="s">
        <v>30</v>
      </c>
      <c r="C129" s="26" t="s">
        <v>31</v>
      </c>
      <c r="D129" s="27"/>
      <c r="E129" s="28"/>
      <c r="F129" s="62"/>
      <c r="G129" s="37"/>
    </row>
    <row r="130" spans="1:7" ht="12.75" customHeight="1" x14ac:dyDescent="0.25">
      <c r="A130" s="24"/>
      <c r="B130" s="25"/>
      <c r="C130" s="26"/>
      <c r="D130" s="27"/>
      <c r="E130" s="28"/>
      <c r="F130" s="29"/>
      <c r="G130" s="30"/>
    </row>
    <row r="131" spans="1:7" ht="12.75" customHeight="1" x14ac:dyDescent="0.25">
      <c r="A131" s="24" t="s">
        <v>16</v>
      </c>
      <c r="B131" s="25" t="s">
        <v>104</v>
      </c>
      <c r="C131" s="26"/>
      <c r="D131" s="27" t="s">
        <v>32</v>
      </c>
      <c r="E131" s="28">
        <v>40</v>
      </c>
      <c r="F131" s="6"/>
      <c r="G131" s="37">
        <f t="shared" ref="G131" si="30">ROUND(E131*F131,2)</f>
        <v>0</v>
      </c>
    </row>
    <row r="132" spans="1:7" x14ac:dyDescent="0.25">
      <c r="A132" s="24"/>
      <c r="B132" s="25"/>
      <c r="C132" s="26"/>
      <c r="D132" s="27"/>
      <c r="E132" s="28"/>
      <c r="F132" s="29"/>
      <c r="G132" s="30"/>
    </row>
    <row r="133" spans="1:7" x14ac:dyDescent="0.25">
      <c r="A133" s="24" t="s">
        <v>141</v>
      </c>
      <c r="B133" s="25" t="s">
        <v>101</v>
      </c>
      <c r="C133" s="26" t="s">
        <v>29</v>
      </c>
      <c r="D133" s="27"/>
      <c r="E133" s="28"/>
      <c r="F133" s="29"/>
      <c r="G133" s="30"/>
    </row>
    <row r="134" spans="1:7" x14ac:dyDescent="0.25">
      <c r="A134" s="24"/>
      <c r="B134" s="25"/>
      <c r="C134" s="26"/>
      <c r="D134" s="27"/>
      <c r="E134" s="28"/>
      <c r="F134" s="29"/>
      <c r="G134" s="30"/>
    </row>
    <row r="135" spans="1:7" x14ac:dyDescent="0.25">
      <c r="A135" s="24" t="s">
        <v>16</v>
      </c>
      <c r="B135" s="25" t="s">
        <v>102</v>
      </c>
      <c r="C135" s="26"/>
      <c r="D135" s="27" t="s">
        <v>19</v>
      </c>
      <c r="E135" s="28">
        <v>50</v>
      </c>
      <c r="F135" s="6"/>
      <c r="G135" s="37">
        <f t="shared" si="27"/>
        <v>0</v>
      </c>
    </row>
    <row r="136" spans="1:7" x14ac:dyDescent="0.25">
      <c r="A136" s="24"/>
      <c r="B136" s="25"/>
      <c r="C136" s="26"/>
      <c r="D136" s="27"/>
      <c r="E136" s="28"/>
      <c r="F136" s="29"/>
      <c r="G136" s="30"/>
    </row>
    <row r="137" spans="1:7" ht="14.5" x14ac:dyDescent="0.25">
      <c r="A137" s="24" t="s">
        <v>142</v>
      </c>
      <c r="B137" s="25" t="s">
        <v>11</v>
      </c>
      <c r="C137" s="26" t="s">
        <v>36</v>
      </c>
      <c r="D137" s="27" t="s">
        <v>44</v>
      </c>
      <c r="E137" s="28">
        <v>50</v>
      </c>
      <c r="F137" s="6"/>
      <c r="G137" s="37">
        <f t="shared" ref="G137" si="31">ROUND(E137*F137,2)</f>
        <v>0</v>
      </c>
    </row>
    <row r="138" spans="1:7" x14ac:dyDescent="0.25">
      <c r="A138" s="24"/>
      <c r="B138" s="25"/>
      <c r="C138" s="26"/>
      <c r="D138" s="27"/>
      <c r="E138" s="28"/>
      <c r="F138" s="29"/>
      <c r="G138" s="30"/>
    </row>
    <row r="139" spans="1:7" ht="14.5" x14ac:dyDescent="0.25">
      <c r="A139" s="24" t="s">
        <v>166</v>
      </c>
      <c r="B139" s="25" t="s">
        <v>174</v>
      </c>
      <c r="C139" s="26" t="s">
        <v>183</v>
      </c>
      <c r="D139" s="27" t="s">
        <v>44</v>
      </c>
      <c r="E139" s="28">
        <v>50</v>
      </c>
      <c r="F139" s="6"/>
      <c r="G139" s="37">
        <f t="shared" ref="G139" si="32">ROUND(E139*F139,2)</f>
        <v>0</v>
      </c>
    </row>
    <row r="140" spans="1:7" x14ac:dyDescent="0.25">
      <c r="A140" s="24"/>
      <c r="B140" s="25"/>
      <c r="C140" s="26"/>
      <c r="D140" s="27"/>
      <c r="E140" s="28"/>
      <c r="F140" s="29"/>
      <c r="G140" s="30"/>
    </row>
    <row r="141" spans="1:7" x14ac:dyDescent="0.25">
      <c r="A141" s="24" t="s">
        <v>143</v>
      </c>
      <c r="B141" s="25" t="s">
        <v>105</v>
      </c>
      <c r="C141" s="26" t="s">
        <v>108</v>
      </c>
      <c r="D141" s="27"/>
      <c r="E141" s="28"/>
      <c r="F141" s="29"/>
      <c r="G141" s="30"/>
    </row>
    <row r="142" spans="1:7" x14ac:dyDescent="0.25">
      <c r="A142" s="24"/>
      <c r="B142" s="25"/>
      <c r="C142" s="26"/>
      <c r="D142" s="27"/>
      <c r="E142" s="28"/>
      <c r="F142" s="29"/>
      <c r="G142" s="30"/>
    </row>
    <row r="143" spans="1:7" x14ac:dyDescent="0.25">
      <c r="A143" s="31" t="s">
        <v>16</v>
      </c>
      <c r="B143" s="32" t="s">
        <v>37</v>
      </c>
      <c r="C143" s="33"/>
      <c r="D143" s="34" t="s">
        <v>38</v>
      </c>
      <c r="E143" s="35">
        <v>1</v>
      </c>
      <c r="F143" s="36">
        <v>1000000</v>
      </c>
      <c r="G143" s="37">
        <f t="shared" si="27"/>
        <v>1000000</v>
      </c>
    </row>
    <row r="144" spans="1:7" x14ac:dyDescent="0.25">
      <c r="A144" s="31" t="s">
        <v>20</v>
      </c>
      <c r="B144" s="32" t="s">
        <v>107</v>
      </c>
      <c r="C144" s="33"/>
      <c r="D144" s="34" t="s">
        <v>38</v>
      </c>
      <c r="E144" s="35">
        <v>1</v>
      </c>
      <c r="F144" s="36">
        <v>500000</v>
      </c>
      <c r="G144" s="37">
        <f t="shared" ref="G144" si="33">ROUND(E144*F144,2)</f>
        <v>500000</v>
      </c>
    </row>
    <row r="145" spans="1:7" ht="13" thickBot="1" x14ac:dyDescent="0.3">
      <c r="A145" s="38"/>
      <c r="B145" s="39"/>
      <c r="C145" s="39"/>
      <c r="D145" s="40"/>
      <c r="E145" s="41"/>
      <c r="F145" s="42"/>
      <c r="G145" s="30"/>
    </row>
    <row r="146" spans="1:7" ht="14.5" thickTop="1" x14ac:dyDescent="0.3">
      <c r="A146" s="43"/>
      <c r="B146" s="44"/>
      <c r="C146" s="44"/>
      <c r="D146" s="45"/>
      <c r="E146" s="46"/>
      <c r="F146" s="47"/>
      <c r="G146" s="48"/>
    </row>
    <row r="147" spans="1:7" ht="14" x14ac:dyDescent="0.3">
      <c r="A147" s="49"/>
      <c r="B147" s="50"/>
      <c r="C147" s="50"/>
      <c r="D147" s="51"/>
      <c r="E147" s="52"/>
      <c r="F147" s="97"/>
      <c r="G147" s="98"/>
    </row>
    <row r="148" spans="1:7" ht="14" x14ac:dyDescent="0.3">
      <c r="A148" s="49" t="s">
        <v>151</v>
      </c>
      <c r="D148" s="51"/>
      <c r="E148" s="52"/>
      <c r="F148" s="99">
        <f>SUM(G6:G145)</f>
        <v>1500000</v>
      </c>
      <c r="G148" s="100"/>
    </row>
    <row r="149" spans="1:7" ht="14" x14ac:dyDescent="0.3">
      <c r="A149" s="53"/>
      <c r="B149" s="54"/>
      <c r="C149" s="54"/>
      <c r="D149" s="55"/>
      <c r="E149" s="56"/>
      <c r="F149" s="57"/>
      <c r="G149" s="54"/>
    </row>
    <row r="150" spans="1:7" ht="13" x14ac:dyDescent="0.3">
      <c r="A150" s="58" t="s">
        <v>152</v>
      </c>
      <c r="B150" s="59" t="s">
        <v>153</v>
      </c>
      <c r="C150" s="26"/>
      <c r="D150" s="27"/>
      <c r="E150" s="28"/>
      <c r="F150" s="29"/>
      <c r="G150" s="30"/>
    </row>
    <row r="151" spans="1:7" x14ac:dyDescent="0.25">
      <c r="A151" s="24"/>
      <c r="B151" s="25"/>
      <c r="C151" s="26"/>
      <c r="D151" s="27"/>
      <c r="E151" s="28"/>
      <c r="F151" s="29"/>
      <c r="G151" s="30"/>
    </row>
    <row r="152" spans="1:7" x14ac:dyDescent="0.25">
      <c r="A152" s="31" t="s">
        <v>167</v>
      </c>
      <c r="B152" s="25" t="s">
        <v>154</v>
      </c>
      <c r="C152" s="26" t="s">
        <v>155</v>
      </c>
      <c r="D152" s="27" t="s">
        <v>65</v>
      </c>
      <c r="E152" s="28">
        <v>5</v>
      </c>
      <c r="F152" s="29">
        <v>10000</v>
      </c>
      <c r="G152" s="37">
        <f t="shared" ref="G152" si="34">ROUND(E152*F152,2)</f>
        <v>50000</v>
      </c>
    </row>
    <row r="153" spans="1:7" ht="13" thickBot="1" x14ac:dyDescent="0.3">
      <c r="A153" s="38"/>
      <c r="B153" s="39"/>
      <c r="C153" s="39"/>
      <c r="D153" s="40"/>
      <c r="E153" s="41"/>
      <c r="F153" s="42"/>
      <c r="G153" s="30"/>
    </row>
    <row r="154" spans="1:7" ht="14.5" thickTop="1" x14ac:dyDescent="0.3">
      <c r="A154" s="43"/>
      <c r="B154" s="44"/>
      <c r="C154" s="44"/>
      <c r="D154" s="45"/>
      <c r="E154" s="46"/>
      <c r="F154" s="47"/>
      <c r="G154" s="48"/>
    </row>
    <row r="155" spans="1:7" ht="14" x14ac:dyDescent="0.3">
      <c r="A155" s="49"/>
      <c r="B155" s="50"/>
      <c r="C155" s="50"/>
      <c r="D155" s="51"/>
      <c r="E155" s="52"/>
      <c r="F155" s="97"/>
      <c r="G155" s="98"/>
    </row>
    <row r="156" spans="1:7" ht="26.25" customHeight="1" x14ac:dyDescent="0.3">
      <c r="A156" s="101" t="s">
        <v>168</v>
      </c>
      <c r="B156" s="102"/>
      <c r="C156" s="102"/>
      <c r="D156" s="102"/>
      <c r="E156" s="102"/>
      <c r="F156" s="99">
        <f>F148+G152</f>
        <v>1550000</v>
      </c>
      <c r="G156" s="100"/>
    </row>
    <row r="157" spans="1:7" ht="14" x14ac:dyDescent="0.3">
      <c r="A157" s="53"/>
      <c r="B157" s="54"/>
      <c r="C157" s="54"/>
      <c r="D157" s="55"/>
      <c r="E157" s="56"/>
      <c r="F157" s="57"/>
      <c r="G157" s="54"/>
    </row>
    <row r="158" spans="1:7" x14ac:dyDescent="0.25">
      <c r="A158" s="60"/>
      <c r="B158" s="8"/>
      <c r="C158" s="8"/>
      <c r="D158" s="9"/>
      <c r="G158" s="61"/>
    </row>
    <row r="159" spans="1:7" x14ac:dyDescent="0.25">
      <c r="A159" s="7"/>
      <c r="B159" s="8"/>
      <c r="C159" s="8"/>
      <c r="D159" s="9"/>
      <c r="E159" s="2"/>
      <c r="F159" s="1"/>
      <c r="G159" s="3"/>
    </row>
    <row r="160" spans="1:7" x14ac:dyDescent="0.25">
      <c r="A160" s="7"/>
      <c r="B160" s="8"/>
      <c r="C160" s="8"/>
      <c r="D160" s="9"/>
      <c r="E160" s="96" t="s">
        <v>7</v>
      </c>
      <c r="F160" s="96"/>
      <c r="G160" s="10"/>
    </row>
    <row r="161" spans="1:7" x14ac:dyDescent="0.25">
      <c r="A161" s="12"/>
      <c r="B161" s="13"/>
      <c r="C161" s="13"/>
      <c r="D161" s="14"/>
      <c r="E161" s="15"/>
      <c r="F161" s="16"/>
      <c r="G161" s="17"/>
    </row>
    <row r="163" spans="1:7" ht="13" x14ac:dyDescent="0.3">
      <c r="A163" s="18"/>
    </row>
    <row r="164" spans="1:7" x14ac:dyDescent="0.25">
      <c r="A164" s="22"/>
      <c r="B164" s="95"/>
      <c r="C164" s="95"/>
      <c r="D164" s="95"/>
      <c r="E164" s="95"/>
      <c r="F164" s="23"/>
      <c r="G164" s="23"/>
    </row>
    <row r="165" spans="1:7" x14ac:dyDescent="0.25">
      <c r="A165" s="22"/>
      <c r="B165" s="95"/>
      <c r="C165" s="95"/>
      <c r="D165" s="95"/>
      <c r="E165" s="95"/>
      <c r="F165" s="23"/>
      <c r="G165" s="23"/>
    </row>
    <row r="166" spans="1:7" x14ac:dyDescent="0.25">
      <c r="A166" s="22"/>
      <c r="B166" s="95"/>
      <c r="C166" s="95"/>
      <c r="D166" s="95"/>
      <c r="E166" s="95"/>
      <c r="F166" s="23"/>
      <c r="G166" s="23"/>
    </row>
    <row r="167" spans="1:7" x14ac:dyDescent="0.25">
      <c r="A167" s="22"/>
      <c r="B167" s="95"/>
      <c r="C167" s="95"/>
      <c r="D167" s="95"/>
      <c r="E167" s="95"/>
      <c r="F167" s="23"/>
      <c r="G167" s="23"/>
    </row>
    <row r="168" spans="1:7" x14ac:dyDescent="0.25">
      <c r="A168" s="22"/>
      <c r="B168" s="95"/>
      <c r="C168" s="95"/>
      <c r="D168" s="95"/>
      <c r="E168" s="95"/>
      <c r="F168" s="23"/>
      <c r="G168" s="23"/>
    </row>
    <row r="169" spans="1:7" x14ac:dyDescent="0.25">
      <c r="A169" s="22"/>
      <c r="B169" s="95"/>
      <c r="C169" s="95"/>
      <c r="D169" s="95"/>
      <c r="E169" s="95"/>
      <c r="F169" s="23"/>
      <c r="G169" s="23"/>
    </row>
    <row r="170" spans="1:7" x14ac:dyDescent="0.25">
      <c r="A170" s="22"/>
      <c r="B170" s="95"/>
      <c r="C170" s="95"/>
      <c r="D170" s="95"/>
      <c r="E170" s="95"/>
      <c r="F170" s="23"/>
      <c r="G170" s="23"/>
    </row>
    <row r="171" spans="1:7" x14ac:dyDescent="0.25">
      <c r="A171" s="22"/>
      <c r="B171" s="95"/>
      <c r="C171" s="95"/>
      <c r="D171" s="95"/>
      <c r="E171" s="95"/>
      <c r="F171" s="23"/>
      <c r="G171" s="23"/>
    </row>
    <row r="172" spans="1:7" x14ac:dyDescent="0.25">
      <c r="A172" s="22"/>
      <c r="B172" s="95"/>
      <c r="C172" s="95"/>
      <c r="D172" s="95"/>
      <c r="E172" s="95"/>
      <c r="F172" s="23"/>
      <c r="G172" s="23"/>
    </row>
    <row r="173" spans="1:7" x14ac:dyDescent="0.25">
      <c r="A173" s="22"/>
      <c r="B173" s="95"/>
      <c r="C173" s="95"/>
      <c r="D173" s="95"/>
      <c r="E173" s="95"/>
      <c r="F173" s="23"/>
      <c r="G173" s="23"/>
    </row>
    <row r="174" spans="1:7" x14ac:dyDescent="0.25">
      <c r="A174" s="22"/>
      <c r="B174" s="95"/>
      <c r="C174" s="95"/>
      <c r="D174" s="95"/>
      <c r="E174" s="95"/>
      <c r="F174" s="23"/>
      <c r="G174" s="23"/>
    </row>
    <row r="175" spans="1:7" x14ac:dyDescent="0.25">
      <c r="A175" s="22"/>
      <c r="B175" s="95"/>
      <c r="C175" s="95"/>
      <c r="D175" s="95"/>
      <c r="E175" s="95"/>
      <c r="F175" s="23"/>
      <c r="G175" s="23"/>
    </row>
    <row r="176" spans="1:7" x14ac:dyDescent="0.25">
      <c r="A176" s="22"/>
      <c r="B176" s="95"/>
      <c r="C176" s="95"/>
      <c r="D176" s="95"/>
      <c r="E176" s="95"/>
      <c r="F176" s="23"/>
      <c r="G176" s="23"/>
    </row>
    <row r="177" spans="1:7" x14ac:dyDescent="0.25">
      <c r="A177" s="22"/>
      <c r="B177" s="95"/>
      <c r="C177" s="95"/>
      <c r="D177" s="95"/>
      <c r="E177" s="95"/>
      <c r="F177" s="23"/>
      <c r="G177" s="23"/>
    </row>
    <row r="178" spans="1:7" x14ac:dyDescent="0.25">
      <c r="A178" s="22"/>
      <c r="B178" s="95"/>
      <c r="C178" s="95"/>
      <c r="D178" s="95"/>
      <c r="E178" s="95"/>
      <c r="F178" s="23"/>
      <c r="G178" s="23"/>
    </row>
    <row r="179" spans="1:7" x14ac:dyDescent="0.25">
      <c r="A179" s="22"/>
      <c r="B179" s="95"/>
      <c r="C179" s="95"/>
      <c r="D179" s="95"/>
      <c r="E179" s="95"/>
      <c r="F179" s="23"/>
      <c r="G179" s="23"/>
    </row>
    <row r="180" spans="1:7" x14ac:dyDescent="0.25">
      <c r="A180" s="22"/>
      <c r="B180" s="95"/>
      <c r="C180" s="95"/>
      <c r="D180" s="95"/>
      <c r="E180" s="95"/>
      <c r="F180" s="23"/>
      <c r="G180" s="23"/>
    </row>
    <row r="181" spans="1:7" x14ac:dyDescent="0.25">
      <c r="A181" s="22"/>
      <c r="B181" s="95"/>
      <c r="C181" s="95"/>
      <c r="D181" s="95"/>
      <c r="E181" s="95"/>
      <c r="F181" s="23"/>
      <c r="G181" s="23"/>
    </row>
  </sheetData>
  <sheetProtection algorithmName="SHA-512" hashValue="2DpbVWoLDb2NbXVuZ6ujXPKSGVpZg8OYyK95o1SfHYifrHGZCwPNACTOuqCoCkEJH9FzLXI920TArWOPhqRxvA==" saltValue="3Qz83X7IpGuVuTZs94NnFA==" spinCount="100000" sheet="1" objects="1" scenarios="1" selectLockedCells="1"/>
  <mergeCells count="28">
    <mergeCell ref="F155:G155"/>
    <mergeCell ref="F156:G156"/>
    <mergeCell ref="A156:E156"/>
    <mergeCell ref="F148:G148"/>
    <mergeCell ref="A1:B1"/>
    <mergeCell ref="C1:D1"/>
    <mergeCell ref="A2:B2"/>
    <mergeCell ref="A3:B3"/>
    <mergeCell ref="F147:G147"/>
    <mergeCell ref="B181:E181"/>
    <mergeCell ref="B175:E175"/>
    <mergeCell ref="B176:E176"/>
    <mergeCell ref="B177:E177"/>
    <mergeCell ref="B178:E178"/>
    <mergeCell ref="B179:E179"/>
    <mergeCell ref="B180:E180"/>
    <mergeCell ref="B174:E174"/>
    <mergeCell ref="E160:F160"/>
    <mergeCell ref="B164:E164"/>
    <mergeCell ref="B165:E165"/>
    <mergeCell ref="B166:E166"/>
    <mergeCell ref="B167:E167"/>
    <mergeCell ref="B173:E173"/>
    <mergeCell ref="B168:E168"/>
    <mergeCell ref="B169:E169"/>
    <mergeCell ref="B170:E170"/>
    <mergeCell ref="B171:E171"/>
    <mergeCell ref="B172:E172"/>
  </mergeCells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50:F153 F6:F145" xr:uid="{109C3214-9B66-41E0-86AB-19C3F0CD5965}">
      <formula1>IF(F6&gt;=0.01,ROUND(F6,2),0.01)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Tender No.1010-2024B
&amp;C                     &amp;R Bid Submission
Page &amp;P           </oddHeader>
    <oddFooter xml:space="preserve">&amp;R____________________________
Name of Bidder                    </oddFooter>
  </headerFooter>
  <rowBreaks count="2" manualBreakCount="2">
    <brk id="51" max="6" man="1"/>
    <brk id="94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'Unit prices'!Print_Area_1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Murray, Drew</cp:lastModifiedBy>
  <cp:lastPrinted>2024-10-16T21:15:51Z</cp:lastPrinted>
  <dcterms:created xsi:type="dcterms:W3CDTF">1999-10-18T14:40:40Z</dcterms:created>
  <dcterms:modified xsi:type="dcterms:W3CDTF">2025-05-15T21:36:26Z</dcterms:modified>
</cp:coreProperties>
</file>