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W:\TRANSAC\2024\1024-2024B\WORK IN PROGRESS\FTP2025 07 23\1024-2024B\"/>
    </mc:Choice>
  </mc:AlternateContent>
  <xr:revisionPtr revIDLastSave="0" documentId="13_ncr:1_{06C4D335-B47E-4960-932F-6A66475857AC}" xr6:coauthVersionLast="47" xr6:coauthVersionMax="47" xr10:uidLastSave="{00000000-0000-0000-0000-000000000000}"/>
  <workbookProtection workbookAlgorithmName="SHA-512" workbookHashValue="75o0Tam7M7TXDjFgo0QPqTBrc8R8g+dI+tPy6g326QC7vf43gPA5eBpX/+5YoWIyl/BxjNV5J/SVJhzKZYim4A==" workbookSaltValue="GcRyP7jl1c4DHhoHyrQQxQ==" workbookSpinCount="100000" lockStructure="1"/>
  <bookViews>
    <workbookView xWindow="28680" yWindow="-120" windowWidth="29040" windowHeight="15840" firstSheet="1"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prices'!$A$5:$G$48</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prices'!$A$1:$G$57</definedName>
    <definedName name="Print_Area_1" localSheetId="2">'Lump Sum Price (with Deductions'!$A$6:$F$26</definedName>
    <definedName name="Print_Area_1" localSheetId="6">'Sample Addendum'!$A$6:$G$36</definedName>
    <definedName name="Print_Area_1">'Unit prices'!$A$6:$G$77</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2" l="1"/>
  <c r="G45" i="2"/>
  <c r="G42" i="2"/>
  <c r="G43" i="2"/>
  <c r="G41" i="2"/>
  <c r="G24" i="2"/>
  <c r="G23" i="2"/>
  <c r="G39" i="2" l="1"/>
  <c r="G38" i="2"/>
  <c r="G35" i="2"/>
  <c r="G33" i="2"/>
  <c r="G17" i="2"/>
  <c r="G36" i="2" l="1"/>
  <c r="G40" i="2"/>
  <c r="G37" i="2"/>
  <c r="G22" i="2"/>
  <c r="G21" i="2"/>
  <c r="G29" i="2"/>
  <c r="G32" i="2"/>
  <c r="G34" i="2"/>
  <c r="G27" i="2"/>
  <c r="G28" i="2"/>
  <c r="G26" i="2"/>
  <c r="G25" i="2"/>
  <c r="G31" i="2"/>
  <c r="G30" i="2"/>
  <c r="G20" i="2"/>
  <c r="G19" i="2"/>
  <c r="G18" i="2"/>
  <c r="G16" i="2"/>
  <c r="G15" i="2"/>
  <c r="A7" i="2"/>
  <c r="A8" i="2" s="1"/>
  <c r="A9" i="2" s="1"/>
  <c r="A10" i="2" s="1"/>
  <c r="A11" i="2" s="1"/>
  <c r="A12" i="2" s="1"/>
  <c r="A13" i="2" s="1"/>
  <c r="A14" i="2" s="1"/>
  <c r="A15" i="2" s="1"/>
  <c r="A16" i="2" s="1"/>
  <c r="A17" i="2" s="1"/>
  <c r="A18" i="2" s="1"/>
  <c r="A19" i="2" s="1"/>
  <c r="A20" i="2" s="1"/>
  <c r="A21" i="2" s="1"/>
  <c r="A22" i="2" s="1"/>
  <c r="G10" i="2"/>
  <c r="G8" i="2"/>
  <c r="G14" i="2"/>
  <c r="G13" i="2"/>
  <c r="G12" i="2"/>
  <c r="G9" i="2"/>
  <c r="G7" i="2"/>
  <c r="A23" i="2" l="1"/>
  <c r="A24" i="2" s="1"/>
  <c r="A25" i="2" s="1"/>
  <c r="A26" i="2" s="1"/>
  <c r="A27" i="2" s="1"/>
  <c r="A28" i="2" s="1"/>
  <c r="A29" i="2" s="1"/>
  <c r="A30" i="2" s="1"/>
  <c r="A31" i="2" s="1"/>
  <c r="A32" i="2" s="1"/>
  <c r="A33" i="2" s="1"/>
  <c r="A34" i="2" s="1"/>
  <c r="A35" i="2" s="1"/>
  <c r="A36" i="2" s="1"/>
  <c r="A37" i="2" s="1"/>
  <c r="A38" i="2" s="1"/>
  <c r="A39" i="2" s="1"/>
  <c r="A40" i="2" s="1"/>
  <c r="A41" i="2" s="1"/>
  <c r="A42" i="2" s="1"/>
  <c r="G8" i="15"/>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A43" i="2" l="1"/>
  <c r="A44" i="2" s="1"/>
  <c r="A45" i="2" s="1"/>
  <c r="G8" i="16"/>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11" i="2" l="1"/>
  <c r="G6" i="2"/>
  <c r="F52" i="2" s="1"/>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<sst xmlns="http://schemas.openxmlformats.org/spreadsheetml/2006/main" count="538" uniqueCount="249">
  <si>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</si>
  <si>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</si>
  <si>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</si>
  <si>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</si>
  <si>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</si>
  <si>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</si>
  <si>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</si>
  <si>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</si>
  <si>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</si>
  <si>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</si>
  <si>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</si>
  <si>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</si>
  <si>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</si>
  <si>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</si>
  <si>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</si>
  <si>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</si>
  <si>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</si>
  <si>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</si>
  <si>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</si>
  <si>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</si>
  <si>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</si>
  <si>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</si>
  <si>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</si>
  <si>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</si>
  <si>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</si>
  <si>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</si>
  <si>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</si>
  <si>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Pre-Construction: General requirements including but not limited to: Insurance, permits, bonds, and all other contract requirements not specifically itemized below.</t>
  </si>
  <si>
    <t>Bid Opportunity, Div 01</t>
  </si>
  <si>
    <t>Lump Sum</t>
  </si>
  <si>
    <t xml:space="preserve">$   - </t>
  </si>
  <si>
    <t>Pre-Construction: Submittals</t>
  </si>
  <si>
    <t>Pre-Construction: Development of dust/silica control plan</t>
  </si>
  <si>
    <t>01 35 29</t>
  </si>
  <si>
    <t>Monthly expenses: Management, supervision, administration, safety, temporary construction, and construction facilities.</t>
  </si>
  <si>
    <t>Monthly expenses: Implementation and maintenance of dust/silica control plan</t>
  </si>
  <si>
    <t>Closeout procedures</t>
  </si>
  <si>
    <t>Closeout submittals</t>
  </si>
  <si>
    <t>Mobilization/demobilization</t>
  </si>
  <si>
    <t>Cash Allowance</t>
  </si>
  <si>
    <t>Demolition</t>
  </si>
  <si>
    <t>02 41 19</t>
  </si>
  <si>
    <t>Protection in place or salvage, storage and reinstallation of pool divider bulkheads</t>
  </si>
  <si>
    <t>Concrete repairs as specified and shown on drawings as stipulated price</t>
  </si>
  <si>
    <t>03 92 12  03 92 20   03 93 20  03 93 30</t>
  </si>
  <si>
    <t>Ceramic tile, mortar bed and waterproofing</t>
  </si>
  <si>
    <t>09 30 13</t>
  </si>
  <si>
    <t>Mechancial not including Item 40 below</t>
  </si>
  <si>
    <t>Div 20      Div 22</t>
  </si>
  <si>
    <t>Electrical not including Items 37 and 38 below</t>
  </si>
  <si>
    <t>Div 26</t>
  </si>
  <si>
    <t>Supplemental reinforcing</t>
  </si>
  <si>
    <t>03 20 00</t>
  </si>
  <si>
    <t>per kg</t>
  </si>
  <si>
    <t>Supplemental dowels - 10M</t>
  </si>
  <si>
    <t>per dowel</t>
  </si>
  <si>
    <t>Supplemental dowels - 15M</t>
  </si>
  <si>
    <t>Supplemental dowels - 20M</t>
  </si>
  <si>
    <t>Top surface concrete repair 0mm to 50mm depth</t>
  </si>
  <si>
    <t>03 92 12</t>
  </si>
  <si>
    <r>
      <t>per m</t>
    </r>
    <r>
      <rPr>
        <vertAlign val="superscript"/>
        <sz val="10"/>
        <rFont val="Arial"/>
        <family val="2"/>
      </rPr>
      <t>2</t>
    </r>
  </si>
  <si>
    <t>Top surface concrete repair 50mm to 100 mm depth</t>
  </si>
  <si>
    <t>Through-slab concrete repair</t>
  </si>
  <si>
    <t>Scaling concrete repair</t>
  </si>
  <si>
    <t>03 92 20</t>
  </si>
  <si>
    <t>Hand patching concrete repair</t>
  </si>
  <si>
    <t>03 93 10</t>
  </si>
  <si>
    <t>Horizontal concrete slab soffit repair by pressure grouting 0mm to 75mm depth</t>
  </si>
  <si>
    <t>03 93 20</t>
  </si>
  <si>
    <t>Horizontal concrete slab soffit repair by pressure grouting - 75mm to 150mm depth</t>
  </si>
  <si>
    <t>Vertical pressure grout concrete repair - 0mm to 75mm depth</t>
  </si>
  <si>
    <t>Vertical pressure grout concrete repair - 75mm to 150mm depth</t>
  </si>
  <si>
    <t>Vertical form and pour concrete repair - 0mm to 75mm depth</t>
  </si>
  <si>
    <t>03 93 30</t>
  </si>
  <si>
    <t>Vertical form and pour concrete repair - 75mm to 150mm depth</t>
  </si>
  <si>
    <t>Embedded galvanic anodes</t>
  </si>
  <si>
    <t>03 98 10</t>
  </si>
  <si>
    <t>per anode</t>
  </si>
  <si>
    <t>Flowable grout properties testing (mortar cubes)</t>
  </si>
  <si>
    <t>03 92 12    03 92 20    03 93 10    03 93 20    03 93 30</t>
  </si>
  <si>
    <t>per test cube</t>
  </si>
  <si>
    <t>Concrete testing (direct pull-out tensile test)</t>
  </si>
  <si>
    <t>03 92 12    03 92 20    03 93 10    03 93 20    03 93 30    09 30 13</t>
  </si>
  <si>
    <t>per test core</t>
  </si>
  <si>
    <t>Concrete testing (testing agency field and reporting)</t>
  </si>
  <si>
    <t>per test visit</t>
  </si>
  <si>
    <t>Concrete scanning</t>
  </si>
  <si>
    <t>site visit</t>
  </si>
  <si>
    <t>Concrete crack repair prior to ceramic tiling</t>
  </si>
  <si>
    <t xml:space="preserve"> per m</t>
  </si>
  <si>
    <t>Electrical: Re-location of pool drowning reset button as shown on Drawings ED2.1 (Keynote 3) and ELP2.1 (Keynote 2)</t>
  </si>
  <si>
    <t>Electrical: Removal of abandoned electrical within basement as shown on keynote 4 of Drawing ED2.2</t>
  </si>
  <si>
    <t>Spash Pad Area: Concrete repair and re-construction as shown on Drawing S2.5</t>
  </si>
  <si>
    <t>03 92 12    03 92 20    03 93 20    03 93 30   09 30 13</t>
  </si>
  <si>
    <t>Post construction duct cleaning</t>
  </si>
  <si>
    <t>23 01 30.51</t>
  </si>
  <si>
    <t>TOTAL BID PRICE (GST extra) (in numbers)</t>
  </si>
  <si>
    <t>Name of Bidder</t>
  </si>
  <si>
    <t>(See "Prices" clause in Tender document)</t>
  </si>
  <si>
    <t>LS</t>
  </si>
  <si>
    <t>Applicable MRST (PST)</t>
  </si>
  <si>
    <t>TOTAL BID PRICE (GST extra) (in numbers)  $</t>
  </si>
  <si>
    <t>SEPARATE PRICES TO BE DEDUCTED FROM LUMP SUM PRICE</t>
  </si>
  <si>
    <t>each</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</si>
  <si>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</si>
  <si>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</si>
  <si>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</si>
  <si>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</si>
  <si>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</si>
  <si>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</si>
  <si>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</si>
  <si>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</si>
  <si>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</si>
  <si>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</si>
  <si>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</si>
  <si>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</si>
  <si>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</si>
  <si>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</si>
  <si>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</si>
  <si>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</si>
  <si>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   -</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</si>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</sst>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6"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
      <vertAlign val="superscrip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9">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176" fontId="0" fillId="0" borderId="0" xfId="0" applyNumberFormat="1" applyAlignment="1">
      <alignment horizontal="right"/>
    </xf>
    <xf numFmtId="176" fontId="0" fillId="0" borderId="0" xfId="0" applyNumberFormat="1" applyAlignment="1">
      <alignment horizontal="left"/>
    </xf>
    <xf numFmtId="176" fontId="1" fillId="0" borderId="12" xfId="0" applyNumberFormat="1" applyFont="1" applyBorder="1" applyAlignment="1">
      <alignment horizontal="left" wrapText="1"/>
    </xf>
    <xf numFmtId="176" fontId="0" fillId="0" borderId="28" xfId="0" applyNumberFormat="1" applyBorder="1" applyAlignment="1">
      <alignment horizontal="right"/>
    </xf>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6" fontId="37" fillId="24" borderId="18" xfId="1" applyNumberFormat="1" applyFont="1" applyBorder="1" applyAlignment="1">
      <alignment horizontal="left"/>
    </xf>
    <xf numFmtId="176" fontId="37" fillId="24" borderId="24" xfId="1" applyNumberFormat="1" applyFont="1" applyBorder="1" applyAlignment="1">
      <alignment horizontal="left"/>
    </xf>
    <xf numFmtId="176" fontId="37" fillId="24" borderId="14" xfId="1" applyNumberFormat="1" applyFont="1" applyBorder="1"/>
    <xf numFmtId="164" fontId="0" fillId="0" borderId="20" xfId="0" applyNumberFormat="1" applyBorder="1"/>
    <xf numFmtId="164" fontId="0" fillId="0" borderId="16" xfId="0" applyNumberFormat="1" applyBorder="1"/>
    <xf numFmtId="164" fontId="0" fillId="0" borderId="15" xfId="0" applyNumberFormat="1" applyBorder="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lignment horizontal="centerContinuous" vertical="center"/>
    </xf>
    <xf numFmtId="0" fontId="38" fillId="0" borderId="0" xfId="112" applyFont="1" applyFill="1" applyAlignment="1">
      <alignment horizontal="centerContinuous" vertical="center"/>
    </xf>
    <xf numFmtId="0" fontId="46" fillId="0" borderId="0" xfId="112" applyFill="1"/>
    <xf numFmtId="7" fontId="48" fillId="0" borderId="0" xfId="112" applyNumberFormat="1" applyFont="1" applyFill="1" applyAlignment="1">
      <alignment horizontal="centerContinuous" vertical="center"/>
    </xf>
    <xf numFmtId="0" fontId="46" fillId="0" borderId="0" xfId="112" applyFill="1" applyAlignment="1">
      <alignment horizontal="centerContinuous" vertical="center"/>
    </xf>
    <xf numFmtId="7" fontId="46" fillId="0" borderId="0" xfId="112" applyNumberFormat="1" applyFill="1" applyAlignment="1">
      <alignment horizontal="right"/>
    </xf>
    <xf numFmtId="0" fontId="46" fillId="0" borderId="0" xfId="112" applyFill="1" applyAlignment="1">
      <alignment vertical="top"/>
    </xf>
    <xf numFmtId="3" fontId="46" fillId="0" borderId="0" xfId="112" applyNumberFormat="1" applyFill="1"/>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3" xfId="112" applyFill="1" applyBorder="1" applyAlignment="1">
      <alignment horizontal="center"/>
    </xf>
    <xf numFmtId="7" fontId="46" fillId="0" borderId="34" xfId="112" applyNumberFormat="1" applyFill="1" applyBorder="1" applyAlignment="1">
      <alignment horizontal="right"/>
    </xf>
    <xf numFmtId="0" fontId="46" fillId="0" borderId="37" xfId="112" applyFill="1" applyBorder="1" applyAlignment="1">
      <alignment horizontal="right"/>
    </xf>
    <xf numFmtId="4" fontId="49" fillId="0" borderId="16" xfId="112" applyNumberFormat="1" applyFont="1" applyFill="1" applyBorder="1" applyAlignment="1">
      <alignment horizontal="center" vertical="top" wrapText="1"/>
    </xf>
    <xf numFmtId="176" fontId="50" fillId="0" borderId="10" xfId="112" applyNumberFormat="1" applyFont="1" applyFill="1" applyBorder="1" applyAlignment="1">
      <alignment vertical="top"/>
    </xf>
    <xf numFmtId="0" fontId="51" fillId="0" borderId="0" xfId="112" applyFont="1" applyFill="1" applyAlignment="1">
      <alignment vertical="top" wrapText="1"/>
    </xf>
    <xf numFmtId="177" fontId="49" fillId="0" borderId="16" xfId="112" applyNumberFormat="1" applyFont="1" applyFill="1" applyBorder="1" applyAlignment="1">
      <alignment horizontal="center" vertical="top"/>
    </xf>
    <xf numFmtId="4" fontId="49" fillId="0" borderId="16" xfId="112" applyNumberFormat="1" applyFont="1" applyFill="1" applyBorder="1" applyAlignment="1">
      <alignment horizontal="center" vertical="top"/>
    </xf>
    <xf numFmtId="4" fontId="49" fillId="0" borderId="0" xfId="112" applyNumberFormat="1" applyFont="1" applyFill="1" applyAlignment="1">
      <alignment horizontal="center" vertical="top"/>
    </xf>
    <xf numFmtId="4" fontId="49" fillId="25" borderId="10" xfId="112" applyNumberFormat="1" applyFont="1" applyFill="1" applyBorder="1" applyAlignment="1">
      <alignment horizontal="center" vertical="top" wrapText="1"/>
    </xf>
    <xf numFmtId="7" fontId="46" fillId="0" borderId="38" xfId="112" applyNumberFormat="1" applyFill="1" applyBorder="1" applyAlignment="1">
      <alignment horizontal="right"/>
    </xf>
    <xf numFmtId="7" fontId="46" fillId="0" borderId="41" xfId="112" applyNumberFormat="1" applyFill="1" applyBorder="1" applyAlignment="1">
      <alignment horizontal="right"/>
    </xf>
    <xf numFmtId="0" fontId="46" fillId="0" borderId="15" xfId="112" applyFill="1" applyBorder="1" applyAlignment="1">
      <alignment vertical="top"/>
    </xf>
    <xf numFmtId="0" fontId="46" fillId="0" borderId="14" xfId="112" applyFill="1" applyBorder="1"/>
    <xf numFmtId="0" fontId="46" fillId="0" borderId="14" xfId="112"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Fill="1" applyBorder="1" applyAlignment="1">
      <alignment horizontal="right"/>
    </xf>
    <xf numFmtId="0" fontId="46" fillId="0" borderId="0" xfId="112" applyFill="1" applyAlignment="1">
      <alignment horizontal="right"/>
    </xf>
    <xf numFmtId="0" fontId="46" fillId="0" borderId="0" xfId="112" applyFill="1" applyAlignment="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3" fillId="0" borderId="27" xfId="0" applyFont="1" applyBorder="1" applyAlignment="1">
      <alignment horizontal="center" vertical="center" wrapText="1"/>
    </xf>
    <xf numFmtId="3" fontId="0" fillId="0" borderId="27" xfId="0" applyNumberFormat="1" applyBorder="1" applyAlignment="1">
      <alignment horizontal="center"/>
    </xf>
    <xf numFmtId="0" fontId="0" fillId="0" borderId="72" xfId="0" applyBorder="1" applyAlignment="1">
      <alignment vertical="center" wrapText="1"/>
    </xf>
    <xf numFmtId="0" fontId="3" fillId="0" borderId="72" xfId="0" applyFont="1" applyBorder="1" applyAlignment="1">
      <alignment vertical="center" wrapText="1"/>
    </xf>
    <xf numFmtId="164" fontId="0" fillId="0" borderId="29" xfId="0" applyNumberFormat="1" applyBorder="1"/>
    <xf numFmtId="0" fontId="0" fillId="0" borderId="30" xfId="0" applyBorder="1" applyAlignment="1">
      <alignment vertical="center" wrapText="1"/>
    </xf>
    <xf numFmtId="0" fontId="3" fillId="0" borderId="30" xfId="0" applyFont="1" applyBorder="1" applyAlignment="1">
      <alignment vertical="center" wrapText="1"/>
    </xf>
    <xf numFmtId="164" fontId="0" fillId="0" borderId="0" xfId="0" applyNumberFormat="1" applyAlignment="1">
      <alignment wrapText="1"/>
    </xf>
    <xf numFmtId="7" fontId="37" fillId="24" borderId="14" xfId="1" applyNumberFormat="1" applyFont="1" applyBorder="1" applyAlignment="1">
      <alignment horizontal="center"/>
    </xf>
    <xf numFmtId="0" fontId="37" fillId="24" borderId="22" xfId="1" applyFont="1" applyBorder="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Protection="1">
      <protection locked="0"/>
    </xf>
    <xf numFmtId="7" fontId="37" fillId="24" borderId="0" xfId="1" applyNumberFormat="1" applyFont="1" applyAlignment="1">
      <alignment horizontal="center"/>
    </xf>
    <xf numFmtId="0" fontId="37" fillId="24" borderId="23" xfId="1" applyFont="1" applyBorder="1"/>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Font="1" applyBorder="1" applyAlignment="1">
      <alignmen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xf numFmtId="0" fontId="57" fillId="24" borderId="18" xfId="116" applyBorder="1"/>
    <xf numFmtId="7" fontId="57" fillId="24" borderId="39" xfId="116" applyNumberFormat="1" applyBorder="1" applyAlignment="1">
      <alignment horizontal="center"/>
    </xf>
    <xf numFmtId="0" fontId="57" fillId="24" borderId="43" xfId="116" applyBorder="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Font="1" applyBorder="1"/>
    <xf numFmtId="0" fontId="2" fillId="24" borderId="18" xfId="116" applyFont="1" applyBorder="1"/>
    <xf numFmtId="0" fontId="2" fillId="24" borderId="86" xfId="116" applyFont="1" applyBorder="1"/>
    <xf numFmtId="1" fontId="27" fillId="24" borderId="38" xfId="113" applyNumberFormat="1" applyFont="1" applyBorder="1"/>
    <xf numFmtId="1" fontId="27" fillId="24" borderId="0" xfId="113" applyNumberFormat="1" applyFont="1"/>
    <xf numFmtId="1" fontId="27" fillId="24" borderId="61" xfId="113" applyNumberFormat="1" applyFont="1" applyBorder="1"/>
    <xf numFmtId="0" fontId="2" fillId="24" borderId="65" xfId="116" applyFont="1" applyBorder="1" applyProtection="1">
      <protection locked="0"/>
    </xf>
    <xf numFmtId="0" fontId="3" fillId="24" borderId="64" xfId="116" applyFont="1" applyBorder="1" applyProtection="1">
      <protection locked="0"/>
    </xf>
    <xf numFmtId="0" fontId="3" fillId="24" borderId="63" xfId="116" applyFont="1" applyBorder="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0" fontId="27" fillId="24" borderId="0" xfId="116" applyFont="1"/>
    <xf numFmtId="0" fontId="27" fillId="24" borderId="61" xfId="116" applyFont="1" applyBorder="1"/>
    <xf numFmtId="0" fontId="60" fillId="24" borderId="64" xfId="116" applyFont="1" applyBorder="1"/>
    <xf numFmtId="0" fontId="60" fillId="24" borderId="0" xfId="116" applyFont="1"/>
    <xf numFmtId="0" fontId="60" fillId="24" borderId="63" xfId="116" applyFont="1" applyBorder="1"/>
    <xf numFmtId="0" fontId="46" fillId="0" borderId="17" xfId="112" applyFill="1" applyBorder="1" applyProtection="1">
      <protection locked="0"/>
    </xf>
    <xf numFmtId="0" fontId="46" fillId="0" borderId="18" xfId="112" applyFill="1" applyBorder="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Protection="1">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Protection="1">
      <protection locked="0"/>
    </xf>
    <xf numFmtId="0" fontId="3" fillId="0" borderId="0" xfId="118"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0" fontId="0" fillId="0" borderId="0" xfId="0" applyAlignment="1" applyProtection="1">
      <alignment horizontal="left"/>
    </xf>
    <xf numFmtId="0" fontId="3" fillId="0" borderId="0" xfId="0" applyFont="1" applyProtection="1"/>
    <xf numFmtId="4" fontId="0" fillId="0" borderId="0" xfId="0" applyNumberFormat="1" applyAlignment="1" applyProtection="1">
      <alignment horizontal="center"/>
    </xf>
    <xf numFmtId="0" fontId="3" fillId="0" borderId="0" xfId="0" applyFont="1" applyAlignment="1" applyProtection="1">
      <alignment horizontal="left"/>
    </xf>
    <xf numFmtId="0" fontId="3" fillId="0" borderId="0" xfId="0" applyFont="1" applyAlignment="1" applyProtection="1">
      <alignment horizontal="center"/>
    </xf>
    <xf numFmtId="0" fontId="0" fillId="0" borderId="0" xfId="0" applyAlignment="1" applyProtection="1">
      <alignment horizontal="center"/>
    </xf>
    <xf numFmtId="0" fontId="0" fillId="0" borderId="0" xfId="0"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6" xfId="0" applyNumberFormat="1" applyBorder="1" applyProtection="1"/>
    <xf numFmtId="0" fontId="0" fillId="0" borderId="27" xfId="0" applyBorder="1" applyAlignment="1" applyProtection="1">
      <alignment vertical="center" wrapText="1"/>
    </xf>
    <xf numFmtId="0" fontId="3" fillId="0" borderId="27" xfId="0" applyFont="1" applyBorder="1" applyAlignment="1" applyProtection="1">
      <alignment horizontal="center" vertical="center" wrapText="1"/>
    </xf>
    <xf numFmtId="3" fontId="0" fillId="0" borderId="27" xfId="0" applyNumberFormat="1" applyBorder="1" applyAlignment="1" applyProtection="1">
      <alignment horizontal="center"/>
    </xf>
    <xf numFmtId="164" fontId="0" fillId="0" borderId="71" xfId="0" applyNumberFormat="1" applyBorder="1" applyProtection="1"/>
    <xf numFmtId="0" fontId="0" fillId="0" borderId="72" xfId="0" applyBorder="1" applyAlignment="1" applyProtection="1">
      <alignment vertical="center" wrapText="1"/>
    </xf>
    <xf numFmtId="0" fontId="3" fillId="0" borderId="72" xfId="0" applyFont="1" applyBorder="1" applyAlignment="1" applyProtection="1">
      <alignment vertical="center" wrapText="1"/>
    </xf>
    <xf numFmtId="164" fontId="0" fillId="0" borderId="29" xfId="0" applyNumberFormat="1" applyBorder="1" applyProtection="1"/>
    <xf numFmtId="0" fontId="0" fillId="0" borderId="30" xfId="0" applyBorder="1" applyAlignment="1" applyProtection="1">
      <alignment vertical="center" wrapText="1"/>
    </xf>
    <xf numFmtId="176" fontId="0" fillId="0" borderId="27" xfId="0" applyNumberFormat="1" applyBorder="1" applyAlignment="1" applyProtection="1">
      <alignment horizontal="right"/>
    </xf>
    <xf numFmtId="176" fontId="0" fillId="0" borderId="28" xfId="0" applyNumberFormat="1" applyBorder="1" applyAlignment="1" applyProtection="1">
      <alignment horizontal="righ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21" sqref="A21"/>
    </sheetView>
  </sheetViews>
  <sheetFormatPr defaultRowHeight="12.5" x14ac:dyDescent="0.25"/>
  <cols>
    <col min="1" max="1" width="107.90625" customWidth="1"/>
  </cols>
  <sheetData>
    <row r="1" spans="1:1" ht="20" x14ac:dyDescent="0.25">
      <c r="A1" s="10" t="s">
        <v>0</v>
      </c>
    </row>
    <row r="2" spans="1:1" ht="13.5" customHeight="1" x14ac:dyDescent="0.25">
      <c r="A2" s="10"/>
    </row>
    <row r="3" spans="1:1" ht="69" customHeight="1" x14ac:dyDescent="0.25">
      <c r="A3" s="20" t="s">
        <v>1</v>
      </c>
    </row>
    <row r="4" spans="1:1" ht="15.5" x14ac:dyDescent="0.25">
      <c r="A4" s="12"/>
    </row>
    <row r="5" spans="1:1" ht="18" x14ac:dyDescent="0.25">
      <c r="A5" s="84" t="s">
        <v>2</v>
      </c>
    </row>
    <row r="6" spans="1:1" ht="15.5" x14ac:dyDescent="0.25">
      <c r="A6" s="9" t="s">
        <v>3</v>
      </c>
    </row>
    <row r="7" spans="1:1" ht="15.5" x14ac:dyDescent="0.25">
      <c r="A7" s="21" t="s">
        <v>4</v>
      </c>
    </row>
    <row r="9" spans="1:1" ht="51.75" customHeight="1" x14ac:dyDescent="0.25">
      <c r="A9" s="21" t="s">
        <v>5</v>
      </c>
    </row>
    <row r="11" spans="1:1" ht="75.75" customHeight="1" x14ac:dyDescent="0.25">
      <c r="A11" s="21" t="s">
        <v>6</v>
      </c>
    </row>
    <row r="12" spans="1:1" ht="12" customHeight="1" x14ac:dyDescent="0.25">
      <c r="A12" s="14"/>
    </row>
    <row r="13" spans="1:1" ht="38.25" customHeight="1" x14ac:dyDescent="0.25">
      <c r="A13" s="21" t="s">
        <v>7</v>
      </c>
    </row>
    <row r="14" spans="1:1" ht="8.25" customHeight="1" x14ac:dyDescent="0.25">
      <c r="A14" s="14"/>
    </row>
    <row r="15" spans="1:1" ht="15.5" x14ac:dyDescent="0.25">
      <c r="A15" s="14" t="s">
        <v>8</v>
      </c>
    </row>
    <row r="16" spans="1:1" ht="15.5" x14ac:dyDescent="0.25">
      <c r="A16" s="14"/>
    </row>
    <row r="17" spans="1:1" ht="15.5" x14ac:dyDescent="0.25">
      <c r="A17" s="70" t="s">
        <v>9</v>
      </c>
    </row>
    <row r="18" spans="1:1" ht="36" customHeight="1" x14ac:dyDescent="0.25">
      <c r="A18" s="21" t="s">
        <v>10</v>
      </c>
    </row>
    <row r="19" spans="1:1" ht="31" x14ac:dyDescent="0.25">
      <c r="A19" s="20" t="s">
        <v>11</v>
      </c>
    </row>
    <row r="20" spans="1:1" ht="15.5" x14ac:dyDescent="0.25">
      <c r="A20" s="20"/>
    </row>
    <row r="21" spans="1:1" ht="72" customHeight="1" x14ac:dyDescent="0.25">
      <c r="A21" s="21" t="s">
        <v>12</v>
      </c>
    </row>
    <row r="22" spans="1:1" ht="15.5" x14ac:dyDescent="0.25">
      <c r="A22" s="14"/>
    </row>
    <row r="23" spans="1:1" ht="15.5" x14ac:dyDescent="0.25">
      <c r="A23" s="9" t="s">
        <v>13</v>
      </c>
    </row>
    <row r="24" spans="1:1" ht="15.5" x14ac:dyDescent="0.25">
      <c r="A24" s="8" t="s">
        <v>14</v>
      </c>
    </row>
    <row r="25" spans="1:1" ht="15.5" x14ac:dyDescent="0.25">
      <c r="A25" s="14"/>
    </row>
    <row r="26" spans="1:1" ht="15.5" x14ac:dyDescent="0.25">
      <c r="A26" s="9" t="s">
        <v>15</v>
      </c>
    </row>
    <row r="27" spans="1:1" ht="25.5" customHeight="1" x14ac:dyDescent="0.25">
      <c r="A27" s="21" t="s">
        <v>16</v>
      </c>
    </row>
    <row r="28" spans="1:1" ht="15.5" x14ac:dyDescent="0.25">
      <c r="A28" s="14"/>
    </row>
    <row r="29" spans="1:1" ht="15.5" x14ac:dyDescent="0.25">
      <c r="A29" s="14"/>
    </row>
    <row r="30" spans="1:1" ht="15.5" x14ac:dyDescent="0.25">
      <c r="A30" s="14"/>
    </row>
    <row r="31" spans="1:1" ht="15.5" x14ac:dyDescent="0.25">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77"/>
  <sheetViews>
    <sheetView showGridLines="0" tabSelected="1" view="pageLayout" topLeftCell="A8" zoomScale="150" zoomScaleNormal="100" zoomScaleSheetLayoutView="100" zoomScalePageLayoutView="150" workbookViewId="0">
      <selection activeCell="F14" sqref="F14:G14"/>
    </sheetView>
  </sheetViews>
  <sheetFormatPr defaultColWidth="9.08984375" defaultRowHeight="12.5" x14ac:dyDescent="0.25"/>
  <cols>
    <col min="1" max="1" width="5.6328125" customWidth="1"/>
    <col min="2" max="2" width="31.08984375" customWidth="1"/>
    <col min="3" max="3" width="11" customWidth="1"/>
    <col min="4" max="4" width="13.6328125" style="7" customWidth="1"/>
    <col min="5" max="5" width="10.6328125" style="5" customWidth="1"/>
    <col min="6" max="6" width="12.453125" style="107" customWidth="1"/>
    <col min="7" max="7" width="13.90625" style="107" customWidth="1"/>
  </cols>
  <sheetData>
    <row r="1" spans="1:7" x14ac:dyDescent="0.25">
      <c r="A1" s="337"/>
      <c r="B1" s="337"/>
      <c r="C1" s="336" t="s">
        <v>17</v>
      </c>
      <c r="D1" s="336"/>
      <c r="E1" s="126"/>
      <c r="F1" s="127"/>
    </row>
    <row r="2" spans="1:7" x14ac:dyDescent="0.25">
      <c r="A2" s="398"/>
      <c r="B2" s="398"/>
      <c r="C2" s="399" t="s">
        <v>18</v>
      </c>
      <c r="D2" s="399"/>
      <c r="E2" s="400"/>
      <c r="F2" s="130"/>
      <c r="G2" s="108"/>
    </row>
    <row r="3" spans="1:7" x14ac:dyDescent="0.25">
      <c r="A3" s="401"/>
      <c r="B3" s="398"/>
      <c r="C3" s="402"/>
      <c r="D3" s="403"/>
      <c r="E3" s="400"/>
      <c r="F3" s="130"/>
      <c r="G3" s="108"/>
    </row>
    <row r="4" spans="1:7" x14ac:dyDescent="0.25">
      <c r="A4" s="404" t="s">
        <v>19</v>
      </c>
      <c r="B4" s="404"/>
      <c r="C4" s="404"/>
      <c r="D4" s="403"/>
      <c r="E4" s="400"/>
      <c r="F4" s="130"/>
      <c r="G4" s="108"/>
    </row>
    <row r="5" spans="1:7" ht="20.5" x14ac:dyDescent="0.25">
      <c r="A5" s="405" t="s">
        <v>20</v>
      </c>
      <c r="B5" s="405" t="s">
        <v>21</v>
      </c>
      <c r="C5" s="406" t="s">
        <v>22</v>
      </c>
      <c r="D5" s="406" t="s">
        <v>23</v>
      </c>
      <c r="E5" s="407" t="s">
        <v>24</v>
      </c>
      <c r="F5" s="137" t="s">
        <v>25</v>
      </c>
      <c r="G5" s="109" t="s">
        <v>26</v>
      </c>
    </row>
    <row r="6" spans="1:7" ht="62.5" x14ac:dyDescent="0.25">
      <c r="A6" s="408">
        <v>1</v>
      </c>
      <c r="B6" s="409" t="s">
        <v>27</v>
      </c>
      <c r="C6" s="409" t="s">
        <v>28</v>
      </c>
      <c r="D6" s="410" t="s">
        <v>29</v>
      </c>
      <c r="E6" s="411">
        <v>1</v>
      </c>
      <c r="F6" s="106" t="s">
        <v>30</v>
      </c>
      <c r="G6" s="110" t="str">
        <f>IF(OR(ISTEXT(F6),ISBLANK(F6)), "$   - ",ROUND(E6*F6,2))</f>
        <v xml:space="preserve">$   - </v>
      </c>
    </row>
    <row r="7" spans="1:7" ht="37.5" x14ac:dyDescent="0.25">
      <c r="A7" s="412">
        <f>A6+1</f>
        <v>2</v>
      </c>
      <c r="B7" s="413" t="s">
        <v>31</v>
      </c>
      <c r="C7" s="409" t="s">
        <v>28</v>
      </c>
      <c r="D7" s="410" t="s">
        <v>29</v>
      </c>
      <c r="E7" s="411">
        <v>1</v>
      </c>
      <c r="F7" s="106" t="s">
        <v>30</v>
      </c>
      <c r="G7" s="110" t="str">
        <f t="shared" ref="G7:G9" si="0">IF(OR(ISTEXT(F7),ISBLANK(F7)), "$   - ",ROUND(E7*F7,2))</f>
        <v xml:space="preserve">$   - </v>
      </c>
    </row>
    <row r="8" spans="1:7" ht="25" x14ac:dyDescent="0.25">
      <c r="A8" s="412">
        <f t="shared" ref="A8:A40" si="1">A7+1</f>
        <v>3</v>
      </c>
      <c r="B8" s="414" t="s">
        <v>32</v>
      </c>
      <c r="C8" s="409" t="s">
        <v>33</v>
      </c>
      <c r="D8" s="410" t="s">
        <v>29</v>
      </c>
      <c r="E8" s="411">
        <v>1</v>
      </c>
      <c r="F8" s="106" t="s">
        <v>30</v>
      </c>
      <c r="G8" s="110" t="str">
        <f t="shared" ref="G8" si="2">IF(OR(ISTEXT(F8),ISBLANK(F8)), "$   - ",ROUND(E8*F8,2))</f>
        <v xml:space="preserve">$   - </v>
      </c>
    </row>
    <row r="9" spans="1:7" ht="50" x14ac:dyDescent="0.25">
      <c r="A9" s="412">
        <f t="shared" si="1"/>
        <v>4</v>
      </c>
      <c r="B9" s="413" t="s">
        <v>34</v>
      </c>
      <c r="C9" s="409" t="s">
        <v>28</v>
      </c>
      <c r="D9" s="410" t="s">
        <v>29</v>
      </c>
      <c r="E9" s="411">
        <v>1</v>
      </c>
      <c r="F9" s="106" t="s">
        <v>30</v>
      </c>
      <c r="G9" s="110" t="str">
        <f t="shared" si="0"/>
        <v xml:space="preserve">$   - </v>
      </c>
    </row>
    <row r="10" spans="1:7" ht="37.5" x14ac:dyDescent="0.25">
      <c r="A10" s="412">
        <f t="shared" si="1"/>
        <v>5</v>
      </c>
      <c r="B10" s="413" t="s">
        <v>35</v>
      </c>
      <c r="C10" s="409" t="s">
        <v>33</v>
      </c>
      <c r="D10" s="410" t="s">
        <v>29</v>
      </c>
      <c r="E10" s="411">
        <v>1</v>
      </c>
      <c r="F10" s="106" t="s">
        <v>30</v>
      </c>
      <c r="G10" s="110" t="str">
        <f t="shared" ref="G10" si="3">IF(OR(ISTEXT(F10),ISBLANK(F10)), "$   - ",ROUND(E10*F10,2))</f>
        <v xml:space="preserve">$   - </v>
      </c>
    </row>
    <row r="11" spans="1:7" ht="37.5" x14ac:dyDescent="0.25">
      <c r="A11" s="415">
        <f t="shared" si="1"/>
        <v>6</v>
      </c>
      <c r="B11" s="416" t="s">
        <v>36</v>
      </c>
      <c r="C11" s="409" t="s">
        <v>28</v>
      </c>
      <c r="D11" s="410" t="s">
        <v>29</v>
      </c>
      <c r="E11" s="411">
        <v>1</v>
      </c>
      <c r="F11" s="106" t="s">
        <v>30</v>
      </c>
      <c r="G11" s="110" t="str">
        <f>IF(OR(ISTEXT(F11),ISBLANK(F11)), "$   - ",ROUND(E11*F11,2))</f>
        <v xml:space="preserve">$   - </v>
      </c>
    </row>
    <row r="12" spans="1:7" ht="37.5" x14ac:dyDescent="0.25">
      <c r="A12" s="415">
        <f t="shared" si="1"/>
        <v>7</v>
      </c>
      <c r="B12" s="416" t="s">
        <v>37</v>
      </c>
      <c r="C12" s="409" t="s">
        <v>28</v>
      </c>
      <c r="D12" s="410" t="s">
        <v>29</v>
      </c>
      <c r="E12" s="411">
        <v>1</v>
      </c>
      <c r="F12" s="106" t="s">
        <v>30</v>
      </c>
      <c r="G12" s="110" t="str">
        <f t="shared" ref="G12:G14" si="4">IF(OR(ISTEXT(F12),ISBLANK(F12)), "$   - ",ROUND(E12*F12,2))</f>
        <v xml:space="preserve">$   - </v>
      </c>
    </row>
    <row r="13" spans="1:7" ht="37.5" x14ac:dyDescent="0.25">
      <c r="A13" s="415">
        <f t="shared" si="1"/>
        <v>8</v>
      </c>
      <c r="B13" s="416" t="s">
        <v>38</v>
      </c>
      <c r="C13" s="409" t="s">
        <v>28</v>
      </c>
      <c r="D13" s="410" t="s">
        <v>29</v>
      </c>
      <c r="E13" s="411">
        <v>1</v>
      </c>
      <c r="F13" s="106" t="s">
        <v>30</v>
      </c>
      <c r="G13" s="110" t="str">
        <f t="shared" si="4"/>
        <v xml:space="preserve">$   - </v>
      </c>
    </row>
    <row r="14" spans="1:7" ht="37.5" x14ac:dyDescent="0.25">
      <c r="A14" s="415">
        <f t="shared" si="1"/>
        <v>9</v>
      </c>
      <c r="B14" s="416" t="s">
        <v>39</v>
      </c>
      <c r="C14" s="409" t="s">
        <v>28</v>
      </c>
      <c r="D14" s="410" t="s">
        <v>29</v>
      </c>
      <c r="E14" s="411">
        <v>1</v>
      </c>
      <c r="F14" s="417">
        <v>30000</v>
      </c>
      <c r="G14" s="418">
        <f t="shared" si="4"/>
        <v>30000</v>
      </c>
    </row>
    <row r="15" spans="1:7" x14ac:dyDescent="0.25">
      <c r="A15" s="415">
        <f t="shared" si="1"/>
        <v>10</v>
      </c>
      <c r="B15" s="416" t="s">
        <v>40</v>
      </c>
      <c r="C15" s="414" t="s">
        <v>41</v>
      </c>
      <c r="D15" s="410" t="s">
        <v>29</v>
      </c>
      <c r="E15" s="411">
        <v>1</v>
      </c>
      <c r="F15" s="106" t="s">
        <v>30</v>
      </c>
      <c r="G15" s="110" t="str">
        <f t="shared" ref="G15:G30" si="5">IF(OR(ISTEXT(F15),ISBLANK(F15)), "$   - ",ROUND(E15*F15,2))</f>
        <v xml:space="preserve">$   - </v>
      </c>
    </row>
    <row r="16" spans="1:7" ht="37.5" x14ac:dyDescent="0.25">
      <c r="A16" s="415">
        <f t="shared" si="1"/>
        <v>11</v>
      </c>
      <c r="B16" s="416" t="s">
        <v>42</v>
      </c>
      <c r="C16" s="413" t="s">
        <v>28</v>
      </c>
      <c r="D16" s="410" t="s">
        <v>29</v>
      </c>
      <c r="E16" s="411">
        <v>1</v>
      </c>
      <c r="F16" s="106" t="s">
        <v>30</v>
      </c>
      <c r="G16" s="110" t="str">
        <f t="shared" si="5"/>
        <v xml:space="preserve">$   - </v>
      </c>
    </row>
    <row r="17" spans="1:7" ht="50" x14ac:dyDescent="0.25">
      <c r="A17" s="415">
        <f t="shared" si="1"/>
        <v>12</v>
      </c>
      <c r="B17" s="416" t="s">
        <v>43</v>
      </c>
      <c r="C17" s="413" t="s">
        <v>44</v>
      </c>
      <c r="D17" s="410" t="s">
        <v>29</v>
      </c>
      <c r="E17" s="411">
        <v>1</v>
      </c>
      <c r="F17" s="106" t="s">
        <v>30</v>
      </c>
      <c r="G17" s="110" t="str">
        <f t="shared" ref="G17" si="6">IF(OR(ISTEXT(F17),ISBLANK(F17)), "$   - ",ROUND(E17*F17,2))</f>
        <v xml:space="preserve">$   - </v>
      </c>
    </row>
    <row r="18" spans="1:7" ht="25" x14ac:dyDescent="0.25">
      <c r="A18" s="415">
        <f t="shared" si="1"/>
        <v>13</v>
      </c>
      <c r="B18" s="416" t="s">
        <v>45</v>
      </c>
      <c r="C18" s="414" t="s">
        <v>46</v>
      </c>
      <c r="D18" s="410" t="s">
        <v>29</v>
      </c>
      <c r="E18" s="411">
        <v>1</v>
      </c>
      <c r="F18" s="106" t="s">
        <v>30</v>
      </c>
      <c r="G18" s="110" t="str">
        <f t="shared" si="5"/>
        <v xml:space="preserve">$   - </v>
      </c>
    </row>
    <row r="19" spans="1:7" ht="25" x14ac:dyDescent="0.25">
      <c r="A19" s="415">
        <f t="shared" si="1"/>
        <v>14</v>
      </c>
      <c r="B19" s="416" t="s">
        <v>47</v>
      </c>
      <c r="C19" s="414" t="s">
        <v>48</v>
      </c>
      <c r="D19" s="410" t="s">
        <v>29</v>
      </c>
      <c r="E19" s="411">
        <v>1</v>
      </c>
      <c r="F19" s="106" t="s">
        <v>30</v>
      </c>
      <c r="G19" s="110" t="str">
        <f t="shared" si="5"/>
        <v xml:space="preserve">$   - </v>
      </c>
    </row>
    <row r="20" spans="1:7" ht="25" x14ac:dyDescent="0.25">
      <c r="A20" s="415">
        <f t="shared" si="1"/>
        <v>15</v>
      </c>
      <c r="B20" s="416" t="s">
        <v>49</v>
      </c>
      <c r="C20" s="414" t="s">
        <v>50</v>
      </c>
      <c r="D20" s="410" t="s">
        <v>29</v>
      </c>
      <c r="E20" s="411">
        <v>1</v>
      </c>
      <c r="F20" s="106" t="s">
        <v>30</v>
      </c>
      <c r="G20" s="110" t="str">
        <f t="shared" si="5"/>
        <v xml:space="preserve">$   - </v>
      </c>
    </row>
    <row r="21" spans="1:7" x14ac:dyDescent="0.25">
      <c r="A21" s="415">
        <f t="shared" si="1"/>
        <v>16</v>
      </c>
      <c r="B21" s="416" t="s">
        <v>51</v>
      </c>
      <c r="C21" s="413" t="s">
        <v>52</v>
      </c>
      <c r="D21" s="410" t="s">
        <v>53</v>
      </c>
      <c r="E21" s="411">
        <v>3</v>
      </c>
      <c r="F21" s="106" t="s">
        <v>30</v>
      </c>
      <c r="G21" s="110" t="str">
        <f t="shared" ref="G21:G29" si="7">IF(OR(ISTEXT(F21),ISBLANK(F21)), "$   - ",ROUND(E21*F21,2))</f>
        <v xml:space="preserve">$   - </v>
      </c>
    </row>
    <row r="22" spans="1:7" x14ac:dyDescent="0.25">
      <c r="A22" s="415">
        <f t="shared" si="1"/>
        <v>17</v>
      </c>
      <c r="B22" s="416" t="s">
        <v>54</v>
      </c>
      <c r="C22" s="413" t="s">
        <v>52</v>
      </c>
      <c r="D22" s="410" t="s">
        <v>55</v>
      </c>
      <c r="E22" s="411">
        <v>40</v>
      </c>
      <c r="F22" s="106" t="s">
        <v>30</v>
      </c>
      <c r="G22" s="110" t="str">
        <f t="shared" si="7"/>
        <v xml:space="preserve">$   - </v>
      </c>
    </row>
    <row r="23" spans="1:7" x14ac:dyDescent="0.25">
      <c r="A23" s="415">
        <f t="shared" si="1"/>
        <v>18</v>
      </c>
      <c r="B23" s="416" t="s">
        <v>56</v>
      </c>
      <c r="C23" s="413" t="s">
        <v>52</v>
      </c>
      <c r="D23" s="410" t="s">
        <v>55</v>
      </c>
      <c r="E23" s="411">
        <v>3</v>
      </c>
      <c r="F23" s="106" t="s">
        <v>30</v>
      </c>
      <c r="G23" s="110" t="str">
        <f t="shared" ref="G23:G24" si="8">IF(OR(ISTEXT(F23),ISBLANK(F23)), "$   - ",ROUND(E23*F23,2))</f>
        <v xml:space="preserve">$   - </v>
      </c>
    </row>
    <row r="24" spans="1:7" x14ac:dyDescent="0.25">
      <c r="A24" s="415">
        <f t="shared" si="1"/>
        <v>19</v>
      </c>
      <c r="B24" s="416" t="s">
        <v>57</v>
      </c>
      <c r="C24" s="413" t="s">
        <v>52</v>
      </c>
      <c r="D24" s="410" t="s">
        <v>55</v>
      </c>
      <c r="E24" s="411">
        <v>3</v>
      </c>
      <c r="F24" s="106" t="s">
        <v>30</v>
      </c>
      <c r="G24" s="110" t="str">
        <f t="shared" si="8"/>
        <v xml:space="preserve">$   - </v>
      </c>
    </row>
    <row r="25" spans="1:7" ht="25" x14ac:dyDescent="0.25">
      <c r="A25" s="415">
        <f t="shared" si="1"/>
        <v>20</v>
      </c>
      <c r="B25" s="416" t="s">
        <v>58</v>
      </c>
      <c r="C25" s="413" t="s">
        <v>59</v>
      </c>
      <c r="D25" s="410" t="s">
        <v>60</v>
      </c>
      <c r="E25" s="411">
        <v>25</v>
      </c>
      <c r="F25" s="106" t="s">
        <v>30</v>
      </c>
      <c r="G25" s="110" t="str">
        <f t="shared" si="7"/>
        <v xml:space="preserve">$   - </v>
      </c>
    </row>
    <row r="26" spans="1:7" ht="25" x14ac:dyDescent="0.25">
      <c r="A26" s="328">
        <f t="shared" si="1"/>
        <v>21</v>
      </c>
      <c r="B26" s="329" t="s">
        <v>61</v>
      </c>
      <c r="C26" s="326" t="s">
        <v>59</v>
      </c>
      <c r="D26" s="324" t="s">
        <v>60</v>
      </c>
      <c r="E26" s="325">
        <v>15</v>
      </c>
      <c r="F26" s="106" t="s">
        <v>30</v>
      </c>
      <c r="G26" s="110" t="str">
        <f t="shared" si="7"/>
        <v xml:space="preserve">$   - </v>
      </c>
    </row>
    <row r="27" spans="1:7" ht="14.5" x14ac:dyDescent="0.25">
      <c r="A27" s="328">
        <f t="shared" si="1"/>
        <v>22</v>
      </c>
      <c r="B27" s="329" t="s">
        <v>62</v>
      </c>
      <c r="C27" s="326" t="s">
        <v>59</v>
      </c>
      <c r="D27" s="324" t="s">
        <v>60</v>
      </c>
      <c r="E27" s="325">
        <v>3</v>
      </c>
      <c r="F27" s="106" t="s">
        <v>30</v>
      </c>
      <c r="G27" s="110" t="str">
        <f t="shared" si="7"/>
        <v xml:space="preserve">$   - </v>
      </c>
    </row>
    <row r="28" spans="1:7" ht="14.5" x14ac:dyDescent="0.25">
      <c r="A28" s="328">
        <f t="shared" si="1"/>
        <v>23</v>
      </c>
      <c r="B28" s="329" t="s">
        <v>63</v>
      </c>
      <c r="C28" s="326" t="s">
        <v>64</v>
      </c>
      <c r="D28" s="324" t="s">
        <v>60</v>
      </c>
      <c r="E28" s="325">
        <v>3</v>
      </c>
      <c r="F28" s="106" t="s">
        <v>30</v>
      </c>
      <c r="G28" s="110" t="str">
        <f t="shared" si="7"/>
        <v xml:space="preserve">$   - </v>
      </c>
    </row>
    <row r="29" spans="1:7" ht="14.5" x14ac:dyDescent="0.25">
      <c r="A29" s="328">
        <f t="shared" si="1"/>
        <v>24</v>
      </c>
      <c r="B29" s="329" t="s">
        <v>65</v>
      </c>
      <c r="C29" s="326" t="s">
        <v>66</v>
      </c>
      <c r="D29" s="324" t="s">
        <v>60</v>
      </c>
      <c r="E29" s="325">
        <v>3</v>
      </c>
      <c r="F29" s="106" t="s">
        <v>30</v>
      </c>
      <c r="G29" s="110" t="str">
        <f t="shared" si="7"/>
        <v xml:space="preserve">$   - </v>
      </c>
    </row>
    <row r="30" spans="1:7" ht="37.5" x14ac:dyDescent="0.25">
      <c r="A30" s="328">
        <f t="shared" si="1"/>
        <v>25</v>
      </c>
      <c r="B30" s="329" t="s">
        <v>67</v>
      </c>
      <c r="C30" s="326" t="s">
        <v>68</v>
      </c>
      <c r="D30" s="324" t="s">
        <v>60</v>
      </c>
      <c r="E30" s="325">
        <v>35</v>
      </c>
      <c r="F30" s="106" t="s">
        <v>30</v>
      </c>
      <c r="G30" s="110" t="str">
        <f t="shared" si="5"/>
        <v xml:space="preserve">$   - </v>
      </c>
    </row>
    <row r="31" spans="1:7" ht="37.5" x14ac:dyDescent="0.25">
      <c r="A31" s="328">
        <f t="shared" si="1"/>
        <v>26</v>
      </c>
      <c r="B31" s="329" t="s">
        <v>69</v>
      </c>
      <c r="C31" s="326" t="s">
        <v>68</v>
      </c>
      <c r="D31" s="324" t="s">
        <v>60</v>
      </c>
      <c r="E31" s="325">
        <v>12</v>
      </c>
      <c r="F31" s="106" t="s">
        <v>30</v>
      </c>
      <c r="G31" s="110" t="str">
        <f t="shared" ref="G31:G40" si="9">IF(OR(ISTEXT(F31),ISBLANK(F31)), "$   - ",ROUND(E31*F31,2))</f>
        <v xml:space="preserve">$   - </v>
      </c>
    </row>
    <row r="32" spans="1:7" ht="25" x14ac:dyDescent="0.25">
      <c r="A32" s="328">
        <f t="shared" si="1"/>
        <v>27</v>
      </c>
      <c r="B32" s="329" t="s">
        <v>70</v>
      </c>
      <c r="C32" s="326" t="s">
        <v>68</v>
      </c>
      <c r="D32" s="324" t="s">
        <v>60</v>
      </c>
      <c r="E32" s="325">
        <v>12</v>
      </c>
      <c r="F32" s="106" t="s">
        <v>30</v>
      </c>
      <c r="G32" s="110" t="str">
        <f>IF(OR(ISTEXT(F32),ISBLANK(F32)), "$   - ",ROUND(E32*F32,2))</f>
        <v xml:space="preserve">$   - </v>
      </c>
    </row>
    <row r="33" spans="1:7" ht="25" x14ac:dyDescent="0.25">
      <c r="A33" s="328">
        <f t="shared" si="1"/>
        <v>28</v>
      </c>
      <c r="B33" s="329" t="s">
        <v>71</v>
      </c>
      <c r="C33" s="326" t="s">
        <v>68</v>
      </c>
      <c r="D33" s="324" t="s">
        <v>60</v>
      </c>
      <c r="E33" s="325">
        <v>6</v>
      </c>
      <c r="F33" s="106" t="s">
        <v>30</v>
      </c>
      <c r="G33" s="110" t="str">
        <f>IF(OR(ISTEXT(F33),ISBLANK(F33)), "$   - ",ROUND(E33*F33,2))</f>
        <v xml:space="preserve">$   - </v>
      </c>
    </row>
    <row r="34" spans="1:7" ht="25" x14ac:dyDescent="0.25">
      <c r="A34" s="328">
        <f t="shared" si="1"/>
        <v>29</v>
      </c>
      <c r="B34" s="329" t="s">
        <v>72</v>
      </c>
      <c r="C34" s="326" t="s">
        <v>73</v>
      </c>
      <c r="D34" s="324" t="s">
        <v>60</v>
      </c>
      <c r="E34" s="325">
        <v>12</v>
      </c>
      <c r="F34" s="106" t="s">
        <v>30</v>
      </c>
      <c r="G34" s="110" t="str">
        <f t="shared" si="9"/>
        <v xml:space="preserve">$   - </v>
      </c>
    </row>
    <row r="35" spans="1:7" ht="25" x14ac:dyDescent="0.25">
      <c r="A35" s="328">
        <f t="shared" si="1"/>
        <v>30</v>
      </c>
      <c r="B35" s="329" t="s">
        <v>74</v>
      </c>
      <c r="C35" s="326" t="s">
        <v>73</v>
      </c>
      <c r="D35" s="324" t="s">
        <v>60</v>
      </c>
      <c r="E35" s="325">
        <v>6</v>
      </c>
      <c r="F35" s="106" t="s">
        <v>30</v>
      </c>
      <c r="G35" s="110" t="str">
        <f t="shared" ref="G35" si="10">IF(OR(ISTEXT(F35),ISBLANK(F35)), "$   - ",ROUND(E35*F35,2))</f>
        <v xml:space="preserve">$   - </v>
      </c>
    </row>
    <row r="36" spans="1:7" x14ac:dyDescent="0.25">
      <c r="A36" s="328">
        <f t="shared" si="1"/>
        <v>31</v>
      </c>
      <c r="B36" s="330" t="s">
        <v>75</v>
      </c>
      <c r="C36" s="327" t="s">
        <v>76</v>
      </c>
      <c r="D36" s="324" t="s">
        <v>77</v>
      </c>
      <c r="E36" s="325">
        <v>75</v>
      </c>
      <c r="F36" s="106" t="s">
        <v>30</v>
      </c>
      <c r="G36" s="110" t="str">
        <f t="shared" ref="G36" si="11">IF(OR(ISTEXT(F36),ISBLANK(F36)), "$   - ",ROUND(E36*F36,2))</f>
        <v xml:space="preserve">$   - </v>
      </c>
    </row>
    <row r="37" spans="1:7" ht="62.5" x14ac:dyDescent="0.25">
      <c r="A37" s="328">
        <f t="shared" si="1"/>
        <v>32</v>
      </c>
      <c r="B37" s="329" t="s">
        <v>78</v>
      </c>
      <c r="C37" s="327" t="s">
        <v>79</v>
      </c>
      <c r="D37" s="324" t="s">
        <v>80</v>
      </c>
      <c r="E37" s="325">
        <v>55</v>
      </c>
      <c r="F37" s="106" t="s">
        <v>30</v>
      </c>
      <c r="G37" s="110" t="str">
        <f t="shared" si="9"/>
        <v xml:space="preserve">$   - </v>
      </c>
    </row>
    <row r="38" spans="1:7" ht="75" x14ac:dyDescent="0.25">
      <c r="A38" s="328">
        <f t="shared" si="1"/>
        <v>33</v>
      </c>
      <c r="B38" s="330" t="s">
        <v>81</v>
      </c>
      <c r="C38" s="327" t="s">
        <v>82</v>
      </c>
      <c r="D38" s="324" t="s">
        <v>83</v>
      </c>
      <c r="E38" s="325">
        <v>75</v>
      </c>
      <c r="F38" s="106" t="s">
        <v>30</v>
      </c>
      <c r="G38" s="110" t="str">
        <f t="shared" ref="G38:G39" si="12">IF(OR(ISTEXT(F38),ISBLANK(F38)), "$   - ",ROUND(E38*F38,2))</f>
        <v xml:space="preserve">$   - </v>
      </c>
    </row>
    <row r="39" spans="1:7" ht="75" x14ac:dyDescent="0.25">
      <c r="A39" s="328">
        <f t="shared" si="1"/>
        <v>34</v>
      </c>
      <c r="B39" s="329" t="s">
        <v>84</v>
      </c>
      <c r="C39" s="327" t="s">
        <v>82</v>
      </c>
      <c r="D39" s="324" t="s">
        <v>85</v>
      </c>
      <c r="E39" s="325">
        <v>15</v>
      </c>
      <c r="F39" s="106" t="s">
        <v>30</v>
      </c>
      <c r="G39" s="110" t="str">
        <f t="shared" si="12"/>
        <v xml:space="preserve">$   - </v>
      </c>
    </row>
    <row r="40" spans="1:7" ht="75" x14ac:dyDescent="0.25">
      <c r="A40" s="328">
        <f t="shared" si="1"/>
        <v>35</v>
      </c>
      <c r="B40" s="329" t="s">
        <v>86</v>
      </c>
      <c r="C40" s="327" t="s">
        <v>82</v>
      </c>
      <c r="D40" s="324" t="s">
        <v>87</v>
      </c>
      <c r="E40" s="325">
        <v>150</v>
      </c>
      <c r="F40" s="106" t="s">
        <v>30</v>
      </c>
      <c r="G40" s="110" t="str">
        <f t="shared" si="9"/>
        <v xml:space="preserve">$   - </v>
      </c>
    </row>
    <row r="41" spans="1:7" ht="25" x14ac:dyDescent="0.25">
      <c r="A41" s="328">
        <f>A40+1</f>
        <v>36</v>
      </c>
      <c r="B41" s="329" t="s">
        <v>88</v>
      </c>
      <c r="C41" s="327" t="s">
        <v>46</v>
      </c>
      <c r="D41" s="324" t="s">
        <v>89</v>
      </c>
      <c r="E41" s="325">
        <v>25</v>
      </c>
      <c r="F41" s="106" t="s">
        <v>30</v>
      </c>
      <c r="G41" s="110" t="str">
        <f t="shared" ref="G41" si="13">IF(OR(ISTEXT(F41),ISBLANK(F41)), "$   - ",ROUND(E41*F41,2))</f>
        <v xml:space="preserve">$   - </v>
      </c>
    </row>
    <row r="42" spans="1:7" ht="50" x14ac:dyDescent="0.25">
      <c r="A42" s="328">
        <f>A41+1</f>
        <v>37</v>
      </c>
      <c r="B42" s="329" t="s">
        <v>90</v>
      </c>
      <c r="C42" s="326" t="s">
        <v>50</v>
      </c>
      <c r="D42" s="324" t="s">
        <v>29</v>
      </c>
      <c r="E42" s="325">
        <v>1</v>
      </c>
      <c r="F42" s="106" t="s">
        <v>30</v>
      </c>
      <c r="G42" s="110" t="str">
        <f t="shared" ref="G42" si="14">IF(OR(ISTEXT(F42),ISBLANK(F42)), "$   - ",ROUND(E42*F42,2))</f>
        <v xml:space="preserve">$   - </v>
      </c>
    </row>
    <row r="43" spans="1:7" ht="37.5" x14ac:dyDescent="0.25">
      <c r="A43" s="328">
        <f>A42+1</f>
        <v>38</v>
      </c>
      <c r="B43" s="329" t="s">
        <v>91</v>
      </c>
      <c r="C43" s="326" t="s">
        <v>50</v>
      </c>
      <c r="D43" s="324" t="s">
        <v>29</v>
      </c>
      <c r="E43" s="325">
        <v>1</v>
      </c>
      <c r="F43" s="106" t="s">
        <v>30</v>
      </c>
      <c r="G43" s="110" t="str">
        <f t="shared" ref="G43:G45" si="15">IF(OR(ISTEXT(F43),ISBLANK(F43)), "$   - ",ROUND(E43*F43,2))</f>
        <v xml:space="preserve">$   - </v>
      </c>
    </row>
    <row r="44" spans="1:7" ht="62.5" x14ac:dyDescent="0.25">
      <c r="A44" s="328">
        <f t="shared" ref="A44" si="16">A43+1</f>
        <v>39</v>
      </c>
      <c r="B44" s="329" t="s">
        <v>92</v>
      </c>
      <c r="C44" s="326" t="s">
        <v>93</v>
      </c>
      <c r="D44" s="324" t="s">
        <v>29</v>
      </c>
      <c r="E44" s="325">
        <v>1</v>
      </c>
      <c r="F44" s="106" t="s">
        <v>30</v>
      </c>
      <c r="G44" s="110" t="str">
        <f t="shared" si="15"/>
        <v xml:space="preserve">$   - </v>
      </c>
    </row>
    <row r="45" spans="1:7" x14ac:dyDescent="0.25">
      <c r="A45" s="328">
        <f>A44+1</f>
        <v>40</v>
      </c>
      <c r="B45" s="329" t="s">
        <v>94</v>
      </c>
      <c r="C45" s="326" t="s">
        <v>95</v>
      </c>
      <c r="D45" s="324" t="s">
        <v>29</v>
      </c>
      <c r="E45" s="325">
        <v>1</v>
      </c>
      <c r="F45" s="106" t="s">
        <v>30</v>
      </c>
      <c r="G45" s="110" t="str">
        <f t="shared" si="15"/>
        <v xml:space="preserve">$   - </v>
      </c>
    </row>
    <row r="49" spans="1:7" ht="13" thickBot="1" x14ac:dyDescent="0.3"/>
    <row r="50" spans="1:7" ht="14.5" thickTop="1" x14ac:dyDescent="0.3">
      <c r="A50" s="111"/>
      <c r="B50" s="112"/>
      <c r="C50" s="112"/>
      <c r="D50" s="113"/>
      <c r="E50" s="114"/>
      <c r="F50" s="115"/>
      <c r="G50" s="116"/>
    </row>
    <row r="51" spans="1:7" ht="14" x14ac:dyDescent="0.3">
      <c r="A51" s="149"/>
      <c r="B51" s="150"/>
      <c r="C51" s="150"/>
      <c r="D51" s="151"/>
      <c r="E51" s="152"/>
      <c r="F51" s="338"/>
      <c r="G51" s="339"/>
    </row>
    <row r="52" spans="1:7" ht="14" x14ac:dyDescent="0.3">
      <c r="A52" s="149" t="s">
        <v>96</v>
      </c>
      <c r="B52" s="133"/>
      <c r="C52" s="133"/>
      <c r="D52" s="151"/>
      <c r="E52" s="152"/>
      <c r="F52" s="332">
        <f>SUM(G6:G45)</f>
        <v>30000</v>
      </c>
      <c r="G52" s="333"/>
    </row>
    <row r="53" spans="1:7" ht="14" x14ac:dyDescent="0.3">
      <c r="A53" s="153"/>
      <c r="B53" s="154"/>
      <c r="C53" s="154"/>
      <c r="D53" s="155"/>
      <c r="E53" s="156"/>
      <c r="F53" s="117"/>
      <c r="G53" s="117"/>
    </row>
    <row r="54" spans="1:7" x14ac:dyDescent="0.25">
      <c r="A54" s="118"/>
      <c r="B54" s="140"/>
      <c r="C54" s="140"/>
      <c r="D54" s="141"/>
      <c r="E54" s="126"/>
      <c r="F54" s="127"/>
      <c r="G54" s="142"/>
    </row>
    <row r="55" spans="1:7" x14ac:dyDescent="0.25">
      <c r="A55" s="119"/>
      <c r="B55" s="140"/>
      <c r="C55" s="140"/>
      <c r="D55" s="141"/>
      <c r="E55" s="143"/>
      <c r="F55" s="144"/>
      <c r="G55" s="145"/>
    </row>
    <row r="56" spans="1:7" x14ac:dyDescent="0.25">
      <c r="A56" s="119"/>
      <c r="B56" s="140"/>
      <c r="C56" s="140"/>
      <c r="D56" s="141"/>
      <c r="E56" s="334" t="s">
        <v>97</v>
      </c>
      <c r="F56" s="334"/>
      <c r="G56" s="146"/>
    </row>
    <row r="57" spans="1:7" x14ac:dyDescent="0.25">
      <c r="A57" s="120"/>
      <c r="B57" s="147"/>
      <c r="C57" s="147"/>
      <c r="D57" s="148"/>
      <c r="E57" s="143"/>
      <c r="F57" s="144"/>
      <c r="G57" s="145"/>
    </row>
    <row r="59" spans="1:7" ht="13" x14ac:dyDescent="0.3">
      <c r="A59" s="3"/>
    </row>
    <row r="60" spans="1:7" x14ac:dyDescent="0.25">
      <c r="A60" s="4"/>
      <c r="B60" s="331"/>
      <c r="C60" s="331"/>
      <c r="D60" s="331"/>
      <c r="E60" s="331"/>
      <c r="F60" s="125"/>
      <c r="G60" s="125"/>
    </row>
    <row r="61" spans="1:7" x14ac:dyDescent="0.25">
      <c r="A61" s="4"/>
      <c r="B61" s="331"/>
      <c r="C61" s="331"/>
      <c r="D61" s="331"/>
      <c r="E61" s="331"/>
      <c r="F61" s="125"/>
      <c r="G61" s="125"/>
    </row>
    <row r="62" spans="1:7" x14ac:dyDescent="0.25">
      <c r="A62" s="4"/>
      <c r="B62" s="331"/>
      <c r="C62" s="331"/>
      <c r="D62" s="331"/>
      <c r="E62" s="331"/>
      <c r="F62" s="125"/>
      <c r="G62" s="125"/>
    </row>
    <row r="63" spans="1:7" x14ac:dyDescent="0.25">
      <c r="A63" s="4"/>
      <c r="B63" s="331"/>
      <c r="C63" s="331"/>
      <c r="D63" s="331"/>
      <c r="E63" s="331"/>
      <c r="F63" s="125"/>
      <c r="G63" s="125"/>
    </row>
    <row r="64" spans="1:7" x14ac:dyDescent="0.25">
      <c r="A64" s="4"/>
      <c r="B64" s="331"/>
      <c r="C64" s="331"/>
      <c r="D64" s="331"/>
      <c r="E64" s="331"/>
      <c r="F64" s="125"/>
      <c r="G64" s="125"/>
    </row>
    <row r="65" spans="1:7" x14ac:dyDescent="0.25">
      <c r="A65" s="4"/>
      <c r="B65" s="331"/>
      <c r="C65" s="331"/>
      <c r="D65" s="331"/>
      <c r="E65" s="331"/>
      <c r="F65" s="125"/>
      <c r="G65" s="125"/>
    </row>
    <row r="66" spans="1:7" x14ac:dyDescent="0.25">
      <c r="A66" s="4"/>
      <c r="B66" s="331"/>
      <c r="C66" s="331"/>
      <c r="D66" s="331"/>
      <c r="E66" s="331"/>
      <c r="F66" s="125"/>
      <c r="G66" s="125"/>
    </row>
    <row r="67" spans="1:7" x14ac:dyDescent="0.25">
      <c r="A67" s="4"/>
      <c r="B67" s="331"/>
      <c r="C67" s="331"/>
      <c r="D67" s="331"/>
      <c r="E67" s="331"/>
      <c r="F67" s="125"/>
      <c r="G67" s="125"/>
    </row>
    <row r="68" spans="1:7" x14ac:dyDescent="0.25">
      <c r="A68" s="4"/>
      <c r="B68" s="331"/>
      <c r="C68" s="331"/>
      <c r="D68" s="331"/>
      <c r="E68" s="331"/>
      <c r="F68" s="125"/>
      <c r="G68" s="125"/>
    </row>
    <row r="69" spans="1:7" x14ac:dyDescent="0.25">
      <c r="A69" s="4"/>
      <c r="B69" s="331"/>
      <c r="C69" s="331"/>
      <c r="D69" s="331"/>
      <c r="E69" s="331"/>
      <c r="F69" s="125"/>
      <c r="G69" s="125"/>
    </row>
    <row r="70" spans="1:7" x14ac:dyDescent="0.25">
      <c r="A70" s="4"/>
      <c r="B70" s="331"/>
      <c r="C70" s="331"/>
      <c r="D70" s="331"/>
      <c r="E70" s="331"/>
      <c r="F70" s="125"/>
      <c r="G70" s="125"/>
    </row>
    <row r="71" spans="1:7" x14ac:dyDescent="0.25">
      <c r="A71" s="4"/>
      <c r="B71" s="331"/>
      <c r="C71" s="331"/>
      <c r="D71" s="331"/>
      <c r="E71" s="331"/>
      <c r="F71" s="125"/>
      <c r="G71" s="125"/>
    </row>
    <row r="72" spans="1:7" x14ac:dyDescent="0.25">
      <c r="A72" s="4"/>
      <c r="B72" s="331"/>
      <c r="C72" s="331"/>
      <c r="D72" s="331"/>
      <c r="E72" s="331"/>
      <c r="F72" s="125"/>
      <c r="G72" s="125"/>
    </row>
    <row r="73" spans="1:7" x14ac:dyDescent="0.25">
      <c r="A73" s="4"/>
      <c r="B73" s="331"/>
      <c r="C73" s="331"/>
      <c r="D73" s="331"/>
      <c r="E73" s="331"/>
      <c r="F73" s="125"/>
      <c r="G73" s="125"/>
    </row>
    <row r="74" spans="1:7" x14ac:dyDescent="0.25">
      <c r="A74" s="4"/>
      <c r="B74" s="331"/>
      <c r="C74" s="331"/>
      <c r="D74" s="331"/>
      <c r="E74" s="331"/>
      <c r="F74" s="125"/>
      <c r="G74" s="125"/>
    </row>
    <row r="75" spans="1:7" x14ac:dyDescent="0.25">
      <c r="A75" s="4"/>
      <c r="B75" s="331"/>
      <c r="C75" s="331"/>
      <c r="D75" s="331"/>
      <c r="E75" s="331"/>
      <c r="F75" s="125"/>
      <c r="G75" s="125"/>
    </row>
    <row r="76" spans="1:7" x14ac:dyDescent="0.25">
      <c r="A76" s="4"/>
      <c r="B76" s="331"/>
      <c r="C76" s="331"/>
      <c r="D76" s="331"/>
      <c r="E76" s="331"/>
      <c r="F76" s="125"/>
      <c r="G76" s="125"/>
    </row>
    <row r="77" spans="1:7" x14ac:dyDescent="0.25">
      <c r="A77" s="4"/>
      <c r="B77" s="331"/>
      <c r="C77" s="331"/>
      <c r="D77" s="331"/>
      <c r="E77" s="331"/>
      <c r="F77" s="125"/>
      <c r="G77" s="125"/>
    </row>
  </sheetData>
  <sheetProtection algorithmName="SHA-512" hashValue="naKvlhP0cBG4rEst2Pchx2H/LNDUtpFjbObdu+j4cfJ1isFM2TUDofYygsUAa3C3iojZpO331uxi5OqiY3nJLg==" saltValue="3R4J2dty/kUPGpUCX32tGQ==" spinCount="100000" sheet="1" objects="1" scenarios="1"/>
  <mergeCells count="25">
    <mergeCell ref="A2:B2"/>
    <mergeCell ref="C1:D1"/>
    <mergeCell ref="A1:B1"/>
    <mergeCell ref="F51:G51"/>
    <mergeCell ref="A3:B3"/>
    <mergeCell ref="F52:G52"/>
    <mergeCell ref="E56:F56"/>
    <mergeCell ref="B60:E60"/>
    <mergeCell ref="B68:E68"/>
    <mergeCell ref="B76:E76"/>
    <mergeCell ref="B69:E69"/>
    <mergeCell ref="B64:E64"/>
    <mergeCell ref="B65:E65"/>
    <mergeCell ref="B66:E66"/>
    <mergeCell ref="B67:E67"/>
    <mergeCell ref="B61:E61"/>
    <mergeCell ref="B62:E62"/>
    <mergeCell ref="B63:E63"/>
    <mergeCell ref="B77:E77"/>
    <mergeCell ref="B70:E70"/>
    <mergeCell ref="B71:E71"/>
    <mergeCell ref="B74:E74"/>
    <mergeCell ref="B75:E75"/>
    <mergeCell ref="B73:E73"/>
    <mergeCell ref="B72:E7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45" xr:uid="{00000000-0002-0000-0100-000000000000}">
      <formula1>IF(F6&gt;=0,ROUND(F6,2),0.01)</formula1>
    </dataValidation>
  </dataValidations>
  <pageMargins left="0.51181102362204722" right="0.51181102362204722" top="0.70866141732283472" bottom="0.74803149606299213" header="0.23622047244094491" footer="0.23622047244094491"/>
  <pageSetup scale="98" fitToHeight="3" orientation="portrait" r:id="rId1"/>
  <headerFooter alignWithMargins="0">
    <oddHeader xml:space="preserve">&amp;LThe City of Winnipeg
Tender No.1024-2024B
&amp;C7 Oaks Pool Renewal&amp;R Bid Submission
Page &amp;P           </oddHeader>
    <oddFooter xml:space="preserve">&amp;R____________________________
Name of Bidder                    </oddFooter>
  </headerFooter>
  <ignoredErrors>
    <ignoredError sqref="G1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5" x14ac:dyDescent="0.25"/>
  <cols>
    <col min="1" max="1" width="5.6328125" customWidth="1"/>
    <col min="2" max="2" width="22.36328125" customWidth="1"/>
    <col min="3" max="3" width="12.54296875" customWidth="1"/>
    <col min="4" max="4" width="9.90625" style="7" customWidth="1"/>
    <col min="5" max="5" width="14.54296875" style="5" customWidth="1"/>
    <col min="6" max="6" width="13.08984375" style="1" customWidth="1"/>
    <col min="7" max="7" width="15.6328125" customWidth="1"/>
  </cols>
  <sheetData>
    <row r="1" spans="1:7" x14ac:dyDescent="0.25">
      <c r="A1" s="133"/>
      <c r="B1" s="133"/>
      <c r="C1" s="336" t="s">
        <v>17</v>
      </c>
      <c r="D1" s="336"/>
      <c r="E1" s="336"/>
      <c r="F1" s="159"/>
      <c r="G1" s="133"/>
    </row>
    <row r="2" spans="1:7" x14ac:dyDescent="0.25">
      <c r="A2" s="335"/>
      <c r="B2" s="335"/>
      <c r="C2" s="336" t="s">
        <v>98</v>
      </c>
      <c r="D2" s="336"/>
      <c r="E2" s="336"/>
      <c r="F2" s="160"/>
      <c r="G2" s="133"/>
    </row>
    <row r="3" spans="1:7" x14ac:dyDescent="0.25">
      <c r="A3" s="128"/>
      <c r="B3" s="128"/>
      <c r="C3" s="131"/>
      <c r="D3" s="132"/>
      <c r="E3" s="126"/>
      <c r="F3" s="160"/>
      <c r="G3" s="133"/>
    </row>
    <row r="4" spans="1:7" x14ac:dyDescent="0.25">
      <c r="A4" s="133" t="s">
        <v>19</v>
      </c>
      <c r="B4" s="133"/>
      <c r="C4" s="133"/>
      <c r="D4" s="132"/>
      <c r="E4" s="126"/>
      <c r="F4" s="160"/>
      <c r="G4" s="133"/>
    </row>
    <row r="5" spans="1:7" ht="20.5" x14ac:dyDescent="0.25">
      <c r="A5" s="134" t="s">
        <v>20</v>
      </c>
      <c r="B5" s="134" t="s">
        <v>21</v>
      </c>
      <c r="C5" s="135" t="s">
        <v>22</v>
      </c>
      <c r="D5" s="135" t="s">
        <v>23</v>
      </c>
      <c r="E5" s="136" t="s">
        <v>24</v>
      </c>
      <c r="F5" s="343" t="s">
        <v>26</v>
      </c>
      <c r="G5" s="344"/>
    </row>
    <row r="6" spans="1:7" ht="21.75" customHeight="1" x14ac:dyDescent="0.25">
      <c r="A6" s="161">
        <v>1</v>
      </c>
      <c r="B6" s="162"/>
      <c r="C6" s="162"/>
      <c r="D6" s="163" t="s">
        <v>99</v>
      </c>
      <c r="E6" s="164"/>
      <c r="F6" s="345"/>
      <c r="G6" s="346"/>
    </row>
    <row r="7" spans="1:7" ht="25.5" customHeight="1" x14ac:dyDescent="0.25">
      <c r="A7" s="165">
        <f>A6+1</f>
        <v>2</v>
      </c>
      <c r="B7" s="166" t="s">
        <v>100</v>
      </c>
      <c r="C7" s="166"/>
      <c r="D7" s="167" t="s">
        <v>99</v>
      </c>
      <c r="E7" s="168">
        <v>1</v>
      </c>
      <c r="F7" s="345"/>
      <c r="G7" s="346"/>
    </row>
    <row r="8" spans="1:7" ht="14" x14ac:dyDescent="0.3">
      <c r="A8" s="169"/>
      <c r="B8" s="169"/>
      <c r="C8" s="169"/>
      <c r="D8" s="170"/>
      <c r="E8" s="171"/>
      <c r="F8" s="340"/>
      <c r="G8" s="340"/>
    </row>
    <row r="9" spans="1:7" x14ac:dyDescent="0.25">
      <c r="A9" s="133"/>
      <c r="B9" s="133"/>
      <c r="C9" s="133"/>
      <c r="D9" s="132"/>
      <c r="E9" s="126"/>
      <c r="F9" s="159"/>
      <c r="G9" s="133"/>
    </row>
    <row r="10" spans="1:7" ht="14" x14ac:dyDescent="0.3">
      <c r="A10" s="172" t="s">
        <v>101</v>
      </c>
      <c r="B10" s="133"/>
      <c r="C10" s="133"/>
      <c r="D10" s="173"/>
      <c r="E10" s="341">
        <f>SUM(F6:G9)</f>
        <v>0</v>
      </c>
      <c r="F10" s="341"/>
      <c r="G10" s="341"/>
    </row>
    <row r="11" spans="1:7" ht="14" x14ac:dyDescent="0.3">
      <c r="A11" s="173"/>
      <c r="B11" s="133"/>
      <c r="C11" s="133"/>
      <c r="D11" s="173"/>
      <c r="E11" s="23"/>
      <c r="F11" s="23"/>
      <c r="G11" s="23"/>
    </row>
    <row r="12" spans="1:7" x14ac:dyDescent="0.25">
      <c r="A12" s="174"/>
      <c r="B12" s="174"/>
      <c r="C12" s="174"/>
      <c r="D12" s="175"/>
      <c r="E12" s="143"/>
      <c r="F12" s="176"/>
      <c r="G12" s="174"/>
    </row>
    <row r="15" spans="1:7" ht="13" x14ac:dyDescent="0.3">
      <c r="A15" s="3"/>
    </row>
    <row r="16" spans="1:7" x14ac:dyDescent="0.25">
      <c r="A16" s="129" t="s">
        <v>102</v>
      </c>
      <c r="B16" s="133"/>
      <c r="C16" s="133"/>
      <c r="D16" s="132"/>
      <c r="E16" s="126"/>
      <c r="F16" s="160"/>
      <c r="G16" s="2"/>
    </row>
    <row r="17" spans="1:7" ht="20.5" x14ac:dyDescent="0.25">
      <c r="A17" s="134" t="s">
        <v>20</v>
      </c>
      <c r="B17" s="134" t="s">
        <v>21</v>
      </c>
      <c r="C17" s="135" t="s">
        <v>22</v>
      </c>
      <c r="D17" s="135" t="s">
        <v>23</v>
      </c>
      <c r="E17" s="136" t="s">
        <v>24</v>
      </c>
      <c r="F17" s="177" t="s">
        <v>25</v>
      </c>
      <c r="G17" s="6" t="s">
        <v>26</v>
      </c>
    </row>
    <row r="18" spans="1:7" x14ac:dyDescent="0.25">
      <c r="A18" s="138">
        <v>1</v>
      </c>
      <c r="B18" s="121"/>
      <c r="C18" s="121"/>
      <c r="D18" s="122" t="s">
        <v>103</v>
      </c>
      <c r="E18" s="123">
        <v>0</v>
      </c>
      <c r="F18" s="106" t="s">
        <v>30</v>
      </c>
      <c r="G18" s="110" t="str">
        <f>IF(OR(ISTEXT(F18),ISBLANK(F18)), "$   - ",ROUND(E18*F18,2))</f>
        <v xml:space="preserve">$   - </v>
      </c>
    </row>
    <row r="19" spans="1:7" x14ac:dyDescent="0.25">
      <c r="A19" s="139">
        <f>A18+1</f>
        <v>2</v>
      </c>
      <c r="B19" s="124"/>
      <c r="C19" s="124"/>
      <c r="D19" s="122" t="s">
        <v>103</v>
      </c>
      <c r="E19" s="178">
        <v>0</v>
      </c>
      <c r="F19" s="106" t="s">
        <v>30</v>
      </c>
      <c r="G19" s="110" t="str">
        <f t="shared" ref="G19:G26" si="0">IF(OR(ISTEXT(F19),ISBLANK(F19)), "$   - ",ROUND(E19*F19,2))</f>
        <v xml:space="preserve">$   - </v>
      </c>
    </row>
    <row r="20" spans="1:7" x14ac:dyDescent="0.25">
      <c r="A20" s="139">
        <f t="shared" ref="A20:A26" si="1">A19+1</f>
        <v>3</v>
      </c>
      <c r="B20" s="124"/>
      <c r="C20" s="124"/>
      <c r="D20" s="122" t="s">
        <v>103</v>
      </c>
      <c r="E20" s="178">
        <v>0</v>
      </c>
      <c r="F20" s="106" t="s">
        <v>30</v>
      </c>
      <c r="G20" s="110" t="str">
        <f t="shared" si="0"/>
        <v xml:space="preserve">$   - </v>
      </c>
    </row>
    <row r="21" spans="1:7" x14ac:dyDescent="0.25">
      <c r="A21" s="139">
        <f t="shared" si="1"/>
        <v>4</v>
      </c>
      <c r="B21" s="124"/>
      <c r="C21" s="124"/>
      <c r="D21" s="122" t="s">
        <v>103</v>
      </c>
      <c r="E21" s="178">
        <v>0</v>
      </c>
      <c r="F21" s="106" t="s">
        <v>30</v>
      </c>
      <c r="G21" s="110" t="str">
        <f t="shared" si="0"/>
        <v xml:space="preserve">$   - </v>
      </c>
    </row>
    <row r="22" spans="1:7" x14ac:dyDescent="0.25">
      <c r="A22" s="139">
        <f t="shared" si="1"/>
        <v>5</v>
      </c>
      <c r="B22" s="124"/>
      <c r="C22" s="124"/>
      <c r="D22" s="122" t="s">
        <v>103</v>
      </c>
      <c r="E22" s="178">
        <v>0</v>
      </c>
      <c r="F22" s="106" t="s">
        <v>30</v>
      </c>
      <c r="G22" s="110" t="str">
        <f t="shared" si="0"/>
        <v xml:space="preserve">$   - </v>
      </c>
    </row>
    <row r="23" spans="1:7" x14ac:dyDescent="0.25">
      <c r="A23" s="139">
        <f t="shared" si="1"/>
        <v>6</v>
      </c>
      <c r="B23" s="124"/>
      <c r="C23" s="124"/>
      <c r="D23" s="122" t="s">
        <v>103</v>
      </c>
      <c r="E23" s="178">
        <v>0</v>
      </c>
      <c r="F23" s="106" t="s">
        <v>30</v>
      </c>
      <c r="G23" s="110" t="str">
        <f t="shared" si="0"/>
        <v xml:space="preserve">$   - </v>
      </c>
    </row>
    <row r="24" spans="1:7" x14ac:dyDescent="0.25">
      <c r="A24" s="139">
        <f t="shared" si="1"/>
        <v>7</v>
      </c>
      <c r="B24" s="124"/>
      <c r="C24" s="124"/>
      <c r="D24" s="122" t="s">
        <v>103</v>
      </c>
      <c r="E24" s="178">
        <v>0</v>
      </c>
      <c r="F24" s="106" t="s">
        <v>30</v>
      </c>
      <c r="G24" s="110" t="str">
        <f t="shared" si="0"/>
        <v xml:space="preserve">$   - </v>
      </c>
    </row>
    <row r="25" spans="1:7" x14ac:dyDescent="0.25">
      <c r="A25" s="139">
        <f t="shared" si="1"/>
        <v>8</v>
      </c>
      <c r="B25" s="124"/>
      <c r="C25" s="124"/>
      <c r="D25" s="122" t="s">
        <v>103</v>
      </c>
      <c r="E25" s="178">
        <v>0</v>
      </c>
      <c r="F25" s="106" t="s">
        <v>30</v>
      </c>
      <c r="G25" s="110" t="str">
        <f t="shared" si="0"/>
        <v xml:space="preserve">$   - </v>
      </c>
    </row>
    <row r="26" spans="1:7" x14ac:dyDescent="0.25">
      <c r="A26" s="139">
        <f t="shared" si="1"/>
        <v>9</v>
      </c>
      <c r="B26" s="124"/>
      <c r="C26" s="124"/>
      <c r="D26" s="122" t="s">
        <v>103</v>
      </c>
      <c r="E26" s="178">
        <v>0</v>
      </c>
      <c r="F26" s="106" t="s">
        <v>30</v>
      </c>
      <c r="G26" s="110" t="str">
        <f t="shared" si="0"/>
        <v xml:space="preserve">$   - </v>
      </c>
    </row>
    <row r="27" spans="1:7" x14ac:dyDescent="0.25">
      <c r="A27" s="29"/>
      <c r="B27" s="24"/>
      <c r="C27" s="24"/>
      <c r="D27" s="25"/>
    </row>
    <row r="28" spans="1:7" x14ac:dyDescent="0.25">
      <c r="A28" s="4"/>
      <c r="B28" s="24"/>
      <c r="C28" s="24"/>
      <c r="D28" s="25"/>
    </row>
    <row r="29" spans="1:7" x14ac:dyDescent="0.25">
      <c r="A29" s="4"/>
      <c r="B29" s="24"/>
      <c r="C29" s="24"/>
      <c r="D29" s="25"/>
    </row>
    <row r="30" spans="1:7" ht="14" x14ac:dyDescent="0.3">
      <c r="A30" s="30"/>
      <c r="D30" s="28"/>
      <c r="E30" s="342"/>
      <c r="F30" s="342"/>
      <c r="G30" s="342"/>
    </row>
    <row r="31" spans="1:7" ht="14" x14ac:dyDescent="0.3">
      <c r="A31" s="28"/>
      <c r="D31" s="28"/>
      <c r="E31" s="23"/>
      <c r="F31" s="23"/>
      <c r="G31" s="23"/>
    </row>
    <row r="32" spans="1:7" x14ac:dyDescent="0.25">
      <c r="A32" s="4"/>
      <c r="B32" s="24"/>
      <c r="C32" s="24"/>
      <c r="D32" s="25"/>
    </row>
    <row r="33" spans="1:7" ht="25.5" customHeight="1" x14ac:dyDescent="0.25">
      <c r="A33" s="4"/>
      <c r="B33" s="24"/>
      <c r="C33" s="24"/>
      <c r="D33" s="25"/>
      <c r="E33" s="27"/>
      <c r="F33" s="27"/>
      <c r="G33" s="27"/>
    </row>
    <row r="34" spans="1:7" x14ac:dyDescent="0.25">
      <c r="A34" s="4"/>
      <c r="B34" s="24"/>
      <c r="C34" s="24"/>
      <c r="D34" s="25"/>
      <c r="E34" s="26" t="s">
        <v>97</v>
      </c>
      <c r="F34" s="26"/>
      <c r="G34" s="1"/>
    </row>
    <row r="35" spans="1:7" x14ac:dyDescent="0.25">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4296875" defaultRowHeight="15.5" x14ac:dyDescent="0.35"/>
  <cols>
    <col min="1" max="1" width="11.36328125" style="39" customWidth="1"/>
    <col min="2" max="2" width="47.36328125" style="36" customWidth="1"/>
    <col min="3" max="3" width="16.453125" style="38" customWidth="1"/>
    <col min="4" max="4" width="8.6328125" style="36" customWidth="1"/>
    <col min="5" max="5" width="15.08984375" style="36" customWidth="1"/>
    <col min="6" max="6" width="15.08984375" style="313" customWidth="1"/>
    <col min="7" max="7" width="21.54296875" style="37" customWidth="1"/>
    <col min="8" max="8" width="15.54296875" style="36" customWidth="1"/>
    <col min="9" max="9" width="33.90625" style="36" customWidth="1"/>
    <col min="10" max="16384" width="13.54296875" style="36"/>
  </cols>
  <sheetData>
    <row r="1" spans="1:7" x14ac:dyDescent="0.35">
      <c r="A1" s="48" t="s">
        <v>104</v>
      </c>
      <c r="B1" s="47"/>
      <c r="C1" s="82"/>
      <c r="D1" s="47"/>
      <c r="E1" s="47"/>
      <c r="F1" s="299"/>
      <c r="G1" s="47"/>
    </row>
    <row r="2" spans="1:7" x14ac:dyDescent="0.35">
      <c r="A2" s="46"/>
      <c r="B2" s="45"/>
      <c r="C2" s="83" t="s">
        <v>18</v>
      </c>
      <c r="D2" s="45"/>
      <c r="E2" s="45"/>
      <c r="F2" s="300"/>
      <c r="G2" s="45"/>
    </row>
    <row r="3" spans="1:7" x14ac:dyDescent="0.35">
      <c r="A3" s="77" t="s">
        <v>19</v>
      </c>
      <c r="B3" s="78"/>
      <c r="C3" s="78"/>
      <c r="D3" s="78"/>
      <c r="E3" s="78"/>
      <c r="F3" s="301"/>
      <c r="G3" s="79"/>
    </row>
    <row r="4" spans="1:7" x14ac:dyDescent="0.35">
      <c r="A4" s="179" t="s">
        <v>105</v>
      </c>
      <c r="B4" s="180" t="s">
        <v>106</v>
      </c>
      <c r="C4" s="181" t="s">
        <v>107</v>
      </c>
      <c r="D4" s="182" t="s">
        <v>108</v>
      </c>
      <c r="E4" s="182" t="s">
        <v>109</v>
      </c>
      <c r="F4" s="302" t="s">
        <v>110</v>
      </c>
      <c r="G4" s="80" t="s">
        <v>111</v>
      </c>
    </row>
    <row r="5" spans="1:7" ht="16" thickBot="1" x14ac:dyDescent="0.4">
      <c r="A5" s="183"/>
      <c r="B5" s="184"/>
      <c r="C5" s="185" t="s">
        <v>112</v>
      </c>
      <c r="D5" s="186"/>
      <c r="E5" s="187" t="s">
        <v>113</v>
      </c>
      <c r="F5" s="303"/>
      <c r="G5" s="81"/>
    </row>
    <row r="6" spans="1:7" ht="30" customHeight="1" thickTop="1" thickBot="1" x14ac:dyDescent="0.4">
      <c r="A6" s="373" t="s">
        <v>114</v>
      </c>
      <c r="B6" s="374"/>
      <c r="C6" s="374"/>
      <c r="D6" s="374"/>
      <c r="E6" s="375"/>
      <c r="F6" s="304"/>
      <c r="G6" s="67"/>
    </row>
    <row r="7" spans="1:7" s="44" customFormat="1" ht="30" customHeight="1" thickTop="1" x14ac:dyDescent="0.25">
      <c r="A7" s="188" t="s">
        <v>115</v>
      </c>
      <c r="B7" s="189" t="s">
        <v>116</v>
      </c>
      <c r="C7" s="190"/>
      <c r="D7" s="190"/>
      <c r="E7" s="190"/>
      <c r="F7" s="305"/>
      <c r="G7" s="72"/>
    </row>
    <row r="8" spans="1:7" x14ac:dyDescent="0.35">
      <c r="A8" s="191">
        <v>1</v>
      </c>
      <c r="B8" s="192"/>
      <c r="C8" s="193"/>
      <c r="D8" s="194"/>
      <c r="E8" s="194"/>
      <c r="F8" s="195" t="s">
        <v>30</v>
      </c>
      <c r="G8" s="157" t="str">
        <f>IF(OR(ISTEXT(F8),ISBLANK(F8)), "$   - ",ROUND(E8*F8,2))</f>
        <v xml:space="preserve">$   - </v>
      </c>
    </row>
    <row r="9" spans="1:7" x14ac:dyDescent="0.35">
      <c r="A9" s="191">
        <f>A8+1</f>
        <v>2</v>
      </c>
      <c r="B9" s="196"/>
      <c r="C9" s="197"/>
      <c r="D9" s="198"/>
      <c r="E9" s="197"/>
      <c r="F9" s="195" t="s">
        <v>30</v>
      </c>
      <c r="G9" s="157" t="str">
        <f t="shared" ref="G9:G14" si="0">IF(OR(ISTEXT(F9),ISBLANK(F9)), "$   - ",ROUND(E9*F9,2))</f>
        <v xml:space="preserve">$   - </v>
      </c>
    </row>
    <row r="10" spans="1:7" x14ac:dyDescent="0.35">
      <c r="A10" s="191">
        <f t="shared" ref="A10:A14" si="1">A9+1</f>
        <v>3</v>
      </c>
      <c r="B10" s="196"/>
      <c r="C10" s="197"/>
      <c r="D10" s="199"/>
      <c r="E10" s="200"/>
      <c r="F10" s="195" t="s">
        <v>30</v>
      </c>
      <c r="G10" s="157" t="str">
        <f t="shared" si="0"/>
        <v xml:space="preserve">$   - </v>
      </c>
    </row>
    <row r="11" spans="1:7" x14ac:dyDescent="0.35">
      <c r="A11" s="191">
        <f t="shared" si="1"/>
        <v>4</v>
      </c>
      <c r="B11" s="196"/>
      <c r="C11" s="197"/>
      <c r="D11" s="199"/>
      <c r="E11" s="200"/>
      <c r="F11" s="195" t="s">
        <v>30</v>
      </c>
      <c r="G11" s="157" t="str">
        <f t="shared" si="0"/>
        <v xml:space="preserve">$   - </v>
      </c>
    </row>
    <row r="12" spans="1:7" x14ac:dyDescent="0.35">
      <c r="A12" s="191">
        <f t="shared" si="1"/>
        <v>5</v>
      </c>
      <c r="B12" s="196"/>
      <c r="C12" s="197"/>
      <c r="D12" s="199"/>
      <c r="E12" s="200"/>
      <c r="F12" s="195" t="s">
        <v>30</v>
      </c>
      <c r="G12" s="157" t="str">
        <f t="shared" si="0"/>
        <v xml:space="preserve">$   - </v>
      </c>
    </row>
    <row r="13" spans="1:7" x14ac:dyDescent="0.35">
      <c r="A13" s="191">
        <f t="shared" si="1"/>
        <v>6</v>
      </c>
      <c r="B13" s="196"/>
      <c r="C13" s="197"/>
      <c r="D13" s="198"/>
      <c r="E13" s="197"/>
      <c r="F13" s="195" t="s">
        <v>30</v>
      </c>
      <c r="G13" s="157" t="str">
        <f t="shared" si="0"/>
        <v xml:space="preserve">$   - </v>
      </c>
    </row>
    <row r="14" spans="1:7" x14ac:dyDescent="0.35">
      <c r="A14" s="191">
        <f t="shared" si="1"/>
        <v>7</v>
      </c>
      <c r="B14" s="201"/>
      <c r="C14" s="202"/>
      <c r="D14" s="203"/>
      <c r="E14" s="204"/>
      <c r="F14" s="205" t="s">
        <v>30</v>
      </c>
      <c r="G14" s="157" t="str">
        <f t="shared" si="0"/>
        <v xml:space="preserve">$   - </v>
      </c>
    </row>
    <row r="15" spans="1:7" ht="16" thickBot="1" x14ac:dyDescent="0.4">
      <c r="A15" s="206" t="s">
        <v>115</v>
      </c>
      <c r="B15" s="376"/>
      <c r="C15" s="377"/>
      <c r="D15" s="377"/>
      <c r="E15" s="377"/>
      <c r="F15" s="306" t="s">
        <v>117</v>
      </c>
      <c r="G15" s="158">
        <f>SUM(G8:G14)</f>
        <v>0</v>
      </c>
    </row>
    <row r="16" spans="1:7" ht="30" customHeight="1" thickTop="1" thickBot="1" x14ac:dyDescent="0.4">
      <c r="A16" s="378" t="s">
        <v>118</v>
      </c>
      <c r="B16" s="378"/>
      <c r="C16" s="378"/>
      <c r="D16" s="378"/>
      <c r="E16" s="378"/>
      <c r="F16" s="378"/>
      <c r="G16" s="379"/>
    </row>
    <row r="17" spans="1:7" s="44" customFormat="1" ht="30" customHeight="1" thickTop="1" x14ac:dyDescent="0.25">
      <c r="A17" s="49" t="s">
        <v>119</v>
      </c>
      <c r="B17" s="364" t="s">
        <v>116</v>
      </c>
      <c r="C17" s="365"/>
      <c r="D17" s="365"/>
      <c r="E17" s="365"/>
      <c r="F17" s="365"/>
      <c r="G17" s="366"/>
    </row>
    <row r="18" spans="1:7" x14ac:dyDescent="0.35">
      <c r="A18" s="50">
        <v>8</v>
      </c>
      <c r="B18" s="192"/>
      <c r="C18" s="193"/>
      <c r="D18" s="194"/>
      <c r="E18" s="194"/>
      <c r="F18" s="314" t="s">
        <v>120</v>
      </c>
      <c r="G18" s="157" t="str">
        <f t="shared" ref="G18:G26" si="2">IF(OR(ISTEXT(F18),ISBLANK(F18)), "$   - ",ROUND(E18*F18,2))</f>
        <v xml:space="preserve">$   - </v>
      </c>
    </row>
    <row r="19" spans="1:7" x14ac:dyDescent="0.35">
      <c r="A19" s="50">
        <f>A18+1</f>
        <v>9</v>
      </c>
      <c r="B19" s="196"/>
      <c r="C19" s="197"/>
      <c r="D19" s="198"/>
      <c r="E19" s="197"/>
      <c r="F19" s="195" t="s">
        <v>120</v>
      </c>
      <c r="G19" s="157" t="str">
        <f t="shared" si="2"/>
        <v xml:space="preserve">$   - </v>
      </c>
    </row>
    <row r="20" spans="1:7" x14ac:dyDescent="0.35">
      <c r="A20" s="50">
        <f t="shared" ref="A20:A26" si="3">A19+1</f>
        <v>10</v>
      </c>
      <c r="B20" s="196"/>
      <c r="C20" s="197"/>
      <c r="D20" s="199"/>
      <c r="E20" s="200"/>
      <c r="F20" s="195" t="s">
        <v>120</v>
      </c>
      <c r="G20" s="157" t="str">
        <f t="shared" si="2"/>
        <v xml:space="preserve">$   - </v>
      </c>
    </row>
    <row r="21" spans="1:7" x14ac:dyDescent="0.35">
      <c r="A21" s="50">
        <f t="shared" si="3"/>
        <v>11</v>
      </c>
      <c r="B21" s="196"/>
      <c r="C21" s="197"/>
      <c r="D21" s="200"/>
      <c r="E21" s="200"/>
      <c r="F21" s="195" t="s">
        <v>120</v>
      </c>
      <c r="G21" s="157" t="str">
        <f t="shared" si="2"/>
        <v xml:space="preserve">$   - </v>
      </c>
    </row>
    <row r="22" spans="1:7" x14ac:dyDescent="0.35">
      <c r="A22" s="50">
        <f t="shared" si="3"/>
        <v>12</v>
      </c>
      <c r="B22" s="196"/>
      <c r="C22" s="197"/>
      <c r="D22" s="199"/>
      <c r="E22" s="200"/>
      <c r="F22" s="195" t="s">
        <v>120</v>
      </c>
      <c r="G22" s="157" t="str">
        <f t="shared" si="2"/>
        <v xml:space="preserve">$   - </v>
      </c>
    </row>
    <row r="23" spans="1:7" x14ac:dyDescent="0.35">
      <c r="A23" s="50">
        <f t="shared" si="3"/>
        <v>13</v>
      </c>
      <c r="B23" s="196"/>
      <c r="C23" s="197"/>
      <c r="D23" s="199"/>
      <c r="E23" s="200"/>
      <c r="F23" s="195" t="s">
        <v>120</v>
      </c>
      <c r="G23" s="157" t="str">
        <f t="shared" si="2"/>
        <v xml:space="preserve">$   - </v>
      </c>
    </row>
    <row r="24" spans="1:7" x14ac:dyDescent="0.35">
      <c r="A24" s="50">
        <f t="shared" si="3"/>
        <v>14</v>
      </c>
      <c r="B24" s="196"/>
      <c r="C24" s="197"/>
      <c r="D24" s="199"/>
      <c r="E24" s="200"/>
      <c r="F24" s="195" t="s">
        <v>120</v>
      </c>
      <c r="G24" s="157" t="str">
        <f t="shared" si="2"/>
        <v xml:space="preserve">$   - </v>
      </c>
    </row>
    <row r="25" spans="1:7" x14ac:dyDescent="0.35">
      <c r="A25" s="50">
        <f t="shared" si="3"/>
        <v>15</v>
      </c>
      <c r="B25" s="196"/>
      <c r="C25" s="197"/>
      <c r="D25" s="198"/>
      <c r="E25" s="197"/>
      <c r="F25" s="195" t="s">
        <v>120</v>
      </c>
      <c r="G25" s="157" t="str">
        <f t="shared" si="2"/>
        <v xml:space="preserve">$   - </v>
      </c>
    </row>
    <row r="26" spans="1:7" x14ac:dyDescent="0.35">
      <c r="A26" s="50">
        <f t="shared" si="3"/>
        <v>16</v>
      </c>
      <c r="B26" s="315"/>
      <c r="C26" s="316"/>
      <c r="D26" s="317"/>
      <c r="E26" s="318"/>
      <c r="F26" s="205" t="s">
        <v>120</v>
      </c>
      <c r="G26" s="157" t="str">
        <f t="shared" si="2"/>
        <v xml:space="preserve">$   - </v>
      </c>
    </row>
    <row r="27" spans="1:7" s="44" customFormat="1" ht="16" thickBot="1" x14ac:dyDescent="0.3">
      <c r="A27" s="51" t="s">
        <v>119</v>
      </c>
      <c r="B27" s="359"/>
      <c r="C27" s="348"/>
      <c r="D27" s="348"/>
      <c r="E27" s="348"/>
      <c r="F27" s="307" t="s">
        <v>117</v>
      </c>
      <c r="G27" s="76">
        <f>SUM(G18:G26)</f>
        <v>0</v>
      </c>
    </row>
    <row r="28" spans="1:7" s="44" customFormat="1" ht="30" customHeight="1" thickTop="1" thickBot="1" x14ac:dyDescent="0.35">
      <c r="A28" s="380" t="s">
        <v>121</v>
      </c>
      <c r="B28" s="380"/>
      <c r="C28" s="380"/>
      <c r="D28" s="380"/>
      <c r="E28" s="380"/>
      <c r="F28" s="381"/>
      <c r="G28" s="382"/>
    </row>
    <row r="29" spans="1:7" s="44" customFormat="1" ht="30" customHeight="1" thickTop="1" x14ac:dyDescent="0.25">
      <c r="A29" s="74" t="s">
        <v>122</v>
      </c>
      <c r="B29" s="364" t="s">
        <v>116</v>
      </c>
      <c r="C29" s="365"/>
      <c r="D29" s="365"/>
      <c r="E29" s="365"/>
      <c r="F29" s="365"/>
      <c r="G29" s="366"/>
    </row>
    <row r="30" spans="1:7" x14ac:dyDescent="0.35">
      <c r="A30" s="50">
        <v>17</v>
      </c>
      <c r="B30" s="319"/>
      <c r="C30" s="197"/>
      <c r="D30" s="200"/>
      <c r="E30" s="200"/>
      <c r="F30" s="195" t="s">
        <v>120</v>
      </c>
      <c r="G30" s="157" t="str">
        <f t="shared" ref="G30:G38" si="4">IF(OR(ISTEXT(F30),ISBLANK(F30)), "$   - ",ROUND(E30*F30,2))</f>
        <v xml:space="preserve">$   - </v>
      </c>
    </row>
    <row r="31" spans="1:7" x14ac:dyDescent="0.35">
      <c r="A31" s="50">
        <f>A30+1</f>
        <v>18</v>
      </c>
      <c r="B31" s="320"/>
      <c r="C31" s="197"/>
      <c r="D31" s="198"/>
      <c r="E31" s="197"/>
      <c r="F31" s="195" t="s">
        <v>120</v>
      </c>
      <c r="G31" s="157" t="str">
        <f t="shared" si="4"/>
        <v xml:space="preserve">$   - </v>
      </c>
    </row>
    <row r="32" spans="1:7" x14ac:dyDescent="0.35">
      <c r="A32" s="50">
        <f t="shared" ref="A32:A38" si="5">A31+1</f>
        <v>19</v>
      </c>
      <c r="B32" s="320"/>
      <c r="C32" s="197"/>
      <c r="D32" s="199"/>
      <c r="E32" s="200"/>
      <c r="F32" s="195" t="s">
        <v>120</v>
      </c>
      <c r="G32" s="157" t="str">
        <f t="shared" si="4"/>
        <v xml:space="preserve">$   - </v>
      </c>
    </row>
    <row r="33" spans="1:7" x14ac:dyDescent="0.35">
      <c r="A33" s="50">
        <f t="shared" si="5"/>
        <v>20</v>
      </c>
      <c r="B33" s="320"/>
      <c r="C33" s="197"/>
      <c r="D33" s="200"/>
      <c r="E33" s="200"/>
      <c r="F33" s="195" t="s">
        <v>120</v>
      </c>
      <c r="G33" s="157" t="str">
        <f t="shared" si="4"/>
        <v xml:space="preserve">$   - </v>
      </c>
    </row>
    <row r="34" spans="1:7" x14ac:dyDescent="0.35">
      <c r="A34" s="50">
        <f t="shared" si="5"/>
        <v>21</v>
      </c>
      <c r="B34" s="320"/>
      <c r="C34" s="197"/>
      <c r="D34" s="199"/>
      <c r="E34" s="200"/>
      <c r="F34" s="195" t="s">
        <v>120</v>
      </c>
      <c r="G34" s="157" t="str">
        <f t="shared" si="4"/>
        <v xml:space="preserve">$   - </v>
      </c>
    </row>
    <row r="35" spans="1:7" x14ac:dyDescent="0.35">
      <c r="A35" s="50">
        <f t="shared" si="5"/>
        <v>22</v>
      </c>
      <c r="B35" s="320"/>
      <c r="C35" s="197"/>
      <c r="D35" s="199"/>
      <c r="E35" s="200"/>
      <c r="F35" s="195" t="s">
        <v>120</v>
      </c>
      <c r="G35" s="157" t="str">
        <f t="shared" si="4"/>
        <v xml:space="preserve">$   - </v>
      </c>
    </row>
    <row r="36" spans="1:7" x14ac:dyDescent="0.35">
      <c r="A36" s="50">
        <f t="shared" si="5"/>
        <v>23</v>
      </c>
      <c r="B36" s="320"/>
      <c r="C36" s="197"/>
      <c r="D36" s="199"/>
      <c r="E36" s="200"/>
      <c r="F36" s="195" t="s">
        <v>120</v>
      </c>
      <c r="G36" s="157" t="str">
        <f t="shared" si="4"/>
        <v xml:space="preserve">$   - </v>
      </c>
    </row>
    <row r="37" spans="1:7" x14ac:dyDescent="0.35">
      <c r="A37" s="50">
        <f t="shared" si="5"/>
        <v>24</v>
      </c>
      <c r="B37" s="320"/>
      <c r="C37" s="197"/>
      <c r="D37" s="198"/>
      <c r="E37" s="197"/>
      <c r="F37" s="195" t="s">
        <v>120</v>
      </c>
      <c r="G37" s="157" t="str">
        <f t="shared" si="4"/>
        <v xml:space="preserve">$   - </v>
      </c>
    </row>
    <row r="38" spans="1:7" x14ac:dyDescent="0.35">
      <c r="A38" s="50">
        <f t="shared" si="5"/>
        <v>25</v>
      </c>
      <c r="B38" s="321"/>
      <c r="C38" s="202"/>
      <c r="D38" s="203"/>
      <c r="E38" s="204"/>
      <c r="F38" s="205" t="s">
        <v>120</v>
      </c>
      <c r="G38" s="157" t="str">
        <f t="shared" si="4"/>
        <v xml:space="preserve">$   - </v>
      </c>
    </row>
    <row r="39" spans="1:7" s="44" customFormat="1" ht="16" thickBot="1" x14ac:dyDescent="0.3">
      <c r="A39" s="51" t="s">
        <v>122</v>
      </c>
      <c r="B39" s="360"/>
      <c r="C39" s="361"/>
      <c r="D39" s="361"/>
      <c r="E39" s="361"/>
      <c r="F39" s="307" t="s">
        <v>117</v>
      </c>
      <c r="G39" s="76">
        <f>SUM(G30:G38)</f>
        <v>0</v>
      </c>
    </row>
    <row r="40" spans="1:7" s="44" customFormat="1" ht="30" customHeight="1" thickTop="1" thickBot="1" x14ac:dyDescent="0.35">
      <c r="A40" s="378" t="s">
        <v>123</v>
      </c>
      <c r="B40" s="378"/>
      <c r="C40" s="378"/>
      <c r="D40" s="378"/>
      <c r="E40" s="378"/>
      <c r="F40" s="378"/>
      <c r="G40" s="379"/>
    </row>
    <row r="41" spans="1:7" s="44" customFormat="1" ht="16" thickTop="1" x14ac:dyDescent="0.25">
      <c r="A41" s="53" t="s">
        <v>124</v>
      </c>
      <c r="B41" s="364" t="s">
        <v>116</v>
      </c>
      <c r="C41" s="365"/>
      <c r="D41" s="365"/>
      <c r="E41" s="365"/>
      <c r="F41" s="365"/>
      <c r="G41" s="366"/>
    </row>
    <row r="42" spans="1:7" s="44" customFormat="1" x14ac:dyDescent="0.3">
      <c r="A42" s="54">
        <v>26</v>
      </c>
      <c r="B42" s="322"/>
      <c r="C42" s="197"/>
      <c r="D42" s="200"/>
      <c r="E42" s="200"/>
      <c r="F42" s="195" t="s">
        <v>120</v>
      </c>
      <c r="G42" s="157" t="str">
        <f t="shared" ref="G42:G48" si="6">IF(OR(ISTEXT(F42),ISBLANK(F42)), "$   - ",ROUND(E42*F42,2))</f>
        <v xml:space="preserve">$   - </v>
      </c>
    </row>
    <row r="43" spans="1:7" x14ac:dyDescent="0.35">
      <c r="A43" s="54">
        <f>A42+1</f>
        <v>27</v>
      </c>
      <c r="B43" s="322"/>
      <c r="C43" s="197"/>
      <c r="D43" s="200"/>
      <c r="E43" s="200"/>
      <c r="F43" s="195" t="s">
        <v>120</v>
      </c>
      <c r="G43" s="157" t="str">
        <f t="shared" si="6"/>
        <v xml:space="preserve">$   - </v>
      </c>
    </row>
    <row r="44" spans="1:7" x14ac:dyDescent="0.35">
      <c r="A44" s="54">
        <f t="shared" ref="A44:A48" si="7">A43+1</f>
        <v>28</v>
      </c>
      <c r="B44" s="322"/>
      <c r="C44" s="197"/>
      <c r="D44" s="198"/>
      <c r="E44" s="197"/>
      <c r="F44" s="195" t="s">
        <v>120</v>
      </c>
      <c r="G44" s="157" t="str">
        <f t="shared" si="6"/>
        <v xml:space="preserve">$   - </v>
      </c>
    </row>
    <row r="45" spans="1:7" x14ac:dyDescent="0.35">
      <c r="A45" s="54">
        <f t="shared" si="7"/>
        <v>29</v>
      </c>
      <c r="B45" s="322"/>
      <c r="C45" s="197"/>
      <c r="D45" s="198"/>
      <c r="E45" s="197"/>
      <c r="F45" s="195" t="s">
        <v>120</v>
      </c>
      <c r="G45" s="157" t="str">
        <f t="shared" si="6"/>
        <v xml:space="preserve">$   - </v>
      </c>
    </row>
    <row r="46" spans="1:7" x14ac:dyDescent="0.35">
      <c r="A46" s="54">
        <f t="shared" si="7"/>
        <v>30</v>
      </c>
      <c r="B46" s="322"/>
      <c r="C46" s="197"/>
      <c r="D46" s="198"/>
      <c r="E46" s="197"/>
      <c r="F46" s="195" t="s">
        <v>120</v>
      </c>
      <c r="G46" s="157" t="str">
        <f t="shared" si="6"/>
        <v xml:space="preserve">$   - </v>
      </c>
    </row>
    <row r="47" spans="1:7" x14ac:dyDescent="0.35">
      <c r="A47" s="54">
        <f t="shared" si="7"/>
        <v>31</v>
      </c>
      <c r="B47" s="322"/>
      <c r="C47" s="197"/>
      <c r="D47" s="198"/>
      <c r="E47" s="197"/>
      <c r="F47" s="195" t="s">
        <v>120</v>
      </c>
      <c r="G47" s="157" t="str">
        <f t="shared" si="6"/>
        <v xml:space="preserve">$   - </v>
      </c>
    </row>
    <row r="48" spans="1:7" x14ac:dyDescent="0.35">
      <c r="A48" s="54">
        <f t="shared" si="7"/>
        <v>32</v>
      </c>
      <c r="B48" s="323"/>
      <c r="C48" s="202"/>
      <c r="D48" s="203"/>
      <c r="E48" s="204"/>
      <c r="F48" s="205" t="s">
        <v>120</v>
      </c>
      <c r="G48" s="157" t="str">
        <f t="shared" si="6"/>
        <v xml:space="preserve">$   - </v>
      </c>
    </row>
    <row r="49" spans="1:7" s="44" customFormat="1" ht="16" thickBot="1" x14ac:dyDescent="0.3">
      <c r="A49" s="75" t="s">
        <v>124</v>
      </c>
      <c r="B49" s="362"/>
      <c r="C49" s="361"/>
      <c r="D49" s="361"/>
      <c r="E49" s="363"/>
      <c r="F49" s="307" t="s">
        <v>117</v>
      </c>
      <c r="G49" s="71">
        <f>SUM(G42:G48)</f>
        <v>0</v>
      </c>
    </row>
    <row r="50" spans="1:7" ht="36.75" customHeight="1" thickTop="1" x14ac:dyDescent="0.35">
      <c r="A50" s="367" t="s">
        <v>125</v>
      </c>
      <c r="B50" s="368"/>
      <c r="C50" s="368"/>
      <c r="D50" s="368"/>
      <c r="E50" s="368"/>
      <c r="F50" s="368"/>
      <c r="G50" s="369"/>
    </row>
    <row r="51" spans="1:7" x14ac:dyDescent="0.35">
      <c r="A51" s="55" t="s">
        <v>126</v>
      </c>
      <c r="B51" s="364" t="s">
        <v>116</v>
      </c>
      <c r="C51" s="365"/>
      <c r="D51" s="365"/>
      <c r="E51" s="365"/>
      <c r="F51" s="365"/>
      <c r="G51" s="366"/>
    </row>
    <row r="52" spans="1:7" s="44" customFormat="1" x14ac:dyDescent="0.3">
      <c r="A52" s="50">
        <v>33</v>
      </c>
      <c r="B52" s="319"/>
      <c r="C52" s="197"/>
      <c r="D52" s="200"/>
      <c r="E52" s="200"/>
      <c r="F52" s="195" t="s">
        <v>120</v>
      </c>
      <c r="G52" s="157" t="str">
        <f t="shared" ref="G52:G61" si="8">IF(OR(ISTEXT(F52),ISBLANK(F52)), "$   - ",ROUND(E52*F52,2))</f>
        <v xml:space="preserve">$   - </v>
      </c>
    </row>
    <row r="53" spans="1:7" x14ac:dyDescent="0.35">
      <c r="A53" s="50">
        <f>A52+1</f>
        <v>34</v>
      </c>
      <c r="B53" s="319"/>
      <c r="C53" s="197"/>
      <c r="D53" s="200"/>
      <c r="E53" s="200"/>
      <c r="F53" s="195" t="s">
        <v>120</v>
      </c>
      <c r="G53" s="157" t="str">
        <f t="shared" si="8"/>
        <v xml:space="preserve">$   - </v>
      </c>
    </row>
    <row r="54" spans="1:7" x14ac:dyDescent="0.35">
      <c r="A54" s="50">
        <f t="shared" ref="A54:A61" si="9">A53+1</f>
        <v>35</v>
      </c>
      <c r="B54" s="320"/>
      <c r="C54" s="197"/>
      <c r="D54" s="198"/>
      <c r="E54" s="197"/>
      <c r="F54" s="195" t="s">
        <v>120</v>
      </c>
      <c r="G54" s="157" t="str">
        <f t="shared" si="8"/>
        <v xml:space="preserve">$   - </v>
      </c>
    </row>
    <row r="55" spans="1:7" x14ac:dyDescent="0.35">
      <c r="A55" s="50">
        <f t="shared" si="9"/>
        <v>36</v>
      </c>
      <c r="B55" s="320"/>
      <c r="C55" s="197"/>
      <c r="D55" s="199"/>
      <c r="E55" s="200"/>
      <c r="F55" s="195" t="s">
        <v>120</v>
      </c>
      <c r="G55" s="157" t="str">
        <f t="shared" si="8"/>
        <v xml:space="preserve">$   - </v>
      </c>
    </row>
    <row r="56" spans="1:7" x14ac:dyDescent="0.35">
      <c r="A56" s="50">
        <f t="shared" si="9"/>
        <v>37</v>
      </c>
      <c r="B56" s="320"/>
      <c r="C56" s="197"/>
      <c r="D56" s="200"/>
      <c r="E56" s="200"/>
      <c r="F56" s="195" t="s">
        <v>120</v>
      </c>
      <c r="G56" s="157" t="str">
        <f t="shared" si="8"/>
        <v xml:space="preserve">$   - </v>
      </c>
    </row>
    <row r="57" spans="1:7" x14ac:dyDescent="0.35">
      <c r="A57" s="50">
        <f t="shared" si="9"/>
        <v>38</v>
      </c>
      <c r="B57" s="320"/>
      <c r="C57" s="197"/>
      <c r="D57" s="199"/>
      <c r="E57" s="200"/>
      <c r="F57" s="195" t="s">
        <v>120</v>
      </c>
      <c r="G57" s="157" t="str">
        <f t="shared" si="8"/>
        <v xml:space="preserve">$   - </v>
      </c>
    </row>
    <row r="58" spans="1:7" x14ac:dyDescent="0.35">
      <c r="A58" s="50">
        <f t="shared" si="9"/>
        <v>39</v>
      </c>
      <c r="B58" s="320"/>
      <c r="C58" s="197"/>
      <c r="D58" s="199"/>
      <c r="E58" s="200"/>
      <c r="F58" s="195" t="s">
        <v>120</v>
      </c>
      <c r="G58" s="157" t="str">
        <f t="shared" si="8"/>
        <v xml:space="preserve">$   - </v>
      </c>
    </row>
    <row r="59" spans="1:7" x14ac:dyDescent="0.35">
      <c r="A59" s="50">
        <f t="shared" si="9"/>
        <v>40</v>
      </c>
      <c r="B59" s="320"/>
      <c r="C59" s="197"/>
      <c r="D59" s="199"/>
      <c r="E59" s="200"/>
      <c r="F59" s="195" t="s">
        <v>120</v>
      </c>
      <c r="G59" s="157" t="str">
        <f t="shared" si="8"/>
        <v xml:space="preserve">$   - </v>
      </c>
    </row>
    <row r="60" spans="1:7" x14ac:dyDescent="0.35">
      <c r="A60" s="50">
        <f t="shared" si="9"/>
        <v>41</v>
      </c>
      <c r="B60" s="320"/>
      <c r="C60" s="197"/>
      <c r="D60" s="198"/>
      <c r="E60" s="197"/>
      <c r="F60" s="195" t="s">
        <v>120</v>
      </c>
      <c r="G60" s="157" t="str">
        <f t="shared" si="8"/>
        <v xml:space="preserve">$   - </v>
      </c>
    </row>
    <row r="61" spans="1:7" x14ac:dyDescent="0.35">
      <c r="A61" s="50">
        <f t="shared" si="9"/>
        <v>42</v>
      </c>
      <c r="B61" s="321"/>
      <c r="C61" s="202"/>
      <c r="D61" s="203"/>
      <c r="E61" s="204"/>
      <c r="F61" s="205" t="s">
        <v>120</v>
      </c>
      <c r="G61" s="157" t="str">
        <f t="shared" si="8"/>
        <v xml:space="preserve">$   - </v>
      </c>
    </row>
    <row r="62" spans="1:7" s="44" customFormat="1" ht="16" thickBot="1" x14ac:dyDescent="0.3">
      <c r="A62" s="51" t="s">
        <v>126</v>
      </c>
      <c r="B62" s="360"/>
      <c r="C62" s="361"/>
      <c r="D62" s="361"/>
      <c r="E62" s="361"/>
      <c r="F62" s="307" t="s">
        <v>117</v>
      </c>
      <c r="G62" s="76">
        <f>SUM(G52:G61)</f>
        <v>0</v>
      </c>
    </row>
    <row r="63" spans="1:7" s="44" customFormat="1" ht="30" customHeight="1" thickTop="1" x14ac:dyDescent="0.3">
      <c r="A63" s="370" t="s">
        <v>127</v>
      </c>
      <c r="B63" s="371"/>
      <c r="C63" s="371"/>
      <c r="D63" s="371"/>
      <c r="E63" s="371"/>
      <c r="F63" s="371"/>
      <c r="G63" s="372"/>
    </row>
    <row r="64" spans="1:7" s="44" customFormat="1" ht="30" customHeight="1" x14ac:dyDescent="0.25">
      <c r="A64" s="73" t="s">
        <v>128</v>
      </c>
      <c r="B64" s="364" t="s">
        <v>116</v>
      </c>
      <c r="C64" s="365"/>
      <c r="D64" s="365"/>
      <c r="E64" s="365"/>
      <c r="F64" s="365"/>
      <c r="G64" s="366"/>
    </row>
    <row r="65" spans="1:7" x14ac:dyDescent="0.35">
      <c r="A65" s="50">
        <v>43</v>
      </c>
      <c r="B65" s="192"/>
      <c r="C65" s="193"/>
      <c r="D65" s="194"/>
      <c r="E65" s="194"/>
      <c r="F65" s="314" t="s">
        <v>120</v>
      </c>
      <c r="G65" s="157" t="str">
        <f t="shared" ref="G65:G75" si="10">IF(OR(ISTEXT(F65),ISBLANK(F65)), "$   - ",ROUND(E65*F65,2))</f>
        <v xml:space="preserve">$   - </v>
      </c>
    </row>
    <row r="66" spans="1:7" x14ac:dyDescent="0.35">
      <c r="A66" s="50">
        <f>A65+1</f>
        <v>44</v>
      </c>
      <c r="B66" s="196"/>
      <c r="C66" s="197"/>
      <c r="D66" s="198"/>
      <c r="E66" s="197"/>
      <c r="F66" s="195" t="s">
        <v>120</v>
      </c>
      <c r="G66" s="157" t="str">
        <f t="shared" si="10"/>
        <v xml:space="preserve">$   - </v>
      </c>
    </row>
    <row r="67" spans="1:7" x14ac:dyDescent="0.35">
      <c r="A67" s="50">
        <f t="shared" ref="A67:A75" si="11">A66+1</f>
        <v>45</v>
      </c>
      <c r="B67" s="196"/>
      <c r="C67" s="197"/>
      <c r="D67" s="199"/>
      <c r="E67" s="200"/>
      <c r="F67" s="195" t="s">
        <v>120</v>
      </c>
      <c r="G67" s="157" t="str">
        <f t="shared" si="10"/>
        <v xml:space="preserve">$   - </v>
      </c>
    </row>
    <row r="68" spans="1:7" x14ac:dyDescent="0.35">
      <c r="A68" s="50">
        <f t="shared" si="11"/>
        <v>46</v>
      </c>
      <c r="B68" s="196"/>
      <c r="C68" s="197"/>
      <c r="D68" s="200"/>
      <c r="E68" s="200"/>
      <c r="F68" s="195" t="s">
        <v>120</v>
      </c>
      <c r="G68" s="157" t="str">
        <f t="shared" si="10"/>
        <v xml:space="preserve">$   - </v>
      </c>
    </row>
    <row r="69" spans="1:7" x14ac:dyDescent="0.35">
      <c r="A69" s="50">
        <f t="shared" si="11"/>
        <v>47</v>
      </c>
      <c r="B69" s="196"/>
      <c r="C69" s="197"/>
      <c r="D69" s="199"/>
      <c r="E69" s="200"/>
      <c r="F69" s="195" t="s">
        <v>120</v>
      </c>
      <c r="G69" s="157" t="str">
        <f t="shared" si="10"/>
        <v xml:space="preserve">$   - </v>
      </c>
    </row>
    <row r="70" spans="1:7" x14ac:dyDescent="0.35">
      <c r="A70" s="50">
        <f t="shared" si="11"/>
        <v>48</v>
      </c>
      <c r="B70" s="196"/>
      <c r="C70" s="197"/>
      <c r="D70" s="199"/>
      <c r="E70" s="200"/>
      <c r="F70" s="195" t="s">
        <v>120</v>
      </c>
      <c r="G70" s="157" t="str">
        <f t="shared" si="10"/>
        <v xml:space="preserve">$   - </v>
      </c>
    </row>
    <row r="71" spans="1:7" x14ac:dyDescent="0.35">
      <c r="A71" s="50">
        <f t="shared" si="11"/>
        <v>49</v>
      </c>
      <c r="B71" s="196"/>
      <c r="C71" s="197"/>
      <c r="D71" s="199"/>
      <c r="E71" s="200"/>
      <c r="F71" s="195" t="s">
        <v>120</v>
      </c>
      <c r="G71" s="157" t="str">
        <f t="shared" si="10"/>
        <v xml:space="preserve">$   - </v>
      </c>
    </row>
    <row r="72" spans="1:7" x14ac:dyDescent="0.35">
      <c r="A72" s="50">
        <f t="shared" si="11"/>
        <v>50</v>
      </c>
      <c r="B72" s="196"/>
      <c r="C72" s="197"/>
      <c r="D72" s="198"/>
      <c r="E72" s="197"/>
      <c r="F72" s="195" t="s">
        <v>120</v>
      </c>
      <c r="G72" s="157" t="str">
        <f t="shared" si="10"/>
        <v xml:space="preserve">$   - </v>
      </c>
    </row>
    <row r="73" spans="1:7" x14ac:dyDescent="0.35">
      <c r="A73" s="50">
        <f t="shared" si="11"/>
        <v>51</v>
      </c>
      <c r="B73" s="196"/>
      <c r="C73" s="197"/>
      <c r="D73" s="198"/>
      <c r="E73" s="197"/>
      <c r="F73" s="195" t="s">
        <v>120</v>
      </c>
      <c r="G73" s="157" t="str">
        <f t="shared" si="10"/>
        <v xml:space="preserve">$   - </v>
      </c>
    </row>
    <row r="74" spans="1:7" x14ac:dyDescent="0.35">
      <c r="A74" s="50">
        <f t="shared" si="11"/>
        <v>52</v>
      </c>
      <c r="B74" s="196"/>
      <c r="C74" s="197"/>
      <c r="D74" s="199"/>
      <c r="E74" s="200"/>
      <c r="F74" s="195" t="s">
        <v>120</v>
      </c>
      <c r="G74" s="157" t="str">
        <f t="shared" si="10"/>
        <v xml:space="preserve">$   - </v>
      </c>
    </row>
    <row r="75" spans="1:7" x14ac:dyDescent="0.35">
      <c r="A75" s="50">
        <f t="shared" si="11"/>
        <v>53</v>
      </c>
      <c r="B75" s="315"/>
      <c r="C75" s="316"/>
      <c r="D75" s="317"/>
      <c r="E75" s="318"/>
      <c r="F75" s="205" t="s">
        <v>120</v>
      </c>
      <c r="G75" s="157" t="str">
        <f t="shared" si="10"/>
        <v xml:space="preserve">$   - </v>
      </c>
    </row>
    <row r="76" spans="1:7" s="44" customFormat="1" ht="16" thickBot="1" x14ac:dyDescent="0.3">
      <c r="A76" s="51" t="str">
        <f>A64</f>
        <v>F</v>
      </c>
      <c r="B76" s="359"/>
      <c r="C76" s="348"/>
      <c r="D76" s="348"/>
      <c r="E76" s="348"/>
      <c r="F76" s="307" t="s">
        <v>117</v>
      </c>
      <c r="G76" s="76">
        <f>SUM(G65:G75)</f>
        <v>0</v>
      </c>
    </row>
    <row r="77" spans="1:7" ht="36" customHeight="1" thickTop="1" x14ac:dyDescent="0.35">
      <c r="A77" s="56"/>
      <c r="B77" s="57" t="s">
        <v>129</v>
      </c>
      <c r="C77" s="58"/>
      <c r="D77" s="58"/>
      <c r="E77" s="58"/>
      <c r="F77" s="308"/>
      <c r="G77" s="68"/>
    </row>
    <row r="78" spans="1:7" s="44" customFormat="1" ht="32.15" customHeight="1" x14ac:dyDescent="0.25">
      <c r="A78" s="357" t="s">
        <v>130</v>
      </c>
      <c r="B78" s="358"/>
      <c r="C78" s="358"/>
      <c r="D78" s="358"/>
      <c r="E78" s="358"/>
      <c r="F78" s="309"/>
      <c r="G78" s="69"/>
    </row>
    <row r="79" spans="1:7" ht="30" customHeight="1" thickBot="1" x14ac:dyDescent="0.4">
      <c r="A79" s="51" t="str">
        <f>A7</f>
        <v>A</v>
      </c>
      <c r="B79" s="347" t="str">
        <f>B7</f>
        <v xml:space="preserve">(INSERT TYPE OF Goods or Services) </v>
      </c>
      <c r="C79" s="348"/>
      <c r="D79" s="348"/>
      <c r="E79" s="349"/>
      <c r="F79" s="310" t="s">
        <v>117</v>
      </c>
      <c r="G79" s="52">
        <f>G15</f>
        <v>0</v>
      </c>
    </row>
    <row r="80" spans="1:7" ht="30" customHeight="1" thickTop="1" thickBot="1" x14ac:dyDescent="0.4">
      <c r="A80" s="51" t="str">
        <f>A17</f>
        <v>B</v>
      </c>
      <c r="B80" s="350" t="str">
        <f>B17</f>
        <v xml:space="preserve">(INSERT TYPE OF Goods or Services) </v>
      </c>
      <c r="C80" s="351"/>
      <c r="D80" s="351"/>
      <c r="E80" s="352"/>
      <c r="F80" s="310" t="s">
        <v>117</v>
      </c>
      <c r="G80" s="52">
        <f>G27</f>
        <v>0</v>
      </c>
    </row>
    <row r="81" spans="1:7" ht="30" customHeight="1" thickTop="1" thickBot="1" x14ac:dyDescent="0.4">
      <c r="A81" s="51" t="str">
        <f>A29</f>
        <v>C</v>
      </c>
      <c r="B81" s="350" t="str">
        <f>B29</f>
        <v xml:space="preserve">(INSERT TYPE OF Goods or Services) </v>
      </c>
      <c r="C81" s="351"/>
      <c r="D81" s="351"/>
      <c r="E81" s="352"/>
      <c r="F81" s="310" t="s">
        <v>117</v>
      </c>
      <c r="G81" s="52">
        <f>G39</f>
        <v>0</v>
      </c>
    </row>
    <row r="82" spans="1:7" ht="30" customHeight="1" thickTop="1" thickBot="1" x14ac:dyDescent="0.4">
      <c r="A82" s="51" t="str">
        <f>A41</f>
        <v>D</v>
      </c>
      <c r="B82" s="350" t="str">
        <f>+B41</f>
        <v xml:space="preserve">(INSERT TYPE OF Goods or Services) </v>
      </c>
      <c r="C82" s="351"/>
      <c r="D82" s="351"/>
      <c r="E82" s="352"/>
      <c r="F82" s="310" t="s">
        <v>117</v>
      </c>
      <c r="G82" s="52">
        <f>G49</f>
        <v>0</v>
      </c>
    </row>
    <row r="83" spans="1:7" ht="30" customHeight="1" thickTop="1" thickBot="1" x14ac:dyDescent="0.4">
      <c r="A83" s="51" t="str">
        <f>A51</f>
        <v>E</v>
      </c>
      <c r="B83" s="59" t="str">
        <f>B51</f>
        <v xml:space="preserve">(INSERT TYPE OF Goods or Services) </v>
      </c>
      <c r="C83" s="60"/>
      <c r="D83" s="60"/>
      <c r="E83" s="60"/>
      <c r="F83" s="310" t="s">
        <v>117</v>
      </c>
      <c r="G83" s="52">
        <f>G62</f>
        <v>0</v>
      </c>
    </row>
    <row r="84" spans="1:7" ht="30" customHeight="1" thickTop="1" thickBot="1" x14ac:dyDescent="0.4">
      <c r="A84" s="61" t="str">
        <f>A64</f>
        <v>F</v>
      </c>
      <c r="B84" s="59" t="str">
        <f>+B64</f>
        <v xml:space="preserve">(INSERT TYPE OF Goods or Services) </v>
      </c>
      <c r="C84" s="60"/>
      <c r="D84" s="60"/>
      <c r="E84" s="60"/>
      <c r="F84" s="310" t="s">
        <v>117</v>
      </c>
      <c r="G84" s="52">
        <f>G76</f>
        <v>0</v>
      </c>
    </row>
    <row r="85" spans="1:7" ht="22.5" customHeight="1" thickTop="1" thickBot="1" x14ac:dyDescent="0.4">
      <c r="A85" s="62"/>
      <c r="B85" s="63"/>
      <c r="C85" s="64"/>
      <c r="D85" s="65"/>
      <c r="E85" s="65"/>
      <c r="F85" s="311"/>
      <c r="G85" s="66"/>
    </row>
    <row r="86" spans="1:7" ht="38" customHeight="1" thickTop="1" x14ac:dyDescent="0.35">
      <c r="A86" s="353" t="s">
        <v>131</v>
      </c>
      <c r="B86" s="354"/>
      <c r="C86" s="354"/>
      <c r="D86" s="354"/>
      <c r="E86" s="354"/>
      <c r="F86" s="355">
        <f>SUM(G79:G84)</f>
        <v>0</v>
      </c>
      <c r="G86" s="356"/>
    </row>
    <row r="87" spans="1:7" ht="15.75" customHeight="1" x14ac:dyDescent="0.35">
      <c r="A87" s="43"/>
      <c r="B87" s="41"/>
      <c r="C87" s="42"/>
      <c r="D87" s="41"/>
      <c r="E87" s="41"/>
      <c r="F87" s="312"/>
      <c r="G87" s="40"/>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4296875" defaultRowHeight="15.5" x14ac:dyDescent="0.35"/>
  <cols>
    <col min="1" max="1" width="14.453125" style="235" hidden="1" customWidth="1"/>
    <col min="2" max="2" width="11.36328125" style="213" customWidth="1"/>
    <col min="3" max="3" width="47.36328125" style="209" customWidth="1"/>
    <col min="4" max="4" width="16.453125" style="236" customWidth="1"/>
    <col min="5" max="5" width="8.6328125" style="209" customWidth="1"/>
    <col min="6" max="6" width="15.08984375" style="214" customWidth="1"/>
    <col min="7" max="7" width="15.08984375" style="235" customWidth="1"/>
    <col min="8" max="8" width="21.54296875" style="235" customWidth="1"/>
    <col min="9" max="9" width="16.54296875" style="209" customWidth="1"/>
    <col min="10" max="10" width="48.36328125" style="209" customWidth="1"/>
    <col min="11" max="16384" width="13.54296875" style="209"/>
  </cols>
  <sheetData>
    <row r="1" spans="1:9" x14ac:dyDescent="0.35">
      <c r="A1" s="207"/>
      <c r="B1" s="237" t="s">
        <v>104</v>
      </c>
      <c r="C1" s="238"/>
      <c r="D1" s="238"/>
      <c r="E1" s="238"/>
      <c r="F1" s="239"/>
      <c r="G1" s="240"/>
      <c r="H1" s="208"/>
    </row>
    <row r="2" spans="1:9" x14ac:dyDescent="0.35">
      <c r="A2" s="210"/>
      <c r="B2" s="241" t="s">
        <v>132</v>
      </c>
      <c r="C2" s="242"/>
      <c r="D2" s="242"/>
      <c r="E2" s="242"/>
      <c r="F2" s="243"/>
      <c r="G2" s="244"/>
      <c r="H2" s="211"/>
    </row>
    <row r="3" spans="1:9" x14ac:dyDescent="0.35">
      <c r="A3" s="212"/>
      <c r="B3" s="245" t="s">
        <v>19</v>
      </c>
      <c r="C3" s="246"/>
      <c r="D3" s="246"/>
      <c r="E3" s="246"/>
      <c r="F3" s="247"/>
      <c r="G3" s="248"/>
      <c r="H3" s="215"/>
    </row>
    <row r="4" spans="1:9" x14ac:dyDescent="0.35">
      <c r="A4" s="216" t="s">
        <v>133</v>
      </c>
      <c r="B4" s="249" t="s">
        <v>105</v>
      </c>
      <c r="C4" s="250" t="s">
        <v>106</v>
      </c>
      <c r="D4" s="251" t="s">
        <v>107</v>
      </c>
      <c r="E4" s="252" t="s">
        <v>108</v>
      </c>
      <c r="F4" s="253" t="s">
        <v>109</v>
      </c>
      <c r="G4" s="254" t="s">
        <v>110</v>
      </c>
      <c r="H4" s="217" t="s">
        <v>111</v>
      </c>
    </row>
    <row r="5" spans="1:9" ht="16" thickBot="1" x14ac:dyDescent="0.4">
      <c r="A5" s="218"/>
      <c r="B5" s="255"/>
      <c r="C5" s="256"/>
      <c r="D5" s="257" t="s">
        <v>112</v>
      </c>
      <c r="E5" s="258"/>
      <c r="F5" s="259" t="s">
        <v>113</v>
      </c>
      <c r="G5" s="260"/>
      <c r="H5" s="219"/>
    </row>
    <row r="6" spans="1:9" ht="36" customHeight="1" thickTop="1" x14ac:dyDescent="0.35">
      <c r="A6" s="220" t="s">
        <v>134</v>
      </c>
      <c r="B6" s="261">
        <v>1</v>
      </c>
      <c r="C6" s="262" t="s">
        <v>135</v>
      </c>
      <c r="D6" s="263" t="s">
        <v>136</v>
      </c>
      <c r="E6" s="264" t="s">
        <v>137</v>
      </c>
      <c r="F6" s="265">
        <v>15500</v>
      </c>
      <c r="G6" s="22" t="s">
        <v>30</v>
      </c>
      <c r="H6" s="221" t="str">
        <f>IF(OR(ISTEXT(G6),ISBLANK(G6)), "$   - ",ROUND(F6*G6,2))</f>
        <v xml:space="preserve">$   - </v>
      </c>
      <c r="I6" s="222"/>
    </row>
    <row r="7" spans="1:9" ht="36" customHeight="1" x14ac:dyDescent="0.35">
      <c r="A7" s="220"/>
      <c r="B7" s="261">
        <v>2</v>
      </c>
      <c r="C7" s="262" t="s">
        <v>138</v>
      </c>
      <c r="D7" s="263" t="s">
        <v>139</v>
      </c>
      <c r="E7" s="264" t="s">
        <v>140</v>
      </c>
      <c r="F7" s="265">
        <v>40</v>
      </c>
      <c r="G7" s="22" t="s">
        <v>30</v>
      </c>
      <c r="H7" s="221" t="str">
        <f t="shared" ref="H7:H34" si="0">IF(OR(ISTEXT(G7),ISBLANK(G7)), "$   - ",ROUND(F7*G7,2))</f>
        <v xml:space="preserve">$   - </v>
      </c>
      <c r="I7" s="222"/>
    </row>
    <row r="8" spans="1:9" ht="36" customHeight="1" x14ac:dyDescent="0.35">
      <c r="A8" s="223" t="s">
        <v>141</v>
      </c>
      <c r="B8" s="261">
        <v>3</v>
      </c>
      <c r="C8" s="262" t="s">
        <v>142</v>
      </c>
      <c r="D8" s="263" t="s">
        <v>143</v>
      </c>
      <c r="E8" s="264" t="s">
        <v>144</v>
      </c>
      <c r="F8" s="265">
        <v>18500</v>
      </c>
      <c r="G8" s="22" t="s">
        <v>30</v>
      </c>
      <c r="H8" s="221" t="str">
        <f t="shared" si="0"/>
        <v xml:space="preserve">$   - </v>
      </c>
      <c r="I8" s="222"/>
    </row>
    <row r="9" spans="1:9" ht="36" customHeight="1" x14ac:dyDescent="0.35">
      <c r="A9" s="223" t="s">
        <v>145</v>
      </c>
      <c r="B9" s="261">
        <v>4</v>
      </c>
      <c r="C9" s="262" t="s">
        <v>146</v>
      </c>
      <c r="D9" s="263" t="s">
        <v>143</v>
      </c>
      <c r="E9" s="264" t="s">
        <v>137</v>
      </c>
      <c r="F9" s="265">
        <v>2000</v>
      </c>
      <c r="G9" s="22" t="s">
        <v>30</v>
      </c>
      <c r="H9" s="221" t="str">
        <f t="shared" si="0"/>
        <v xml:space="preserve">$   - </v>
      </c>
    </row>
    <row r="10" spans="1:9" ht="36" customHeight="1" x14ac:dyDescent="0.35">
      <c r="A10" s="220" t="s">
        <v>147</v>
      </c>
      <c r="B10" s="261">
        <v>5</v>
      </c>
      <c r="C10" s="262" t="s">
        <v>148</v>
      </c>
      <c r="D10" s="263" t="s">
        <v>143</v>
      </c>
      <c r="E10" s="264" t="s">
        <v>144</v>
      </c>
      <c r="F10" s="265">
        <v>350</v>
      </c>
      <c r="G10" s="22" t="s">
        <v>30</v>
      </c>
      <c r="H10" s="221" t="str">
        <f t="shared" si="0"/>
        <v xml:space="preserve">$   - </v>
      </c>
    </row>
    <row r="11" spans="1:9" ht="36" customHeight="1" x14ac:dyDescent="0.35">
      <c r="A11" s="223" t="s">
        <v>149</v>
      </c>
      <c r="B11" s="261">
        <v>6</v>
      </c>
      <c r="C11" s="262" t="s">
        <v>150</v>
      </c>
      <c r="D11" s="266" t="s">
        <v>151</v>
      </c>
      <c r="E11" s="264" t="s">
        <v>144</v>
      </c>
      <c r="F11" s="265">
        <v>17500</v>
      </c>
      <c r="G11" s="22" t="s">
        <v>30</v>
      </c>
      <c r="H11" s="221" t="str">
        <f t="shared" si="0"/>
        <v xml:space="preserve">$   - </v>
      </c>
    </row>
    <row r="12" spans="1:9" ht="36" customHeight="1" x14ac:dyDescent="0.35">
      <c r="A12" s="223" t="s">
        <v>152</v>
      </c>
      <c r="B12" s="261">
        <v>7</v>
      </c>
      <c r="C12" s="262" t="s">
        <v>153</v>
      </c>
      <c r="D12" s="266" t="s">
        <v>154</v>
      </c>
      <c r="E12" s="264" t="s">
        <v>144</v>
      </c>
      <c r="F12" s="265">
        <v>5300</v>
      </c>
      <c r="G12" s="22" t="s">
        <v>30</v>
      </c>
      <c r="H12" s="221" t="str">
        <f t="shared" si="0"/>
        <v xml:space="preserve">$   - </v>
      </c>
    </row>
    <row r="13" spans="1:9" ht="36" customHeight="1" x14ac:dyDescent="0.35">
      <c r="A13" s="224" t="s">
        <v>155</v>
      </c>
      <c r="B13" s="261">
        <v>8</v>
      </c>
      <c r="C13" s="262" t="s">
        <v>156</v>
      </c>
      <c r="D13" s="266" t="s">
        <v>157</v>
      </c>
      <c r="E13" s="264" t="s">
        <v>103</v>
      </c>
      <c r="F13" s="265">
        <v>10</v>
      </c>
      <c r="G13" s="22" t="s">
        <v>30</v>
      </c>
      <c r="H13" s="221" t="str">
        <f t="shared" si="0"/>
        <v xml:space="preserve">$   - </v>
      </c>
      <c r="I13" s="222"/>
    </row>
    <row r="14" spans="1:9" ht="36" customHeight="1" x14ac:dyDescent="0.35">
      <c r="A14" s="224" t="s">
        <v>158</v>
      </c>
      <c r="B14" s="261">
        <v>9</v>
      </c>
      <c r="C14" s="262" t="s">
        <v>159</v>
      </c>
      <c r="D14" s="266" t="s">
        <v>160</v>
      </c>
      <c r="E14" s="264" t="s">
        <v>144</v>
      </c>
      <c r="F14" s="265">
        <v>100</v>
      </c>
      <c r="G14" s="22" t="s">
        <v>30</v>
      </c>
      <c r="H14" s="221" t="str">
        <f t="shared" si="0"/>
        <v xml:space="preserve">$   - </v>
      </c>
    </row>
    <row r="15" spans="1:9" ht="36" customHeight="1" x14ac:dyDescent="0.35">
      <c r="A15" s="224" t="s">
        <v>161</v>
      </c>
      <c r="B15" s="261">
        <v>10</v>
      </c>
      <c r="C15" s="262" t="s">
        <v>162</v>
      </c>
      <c r="D15" s="266" t="s">
        <v>163</v>
      </c>
      <c r="E15" s="264" t="s">
        <v>103</v>
      </c>
      <c r="F15" s="267">
        <v>54</v>
      </c>
      <c r="G15" s="22" t="s">
        <v>30</v>
      </c>
      <c r="H15" s="221" t="str">
        <f t="shared" si="0"/>
        <v xml:space="preserve">$   - </v>
      </c>
    </row>
    <row r="16" spans="1:9" ht="36" customHeight="1" x14ac:dyDescent="0.35">
      <c r="A16" s="224"/>
      <c r="B16" s="261">
        <v>11</v>
      </c>
      <c r="C16" s="262" t="s">
        <v>164</v>
      </c>
      <c r="D16" s="266" t="s">
        <v>165</v>
      </c>
      <c r="E16" s="264" t="s">
        <v>103</v>
      </c>
      <c r="F16" s="267">
        <v>3</v>
      </c>
      <c r="G16" s="22" t="s">
        <v>30</v>
      </c>
      <c r="H16" s="221" t="str">
        <f t="shared" si="0"/>
        <v xml:space="preserve">$   - </v>
      </c>
    </row>
    <row r="17" spans="1:8" ht="36" customHeight="1" x14ac:dyDescent="0.35">
      <c r="A17" s="225"/>
      <c r="B17" s="261">
        <v>12</v>
      </c>
      <c r="C17" s="262" t="s">
        <v>166</v>
      </c>
      <c r="D17" s="266" t="s">
        <v>167</v>
      </c>
      <c r="E17" s="264" t="s">
        <v>103</v>
      </c>
      <c r="F17" s="267">
        <v>5</v>
      </c>
      <c r="G17" s="22" t="s">
        <v>30</v>
      </c>
      <c r="H17" s="221" t="str">
        <f t="shared" si="0"/>
        <v xml:space="preserve">$   - </v>
      </c>
    </row>
    <row r="18" spans="1:8" ht="36" customHeight="1" x14ac:dyDescent="0.35">
      <c r="A18" s="220" t="s">
        <v>168</v>
      </c>
      <c r="B18" s="261">
        <v>14</v>
      </c>
      <c r="C18" s="262" t="s">
        <v>169</v>
      </c>
      <c r="D18" s="266" t="s">
        <v>157</v>
      </c>
      <c r="E18" s="264" t="s">
        <v>144</v>
      </c>
      <c r="F18" s="267">
        <v>12200</v>
      </c>
      <c r="G18" s="22" t="s">
        <v>30</v>
      </c>
      <c r="H18" s="221" t="str">
        <f t="shared" si="0"/>
        <v xml:space="preserve">$   - </v>
      </c>
    </row>
    <row r="19" spans="1:8" ht="36" customHeight="1" x14ac:dyDescent="0.35">
      <c r="A19" s="220" t="s">
        <v>170</v>
      </c>
      <c r="B19" s="261">
        <v>15</v>
      </c>
      <c r="C19" s="262" t="s">
        <v>171</v>
      </c>
      <c r="D19" s="266" t="s">
        <v>157</v>
      </c>
      <c r="E19" s="264" t="s">
        <v>144</v>
      </c>
      <c r="F19" s="267">
        <v>850</v>
      </c>
      <c r="G19" s="22" t="s">
        <v>30</v>
      </c>
      <c r="H19" s="221" t="str">
        <f t="shared" si="0"/>
        <v xml:space="preserve">$   - </v>
      </c>
    </row>
    <row r="20" spans="1:8" ht="36" customHeight="1" x14ac:dyDescent="0.35">
      <c r="A20" s="226" t="s">
        <v>172</v>
      </c>
      <c r="B20" s="261">
        <v>16</v>
      </c>
      <c r="C20" s="262" t="s">
        <v>173</v>
      </c>
      <c r="D20" s="266" t="s">
        <v>174</v>
      </c>
      <c r="E20" s="264" t="s">
        <v>144</v>
      </c>
      <c r="F20" s="267">
        <v>50</v>
      </c>
      <c r="G20" s="22" t="s">
        <v>30</v>
      </c>
      <c r="H20" s="221" t="str">
        <f t="shared" si="0"/>
        <v xml:space="preserve">$   - </v>
      </c>
    </row>
    <row r="21" spans="1:8" ht="36" customHeight="1" x14ac:dyDescent="0.35">
      <c r="A21" s="226" t="s">
        <v>175</v>
      </c>
      <c r="B21" s="261">
        <v>17</v>
      </c>
      <c r="C21" s="262" t="s">
        <v>176</v>
      </c>
      <c r="D21" s="266" t="s">
        <v>177</v>
      </c>
      <c r="E21" s="264" t="s">
        <v>144</v>
      </c>
      <c r="F21" s="267">
        <v>50</v>
      </c>
      <c r="G21" s="22" t="s">
        <v>30</v>
      </c>
      <c r="H21" s="221" t="str">
        <f t="shared" si="0"/>
        <v xml:space="preserve">$   - </v>
      </c>
    </row>
    <row r="22" spans="1:8" ht="36" customHeight="1" x14ac:dyDescent="0.35">
      <c r="A22" s="220" t="s">
        <v>178</v>
      </c>
      <c r="B22" s="261">
        <v>19</v>
      </c>
      <c r="C22" s="262" t="s">
        <v>179</v>
      </c>
      <c r="D22" s="266" t="s">
        <v>180</v>
      </c>
      <c r="E22" s="264" t="s">
        <v>103</v>
      </c>
      <c r="F22" s="267">
        <v>1</v>
      </c>
      <c r="G22" s="22" t="s">
        <v>30</v>
      </c>
      <c r="H22" s="221" t="str">
        <f t="shared" si="0"/>
        <v xml:space="preserve">$   - </v>
      </c>
    </row>
    <row r="23" spans="1:8" ht="36" customHeight="1" x14ac:dyDescent="0.35">
      <c r="A23" s="220" t="s">
        <v>178</v>
      </c>
      <c r="B23" s="261">
        <v>20</v>
      </c>
      <c r="C23" s="262" t="s">
        <v>181</v>
      </c>
      <c r="D23" s="266" t="s">
        <v>180</v>
      </c>
      <c r="E23" s="264" t="s">
        <v>103</v>
      </c>
      <c r="F23" s="267">
        <v>19</v>
      </c>
      <c r="G23" s="22" t="s">
        <v>30</v>
      </c>
      <c r="H23" s="221" t="str">
        <f t="shared" si="0"/>
        <v xml:space="preserve">$   - </v>
      </c>
    </row>
    <row r="24" spans="1:8" ht="36" customHeight="1" x14ac:dyDescent="0.35">
      <c r="A24" s="220"/>
      <c r="B24" s="261">
        <v>21</v>
      </c>
      <c r="C24" s="262" t="s">
        <v>182</v>
      </c>
      <c r="D24" s="266" t="s">
        <v>183</v>
      </c>
      <c r="E24" s="264" t="s">
        <v>103</v>
      </c>
      <c r="F24" s="267">
        <v>2</v>
      </c>
      <c r="G24" s="22" t="s">
        <v>30</v>
      </c>
      <c r="H24" s="221" t="str">
        <f t="shared" si="0"/>
        <v xml:space="preserve">$   - </v>
      </c>
    </row>
    <row r="25" spans="1:8" ht="36" customHeight="1" x14ac:dyDescent="0.35">
      <c r="A25" s="220" t="s">
        <v>184</v>
      </c>
      <c r="B25" s="261">
        <v>22</v>
      </c>
      <c r="C25" s="262" t="s">
        <v>185</v>
      </c>
      <c r="D25" s="266" t="s">
        <v>186</v>
      </c>
      <c r="E25" s="264" t="s">
        <v>103</v>
      </c>
      <c r="F25" s="267">
        <v>1</v>
      </c>
      <c r="G25" s="22" t="s">
        <v>30</v>
      </c>
      <c r="H25" s="221" t="str">
        <f t="shared" si="0"/>
        <v xml:space="preserve">$   - </v>
      </c>
    </row>
    <row r="26" spans="1:8" ht="36" customHeight="1" x14ac:dyDescent="0.35">
      <c r="A26" s="220" t="s">
        <v>187</v>
      </c>
      <c r="B26" s="261">
        <v>23</v>
      </c>
      <c r="C26" s="262" t="s">
        <v>188</v>
      </c>
      <c r="D26" s="266" t="s">
        <v>189</v>
      </c>
      <c r="E26" s="264" t="s">
        <v>103</v>
      </c>
      <c r="F26" s="267">
        <v>17</v>
      </c>
      <c r="G26" s="22" t="s">
        <v>30</v>
      </c>
      <c r="H26" s="221" t="str">
        <f t="shared" si="0"/>
        <v xml:space="preserve">$   - </v>
      </c>
    </row>
    <row r="27" spans="1:8" ht="36" customHeight="1" x14ac:dyDescent="0.35">
      <c r="A27" s="220" t="s">
        <v>190</v>
      </c>
      <c r="B27" s="261">
        <v>25</v>
      </c>
      <c r="C27" s="262" t="s">
        <v>191</v>
      </c>
      <c r="D27" s="266" t="s">
        <v>192</v>
      </c>
      <c r="E27" s="264" t="s">
        <v>103</v>
      </c>
      <c r="F27" s="267">
        <v>11</v>
      </c>
      <c r="G27" s="22" t="s">
        <v>30</v>
      </c>
      <c r="H27" s="221" t="str">
        <f t="shared" si="0"/>
        <v xml:space="preserve">$   - </v>
      </c>
    </row>
    <row r="28" spans="1:8" ht="36" customHeight="1" x14ac:dyDescent="0.35">
      <c r="A28" s="220" t="s">
        <v>193</v>
      </c>
      <c r="B28" s="261">
        <v>26</v>
      </c>
      <c r="C28" s="262" t="s">
        <v>194</v>
      </c>
      <c r="D28" s="266" t="s">
        <v>192</v>
      </c>
      <c r="E28" s="264" t="s">
        <v>103</v>
      </c>
      <c r="F28" s="267">
        <v>2</v>
      </c>
      <c r="G28" s="22" t="s">
        <v>30</v>
      </c>
      <c r="H28" s="221" t="str">
        <f t="shared" si="0"/>
        <v xml:space="preserve">$   - </v>
      </c>
    </row>
    <row r="29" spans="1:8" ht="36" customHeight="1" x14ac:dyDescent="0.35">
      <c r="A29" s="220"/>
      <c r="B29" s="261">
        <v>27</v>
      </c>
      <c r="C29" s="262" t="s">
        <v>195</v>
      </c>
      <c r="D29" s="266" t="s">
        <v>189</v>
      </c>
      <c r="E29" s="264" t="s">
        <v>196</v>
      </c>
      <c r="F29" s="267">
        <v>2</v>
      </c>
      <c r="G29" s="22" t="s">
        <v>30</v>
      </c>
      <c r="H29" s="221" t="str">
        <f t="shared" si="0"/>
        <v xml:space="preserve">$   - </v>
      </c>
    </row>
    <row r="30" spans="1:8" ht="36" customHeight="1" x14ac:dyDescent="0.35">
      <c r="A30" s="220"/>
      <c r="B30" s="261">
        <v>28</v>
      </c>
      <c r="C30" s="262" t="s">
        <v>197</v>
      </c>
      <c r="D30" s="266" t="s">
        <v>189</v>
      </c>
      <c r="E30" s="264" t="s">
        <v>103</v>
      </c>
      <c r="F30" s="267">
        <v>10</v>
      </c>
      <c r="G30" s="22" t="s">
        <v>30</v>
      </c>
      <c r="H30" s="221" t="str">
        <f t="shared" si="0"/>
        <v xml:space="preserve">$   - </v>
      </c>
    </row>
    <row r="31" spans="1:8" ht="36" customHeight="1" x14ac:dyDescent="0.35">
      <c r="A31" s="220" t="s">
        <v>198</v>
      </c>
      <c r="B31" s="261">
        <v>29</v>
      </c>
      <c r="C31" s="262" t="s">
        <v>199</v>
      </c>
      <c r="D31" s="266" t="s">
        <v>192</v>
      </c>
      <c r="E31" s="264" t="s">
        <v>103</v>
      </c>
      <c r="F31" s="267">
        <v>32</v>
      </c>
      <c r="G31" s="22" t="s">
        <v>30</v>
      </c>
      <c r="H31" s="221" t="str">
        <f t="shared" si="0"/>
        <v xml:space="preserve">$   - </v>
      </c>
    </row>
    <row r="32" spans="1:8" ht="36" customHeight="1" x14ac:dyDescent="0.35">
      <c r="A32" s="224" t="s">
        <v>200</v>
      </c>
      <c r="B32" s="261">
        <v>31</v>
      </c>
      <c r="C32" s="262" t="s">
        <v>201</v>
      </c>
      <c r="D32" s="266" t="s">
        <v>202</v>
      </c>
      <c r="E32" s="264" t="s">
        <v>203</v>
      </c>
      <c r="F32" s="267">
        <v>250</v>
      </c>
      <c r="G32" s="268" t="s">
        <v>30</v>
      </c>
      <c r="H32" s="221" t="str">
        <f t="shared" si="0"/>
        <v xml:space="preserve">$   - </v>
      </c>
    </row>
    <row r="33" spans="1:8" ht="36" customHeight="1" x14ac:dyDescent="0.35">
      <c r="A33" s="224" t="s">
        <v>204</v>
      </c>
      <c r="B33" s="261">
        <v>32</v>
      </c>
      <c r="C33" s="262" t="s">
        <v>205</v>
      </c>
      <c r="D33" s="266"/>
      <c r="E33" s="264" t="s">
        <v>144</v>
      </c>
      <c r="F33" s="265">
        <v>100</v>
      </c>
      <c r="G33" s="22" t="s">
        <v>30</v>
      </c>
      <c r="H33" s="221" t="str">
        <f t="shared" si="0"/>
        <v xml:space="preserve">$   - </v>
      </c>
    </row>
    <row r="34" spans="1:8" ht="36" customHeight="1" thickBot="1" x14ac:dyDescent="0.4">
      <c r="A34" s="224" t="s">
        <v>206</v>
      </c>
      <c r="B34" s="261">
        <v>33</v>
      </c>
      <c r="C34" s="262" t="s">
        <v>207</v>
      </c>
      <c r="D34" s="266"/>
      <c r="E34" s="264" t="s">
        <v>144</v>
      </c>
      <c r="F34" s="265">
        <v>250</v>
      </c>
      <c r="G34" s="22" t="s">
        <v>30</v>
      </c>
      <c r="H34" s="221" t="str">
        <f t="shared" si="0"/>
        <v xml:space="preserve">$   - </v>
      </c>
    </row>
    <row r="35" spans="1:8" ht="48" customHeight="1" thickTop="1" x14ac:dyDescent="0.35">
      <c r="A35" s="227"/>
      <c r="B35" s="383" t="s">
        <v>131</v>
      </c>
      <c r="C35" s="384"/>
      <c r="D35" s="384"/>
      <c r="E35" s="384"/>
      <c r="F35" s="384"/>
      <c r="G35" s="385">
        <f>SUM(H6:H34)</f>
        <v>0</v>
      </c>
      <c r="H35" s="386"/>
    </row>
    <row r="36" spans="1:8" ht="15.9" customHeight="1" x14ac:dyDescent="0.35">
      <c r="A36" s="228"/>
      <c r="B36" s="229"/>
      <c r="C36" s="230"/>
      <c r="D36" s="231"/>
      <c r="E36" s="230"/>
      <c r="F36" s="232"/>
      <c r="G36" s="233"/>
      <c r="H36" s="234"/>
    </row>
  </sheetData>
  <sheetProtection sheet="1"/>
  <mergeCells count="2">
    <mergeCell ref="B35:F35"/>
    <mergeCell ref="G35:H35"/>
  </mergeCells>
  <conditionalFormatting sqref="D6:D21">
    <cfRule type="cellIs" dxfId="8" priority="35" stopIfTrue="1" operator="equal">
      <formula>"CW 2130-R11"</formula>
    </cfRule>
  </conditionalFormatting>
  <conditionalFormatting sqref="D6:D23">
    <cfRule type="cellIs" dxfId="7" priority="36" stopIfTrue="1" operator="equal">
      <formula>"CW 3120-R2"</formula>
    </cfRule>
    <cfRule type="cellIs" dxfId="6" priority="37" stopIfTrue="1" operator="equal">
      <formula>"CW 3240-R7"</formula>
    </cfRule>
  </conditionalFormatting>
  <conditionalFormatting sqref="D24">
    <cfRule type="cellIs" dxfId="5" priority="22" stopIfTrue="1" operator="equal">
      <formula>"CW 3120-R2"</formula>
    </cfRule>
    <cfRule type="cellIs" dxfId="4" priority="23" stopIfTrue="1" operator="equal">
      <formula>"CW 3240-R7"</formula>
    </cfRule>
  </conditionalFormatting>
  <conditionalFormatting sqref="D24:D25">
    <cfRule type="cellIs" dxfId="3" priority="21" stopIfTrue="1" operator="equal">
      <formula>"CW 2130-R11"</formula>
    </cfRule>
  </conditionalFormatting>
  <conditionalFormatting sqref="D25:D34">
    <cfRule type="cellIs" dxfId="2" priority="80" stopIfTrue="1" operator="equal">
      <formula>"CW 3120-R2"</formula>
    </cfRule>
    <cfRule type="cellIs" dxfId="1" priority="81" stopIfTrue="1" operator="equal">
      <formula>"CW 3240-R7"</formula>
    </cfRule>
  </conditionalFormatting>
  <conditionalFormatting sqref="D27:D34">
    <cfRule type="cellIs" dxfId="0" priority="79" stopIfTrue="1" operator="equal">
      <formula>"CW 2130-R11"</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08984375" defaultRowHeight="12.5" x14ac:dyDescent="0.25"/>
  <cols>
    <col min="1" max="1" width="5.6328125" style="88" customWidth="1"/>
    <col min="2" max="2" width="28.54296875" style="88" customWidth="1"/>
    <col min="3" max="3" width="12.54296875" style="88" customWidth="1"/>
    <col min="4" max="4" width="13.6328125" style="90" customWidth="1"/>
    <col min="5" max="5" width="10.6328125" style="86" customWidth="1"/>
    <col min="6" max="6" width="12.453125" style="87" customWidth="1"/>
    <col min="7" max="7" width="13.90625" style="87" customWidth="1"/>
    <col min="8" max="16384" width="9.08984375" style="88"/>
  </cols>
  <sheetData>
    <row r="1" spans="1:7" ht="13" x14ac:dyDescent="0.3">
      <c r="A1" s="395"/>
      <c r="B1" s="395"/>
      <c r="C1" s="396" t="s">
        <v>208</v>
      </c>
      <c r="D1" s="396"/>
      <c r="E1" s="95"/>
      <c r="F1" s="96"/>
    </row>
    <row r="2" spans="1:7" x14ac:dyDescent="0.25">
      <c r="A2" s="397"/>
      <c r="B2" s="397"/>
      <c r="C2" s="396" t="s">
        <v>209</v>
      </c>
      <c r="D2" s="396"/>
      <c r="E2" s="95"/>
      <c r="F2" s="271"/>
      <c r="G2" s="89"/>
    </row>
    <row r="3" spans="1:7" x14ac:dyDescent="0.25">
      <c r="A3" s="397"/>
      <c r="B3" s="397"/>
      <c r="C3" s="272"/>
      <c r="D3" s="272"/>
      <c r="E3" s="95"/>
      <c r="F3" s="271"/>
      <c r="G3" s="89"/>
    </row>
    <row r="4" spans="1:7" x14ac:dyDescent="0.25">
      <c r="A4" s="92" t="s">
        <v>19</v>
      </c>
      <c r="B4" s="92"/>
      <c r="C4" s="92"/>
      <c r="D4" s="272"/>
      <c r="E4" s="95"/>
      <c r="F4" s="271"/>
      <c r="G4" s="89"/>
    </row>
    <row r="5" spans="1:7" ht="20.5" x14ac:dyDescent="0.25">
      <c r="A5" s="273" t="s">
        <v>20</v>
      </c>
      <c r="B5" s="273" t="s">
        <v>21</v>
      </c>
      <c r="C5" s="274" t="s">
        <v>22</v>
      </c>
      <c r="D5" s="274" t="s">
        <v>23</v>
      </c>
      <c r="E5" s="275" t="s">
        <v>24</v>
      </c>
      <c r="F5" s="276" t="s">
        <v>25</v>
      </c>
      <c r="G5" s="91" t="s">
        <v>26</v>
      </c>
    </row>
    <row r="6" spans="1:7" x14ac:dyDescent="0.25">
      <c r="A6" s="277">
        <v>1</v>
      </c>
      <c r="B6" s="278" t="s">
        <v>210</v>
      </c>
      <c r="C6" s="279" t="s">
        <v>211</v>
      </c>
      <c r="D6" s="279" t="s">
        <v>103</v>
      </c>
      <c r="E6" s="280">
        <v>1</v>
      </c>
      <c r="F6" s="269" t="s">
        <v>30</v>
      </c>
      <c r="G6" s="270" t="str">
        <f>IF(OR(ISTEXT(F6),ISBLANK(F6)),"$   -",ROUND(E6*F6,3))</f>
        <v>$   -</v>
      </c>
    </row>
    <row r="7" spans="1:7" x14ac:dyDescent="0.25">
      <c r="A7" s="281">
        <f>A6+1</f>
        <v>2</v>
      </c>
      <c r="B7" s="282" t="s">
        <v>212</v>
      </c>
      <c r="C7" s="283" t="s">
        <v>213</v>
      </c>
      <c r="D7" s="279" t="s">
        <v>103</v>
      </c>
      <c r="E7" s="280">
        <v>2</v>
      </c>
      <c r="F7" s="269" t="s">
        <v>30</v>
      </c>
      <c r="G7" s="270" t="str">
        <f t="shared" ref="G7:G8" si="0">IF(OR(ISTEXT(F7),ISBLANK(F7)),"$   -",ROUND(E7*F7,3))</f>
        <v>$   -</v>
      </c>
    </row>
    <row r="8" spans="1:7" ht="13.5" thickBot="1" x14ac:dyDescent="0.35">
      <c r="A8" s="281">
        <f>A7+1</f>
        <v>3</v>
      </c>
      <c r="B8" s="284" t="s">
        <v>214</v>
      </c>
      <c r="C8" s="283" t="s">
        <v>215</v>
      </c>
      <c r="D8" s="279" t="s">
        <v>103</v>
      </c>
      <c r="E8" s="280">
        <v>3</v>
      </c>
      <c r="F8" s="269" t="s">
        <v>30</v>
      </c>
      <c r="G8" s="270" t="str">
        <f t="shared" si="0"/>
        <v>$   -</v>
      </c>
    </row>
    <row r="9" spans="1:7" ht="14.5" thickTop="1" x14ac:dyDescent="0.3">
      <c r="A9" s="285"/>
      <c r="B9" s="286"/>
      <c r="C9" s="286"/>
      <c r="D9" s="287"/>
      <c r="E9" s="288"/>
      <c r="F9" s="289"/>
      <c r="G9" s="290"/>
    </row>
    <row r="10" spans="1:7" ht="14" x14ac:dyDescent="0.3">
      <c r="A10" s="291" t="s">
        <v>216</v>
      </c>
      <c r="B10" s="292"/>
      <c r="C10" s="292"/>
      <c r="D10" s="293"/>
      <c r="E10" s="152"/>
      <c r="F10" s="393"/>
      <c r="G10" s="394"/>
    </row>
    <row r="11" spans="1:7" ht="14" x14ac:dyDescent="0.3">
      <c r="A11" s="149" t="s">
        <v>217</v>
      </c>
      <c r="B11" s="92"/>
      <c r="C11" s="92"/>
      <c r="D11" s="151"/>
      <c r="E11" s="152"/>
      <c r="F11" s="388">
        <f>SUM(G6:G8)</f>
        <v>0</v>
      </c>
      <c r="G11" s="389"/>
    </row>
    <row r="12" spans="1:7" ht="14" x14ac:dyDescent="0.3">
      <c r="A12" s="153"/>
      <c r="B12" s="154"/>
      <c r="C12" s="154"/>
      <c r="D12" s="155"/>
      <c r="E12" s="156"/>
      <c r="F12" s="294"/>
      <c r="G12" s="154"/>
    </row>
    <row r="13" spans="1:7" x14ac:dyDescent="0.25">
      <c r="A13" s="295"/>
      <c r="B13" s="93"/>
      <c r="C13" s="93"/>
      <c r="D13" s="94"/>
      <c r="E13" s="95"/>
      <c r="F13" s="96"/>
      <c r="G13" s="97"/>
    </row>
    <row r="14" spans="1:7" x14ac:dyDescent="0.25">
      <c r="A14" s="296"/>
      <c r="B14" s="93"/>
      <c r="C14" s="93"/>
      <c r="D14" s="94"/>
      <c r="E14" s="98"/>
      <c r="F14" s="99"/>
      <c r="G14" s="100"/>
    </row>
    <row r="15" spans="1:7" x14ac:dyDescent="0.25">
      <c r="A15" s="296"/>
      <c r="B15" s="93"/>
      <c r="C15" s="93"/>
      <c r="D15" s="94"/>
      <c r="E15" s="390" t="s">
        <v>97</v>
      </c>
      <c r="F15" s="390"/>
      <c r="G15" s="101"/>
    </row>
    <row r="16" spans="1:7" x14ac:dyDescent="0.25">
      <c r="A16" s="297"/>
      <c r="B16" s="102"/>
      <c r="C16" s="102"/>
      <c r="D16" s="103"/>
      <c r="E16" s="98"/>
      <c r="F16" s="99"/>
      <c r="G16" s="100"/>
    </row>
    <row r="18" spans="1:7" ht="13" x14ac:dyDescent="0.3">
      <c r="A18" s="298"/>
      <c r="B18" s="92"/>
      <c r="C18" s="92"/>
      <c r="D18" s="272"/>
      <c r="E18" s="95"/>
      <c r="F18" s="96"/>
      <c r="G18" s="96"/>
    </row>
    <row r="19" spans="1:7" x14ac:dyDescent="0.25">
      <c r="A19" s="104"/>
      <c r="B19" s="387"/>
      <c r="C19" s="387"/>
      <c r="D19" s="387"/>
      <c r="E19" s="387"/>
      <c r="F19" s="105"/>
      <c r="G19" s="105"/>
    </row>
    <row r="20" spans="1:7" x14ac:dyDescent="0.25">
      <c r="A20" s="104"/>
      <c r="B20" s="387"/>
      <c r="C20" s="387"/>
      <c r="D20" s="387"/>
      <c r="E20" s="387"/>
      <c r="F20" s="105"/>
      <c r="G20" s="105"/>
    </row>
    <row r="21" spans="1:7" x14ac:dyDescent="0.25">
      <c r="A21" s="104"/>
      <c r="B21" s="387"/>
      <c r="C21" s="387"/>
      <c r="D21" s="387"/>
      <c r="E21" s="387"/>
      <c r="F21" s="105"/>
      <c r="G21" s="105"/>
    </row>
    <row r="22" spans="1:7" ht="14" x14ac:dyDescent="0.3">
      <c r="A22" s="104"/>
      <c r="B22" s="391" t="s">
        <v>218</v>
      </c>
      <c r="C22" s="391"/>
      <c r="D22" s="391"/>
      <c r="E22" s="391"/>
      <c r="F22" s="105"/>
      <c r="G22" s="105"/>
    </row>
    <row r="23" spans="1:7" ht="43.5" customHeight="1" x14ac:dyDescent="0.25">
      <c r="A23" s="104"/>
      <c r="B23" s="387" t="s">
        <v>219</v>
      </c>
      <c r="C23" s="387"/>
      <c r="D23" s="387"/>
      <c r="E23" s="387"/>
      <c r="F23" s="105"/>
      <c r="G23" s="105"/>
    </row>
    <row r="24" spans="1:7" ht="22.5" customHeight="1" x14ac:dyDescent="0.25">
      <c r="A24" s="104"/>
      <c r="B24" s="387" t="s">
        <v>220</v>
      </c>
      <c r="C24" s="387"/>
      <c r="D24" s="387"/>
      <c r="E24" s="387"/>
      <c r="F24" s="105"/>
      <c r="G24" s="105"/>
    </row>
    <row r="25" spans="1:7" ht="32.25" customHeight="1" x14ac:dyDescent="0.25">
      <c r="A25" s="104"/>
      <c r="B25" s="387" t="s">
        <v>221</v>
      </c>
      <c r="C25" s="387"/>
      <c r="D25" s="387"/>
      <c r="E25" s="387"/>
      <c r="F25" s="105"/>
      <c r="G25" s="105"/>
    </row>
    <row r="26" spans="1:7" ht="42.75" customHeight="1" x14ac:dyDescent="0.25">
      <c r="A26" s="104"/>
      <c r="B26" s="387" t="s">
        <v>222</v>
      </c>
      <c r="C26" s="387"/>
      <c r="D26" s="387"/>
      <c r="E26" s="387"/>
      <c r="F26" s="105"/>
      <c r="G26" s="105"/>
    </row>
    <row r="27" spans="1:7" ht="23.25" customHeight="1" x14ac:dyDescent="0.25">
      <c r="A27" s="104"/>
      <c r="B27" s="392" t="s">
        <v>223</v>
      </c>
      <c r="C27" s="392"/>
      <c r="D27" s="392"/>
      <c r="E27" s="392"/>
      <c r="F27" s="105"/>
      <c r="G27" s="105"/>
    </row>
    <row r="28" spans="1:7" x14ac:dyDescent="0.25">
      <c r="A28" s="104"/>
      <c r="B28" s="92"/>
      <c r="C28" s="92"/>
      <c r="D28" s="272"/>
      <c r="E28" s="95"/>
      <c r="F28" s="105"/>
      <c r="G28" s="105"/>
    </row>
    <row r="29" spans="1:7" x14ac:dyDescent="0.25">
      <c r="A29" s="104"/>
      <c r="B29" s="387"/>
      <c r="C29" s="387"/>
      <c r="D29" s="387"/>
      <c r="E29" s="387"/>
      <c r="F29" s="105"/>
      <c r="G29" s="105"/>
    </row>
    <row r="30" spans="1:7" x14ac:dyDescent="0.25">
      <c r="A30" s="104"/>
      <c r="B30" s="387"/>
      <c r="C30" s="387"/>
      <c r="D30" s="387"/>
      <c r="E30" s="387"/>
      <c r="F30" s="105"/>
      <c r="G30" s="105"/>
    </row>
    <row r="31" spans="1:7" x14ac:dyDescent="0.25">
      <c r="A31" s="104"/>
      <c r="B31" s="387"/>
      <c r="C31" s="387"/>
      <c r="D31" s="387"/>
      <c r="E31" s="387"/>
      <c r="F31" s="105"/>
      <c r="G31" s="105"/>
    </row>
    <row r="32" spans="1:7" x14ac:dyDescent="0.25">
      <c r="A32" s="104"/>
      <c r="B32" s="387"/>
      <c r="C32" s="387"/>
      <c r="D32" s="387"/>
      <c r="E32" s="387"/>
      <c r="F32" s="105"/>
      <c r="G32" s="105"/>
    </row>
    <row r="33" spans="1:7" x14ac:dyDescent="0.25">
      <c r="A33" s="104"/>
      <c r="B33" s="387"/>
      <c r="C33" s="387"/>
      <c r="D33" s="387"/>
      <c r="E33" s="387"/>
      <c r="F33" s="105"/>
      <c r="G33" s="105"/>
    </row>
    <row r="34" spans="1:7" x14ac:dyDescent="0.25">
      <c r="A34" s="104"/>
      <c r="B34" s="387"/>
      <c r="C34" s="387"/>
      <c r="D34" s="387"/>
      <c r="E34" s="387"/>
      <c r="F34" s="105"/>
      <c r="G34" s="105"/>
    </row>
    <row r="35" spans="1:7" x14ac:dyDescent="0.25">
      <c r="A35" s="104"/>
      <c r="B35" s="387"/>
      <c r="C35" s="387"/>
      <c r="D35" s="387"/>
      <c r="E35" s="387"/>
      <c r="F35" s="105"/>
      <c r="G35" s="105"/>
    </row>
    <row r="36" spans="1:7" x14ac:dyDescent="0.25">
      <c r="A36" s="104"/>
      <c r="B36" s="387"/>
      <c r="C36" s="387"/>
      <c r="D36" s="387"/>
      <c r="E36" s="387"/>
      <c r="F36" s="105"/>
      <c r="G36" s="105"/>
    </row>
  </sheetData>
  <sheetProtection sheet="1" objects="1" scenarios="1"/>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53125" defaultRowHeight="15.5" x14ac:dyDescent="0.35"/>
  <cols>
    <col min="1" max="1" width="130.453125" style="14" customWidth="1"/>
    <col min="2" max="2" width="23.453125" style="16" customWidth="1"/>
    <col min="3" max="16384" width="11.453125" style="11"/>
  </cols>
  <sheetData>
    <row r="1" spans="1:2" ht="20" x14ac:dyDescent="0.4">
      <c r="A1" s="10" t="s">
        <v>224</v>
      </c>
      <c r="B1" s="17"/>
    </row>
    <row r="2" spans="1:2" ht="20" x14ac:dyDescent="0.35">
      <c r="A2" s="10"/>
    </row>
    <row r="3" spans="1:2" ht="21" customHeight="1" x14ac:dyDescent="0.35">
      <c r="A3" s="31" t="s">
        <v>225</v>
      </c>
      <c r="B3" s="18"/>
    </row>
    <row r="4" spans="1:2" ht="18" x14ac:dyDescent="0.35">
      <c r="A4" s="13" t="s">
        <v>226</v>
      </c>
      <c r="B4" s="18"/>
    </row>
    <row r="5" spans="1:2" ht="15" customHeight="1" x14ac:dyDescent="0.35">
      <c r="B5" s="18"/>
    </row>
    <row r="6" spans="1:2" ht="24.65" customHeight="1" x14ac:dyDescent="0.35">
      <c r="A6" s="84" t="s">
        <v>227</v>
      </c>
      <c r="B6" s="18"/>
    </row>
    <row r="7" spans="1:2" ht="45.75" customHeight="1" x14ac:dyDescent="0.35">
      <c r="A7" s="32" t="s">
        <v>228</v>
      </c>
      <c r="B7" s="18"/>
    </row>
    <row r="8" spans="1:2" ht="59" customHeight="1" x14ac:dyDescent="0.35">
      <c r="A8" s="32" t="s">
        <v>229</v>
      </c>
      <c r="B8" s="19"/>
    </row>
    <row r="9" spans="1:2" ht="21" customHeight="1" x14ac:dyDescent="0.4">
      <c r="A9" s="85" t="s">
        <v>230</v>
      </c>
      <c r="B9" s="18"/>
    </row>
    <row r="10" spans="1:2" s="15" customFormat="1" ht="45" customHeight="1" x14ac:dyDescent="0.35">
      <c r="A10" s="34" t="s">
        <v>231</v>
      </c>
      <c r="B10" s="18"/>
    </row>
    <row r="11" spans="1:2" ht="21" customHeight="1" x14ac:dyDescent="0.4">
      <c r="A11" s="85" t="s">
        <v>232</v>
      </c>
      <c r="B11" s="18"/>
    </row>
    <row r="12" spans="1:2" ht="53.25" customHeight="1" x14ac:dyDescent="0.35">
      <c r="A12" s="32" t="s">
        <v>233</v>
      </c>
      <c r="B12" s="18"/>
    </row>
    <row r="13" spans="1:2" ht="50.25" customHeight="1" x14ac:dyDescent="0.35">
      <c r="A13" s="34" t="s">
        <v>234</v>
      </c>
      <c r="B13" s="18"/>
    </row>
    <row r="14" spans="1:2" ht="18" customHeight="1" x14ac:dyDescent="0.35">
      <c r="A14" s="34"/>
      <c r="B14" s="18"/>
    </row>
    <row r="15" spans="1:2" ht="18" x14ac:dyDescent="0.4">
      <c r="A15" s="85" t="s">
        <v>235</v>
      </c>
    </row>
    <row r="16" spans="1:2" ht="60.75" customHeight="1" x14ac:dyDescent="0.35">
      <c r="A16" s="34" t="s">
        <v>236</v>
      </c>
    </row>
    <row r="17" spans="1:1" x14ac:dyDescent="0.35">
      <c r="A17" s="34" t="s">
        <v>237</v>
      </c>
    </row>
    <row r="18" spans="1:1" x14ac:dyDescent="0.35">
      <c r="A18" s="34" t="s">
        <v>238</v>
      </c>
    </row>
    <row r="19" spans="1:1" x14ac:dyDescent="0.35">
      <c r="A19" s="34" t="s">
        <v>239</v>
      </c>
    </row>
    <row r="20" spans="1:1" x14ac:dyDescent="0.35">
      <c r="A20" s="34" t="s">
        <v>240</v>
      </c>
    </row>
    <row r="21" spans="1:1" ht="46.5" x14ac:dyDescent="0.35">
      <c r="A21" s="34" t="s">
        <v>241</v>
      </c>
    </row>
    <row r="22" spans="1:1" x14ac:dyDescent="0.35">
      <c r="A22" s="32"/>
    </row>
    <row r="23" spans="1:1" x14ac:dyDescent="0.35">
      <c r="A23" s="32"/>
    </row>
    <row r="24" spans="1:1" x14ac:dyDescent="0.35">
      <c r="A24" s="32"/>
    </row>
    <row r="25" spans="1:1" x14ac:dyDescent="0.35">
      <c r="A25" s="32"/>
    </row>
    <row r="26" spans="1:1" x14ac:dyDescent="0.35">
      <c r="A26" s="32"/>
    </row>
    <row r="27" spans="1:1" x14ac:dyDescent="0.35">
      <c r="A27" s="32"/>
    </row>
    <row r="28" spans="1:1" x14ac:dyDescent="0.35">
      <c r="A28" s="32"/>
    </row>
    <row r="29" spans="1:1" x14ac:dyDescent="0.35">
      <c r="A29" s="32"/>
    </row>
    <row r="30" spans="1:1" x14ac:dyDescent="0.35">
      <c r="A30" s="32"/>
    </row>
    <row r="31" spans="1:1" x14ac:dyDescent="0.35">
      <c r="A31" s="32"/>
    </row>
    <row r="32" spans="1:1" x14ac:dyDescent="0.35">
      <c r="A32" s="32"/>
    </row>
    <row r="33" spans="1:2" x14ac:dyDescent="0.35">
      <c r="A33" s="32"/>
    </row>
    <row r="34" spans="1:2" x14ac:dyDescent="0.35">
      <c r="A34" s="32"/>
    </row>
    <row r="35" spans="1:2" x14ac:dyDescent="0.35">
      <c r="A35" s="32"/>
    </row>
    <row r="36" spans="1:2" x14ac:dyDescent="0.35">
      <c r="A36" s="32"/>
    </row>
    <row r="37" spans="1:2" x14ac:dyDescent="0.35">
      <c r="A37" s="32"/>
    </row>
    <row r="38" spans="1:2" x14ac:dyDescent="0.35">
      <c r="A38" s="32"/>
    </row>
    <row r="39" spans="1:2" x14ac:dyDescent="0.35">
      <c r="A39" s="32"/>
    </row>
    <row r="40" spans="1:2" x14ac:dyDescent="0.35">
      <c r="A40" s="32"/>
    </row>
    <row r="41" spans="1:2" ht="18" x14ac:dyDescent="0.4">
      <c r="A41" s="33" t="s">
        <v>242</v>
      </c>
    </row>
    <row r="42" spans="1:2" ht="13.5" customHeight="1" x14ac:dyDescent="0.35">
      <c r="A42" s="34"/>
    </row>
    <row r="43" spans="1:2" ht="58.5" customHeight="1" x14ac:dyDescent="0.35">
      <c r="A43" s="34" t="s">
        <v>243</v>
      </c>
    </row>
    <row r="44" spans="1:2" ht="15.75" customHeight="1" x14ac:dyDescent="0.4">
      <c r="A44" s="35"/>
      <c r="B44" s="18"/>
    </row>
    <row r="45" spans="1:2" ht="20.25" customHeight="1" x14ac:dyDescent="0.4">
      <c r="A45" s="85" t="s">
        <v>244</v>
      </c>
      <c r="B45" s="18"/>
    </row>
    <row r="46" spans="1:2" ht="31" x14ac:dyDescent="0.35">
      <c r="A46" s="34" t="s">
        <v>245</v>
      </c>
      <c r="B46" s="18"/>
    </row>
    <row r="47" spans="1:2" ht="64.5" customHeight="1" x14ac:dyDescent="0.35">
      <c r="A47" s="34" t="s">
        <v>246</v>
      </c>
      <c r="B47" s="18"/>
    </row>
    <row r="48" spans="1:2" x14ac:dyDescent="0.35">
      <c r="A48" s="32"/>
    </row>
    <row r="49" spans="1:1" ht="18" x14ac:dyDescent="0.4">
      <c r="A49" s="85" t="s">
        <v>247</v>
      </c>
    </row>
    <row r="50" spans="1:1" ht="36" customHeight="1" x14ac:dyDescent="0.35">
      <c r="A50" s="34" t="s">
        <v>248</v>
      </c>
    </row>
    <row r="52" spans="1:1" ht="16.5" customHeight="1" x14ac:dyDescent="0.3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KP Project Document" ma:contentTypeID="0x01010076A54B52C7F20B46B9E976AB76512147006C1AB3AED29F9441B4C0F8DBAD076B79" ma:contentTypeVersion="30" ma:contentTypeDescription="Create a new document." ma:contentTypeScope="" ma:versionID="0a99da81c1a88beb8d5c7c1c1a3887eb">
  <xsd:schema xmlns:xsd="http://www.w3.org/2001/XMLSchema" xmlns:xs="http://www.w3.org/2001/XMLSchema" xmlns:p="http://schemas.microsoft.com/office/2006/metadata/properties" xmlns:ns2="be41310f-24bf-4b59-bfae-55ea5bdeb514" xmlns:ns3="3f7e40be-156d-4946-8b8b-383be6411063" xmlns:ns4="2d988dbd-0866-430e-bf7d-f4c33cee9da3" targetNamespace="http://schemas.microsoft.com/office/2006/metadata/properties" ma:root="true" ma:fieldsID="56b620047b9dcadf86b2ff4cc3723db7" ns2:_="" ns3:_="" ns4:_="">
    <xsd:import namespace="be41310f-24bf-4b59-bfae-55ea5bdeb514"/>
    <xsd:import namespace="3f7e40be-156d-4946-8b8b-383be6411063"/>
    <xsd:import namespace="2d988dbd-0866-430e-bf7d-f4c33cee9da3"/>
    <xsd:element name="properties">
      <xsd:complexType>
        <xsd:sequence>
          <xsd:element name="documentManagement">
            <xsd:complexType>
              <xsd:all>
                <xsd:element ref="ns2:TaxCatchAll" minOccurs="0"/>
                <xsd:element ref="ns2:TaxCatchAllLabel" minOccurs="0"/>
                <xsd:element ref="ns3:o37531a93c6e4b3fa4f292c603796fc1" minOccurs="0"/>
                <xsd:element ref="ns3:b17076c2854e4a2785e523b8033fbef3" minOccurs="0"/>
                <xsd:element ref="ns3:ef589ce82541465d96cdf650b512157a" minOccurs="0"/>
                <xsd:element ref="ns3:Project_x0020_Number" minOccurs="0"/>
                <xsd:element ref="ns3:a13b0d10121545ef968adec526749f80" minOccurs="0"/>
                <xsd:element ref="ns3:a26ee4bf340d44e895eb5b6ec0ea61c8" minOccurs="0"/>
                <xsd:element ref="ns3:kc9cbc1f18aa42578ce95993708936d6" minOccurs="0"/>
                <xsd:element ref="ns4:MediaServiceMetadata" minOccurs="0"/>
                <xsd:element ref="ns4:MediaServiceFastMetadata" minOccurs="0"/>
                <xsd:element ref="ns4:MediaServiceSearchProperties" minOccurs="0"/>
                <xsd:element ref="ns4:MediaServiceDateTaken" minOccurs="0"/>
                <xsd:element ref="ns4:MediaServiceObjectDetectorVersions" minOccurs="0"/>
                <xsd:element ref="ns4:lcf76f155ced4ddcb4097134ff3c332f" minOccurs="0"/>
                <xsd:element ref="ns4:MediaServiceGenerationTime" minOccurs="0"/>
                <xsd:element ref="ns4:MediaServiceEventHashCode" minOccurs="0"/>
                <xsd:element ref="ns4:MediaServiceOCR" minOccurs="0"/>
                <xsd:element ref="ns2:SharedWithUsers" minOccurs="0"/>
                <xsd:element ref="ns2:SharedWithDetail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1310f-24bf-4b59-bfae-55ea5bdeb514" elementFormDefault="qualified">
    <xsd:import namespace="http://schemas.microsoft.com/office/2006/documentManagement/types"/>
    <xsd:import namespace="http://schemas.microsoft.com/office/infopath/2007/PartnerControls"/>
    <xsd:element name="TaxCatchAll" ma:index="2" nillable="true" ma:displayName="Taxonomy Catch All Column" ma:hidden="true" ma:list="{c2969676-ded6-43fe-b8e9-5a813435d942}" ma:internalName="TaxCatchAll" ma:showField="CatchAllData" ma:web="be41310f-24bf-4b59-bfae-55ea5bdeb514">
      <xsd:complexType>
        <xsd:complexContent>
          <xsd:extension base="dms:MultiChoiceLookup">
            <xsd:sequence>
              <xsd:element name="Value" type="dms:Lookup" maxOccurs="unbounded" minOccurs="0" nillable="true"/>
            </xsd:sequence>
          </xsd:extension>
        </xsd:complexContent>
      </xsd:complexType>
    </xsd:element>
    <xsd:element name="TaxCatchAllLabel" ma:index="3" nillable="true" ma:displayName="Taxonomy Catch All Column1" ma:hidden="true" ma:list="{c2969676-ded6-43fe-b8e9-5a813435d942}" ma:internalName="TaxCatchAllLabel" ma:readOnly="true" ma:showField="CatchAllDataLabel" ma:web="be41310f-24bf-4b59-bfae-55ea5bdeb514">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7e40be-156d-4946-8b8b-383be6411063" elementFormDefault="qualified">
    <xsd:import namespace="http://schemas.microsoft.com/office/2006/documentManagement/types"/>
    <xsd:import namespace="http://schemas.microsoft.com/office/infopath/2007/PartnerControls"/>
    <xsd:element name="o37531a93c6e4b3fa4f292c603796fc1" ma:index="10" nillable="true" ma:taxonomy="true" ma:internalName="o37531a93c6e4b3fa4f292c603796fc1" ma:taxonomyFieldName="Document_x0020_Type" ma:displayName="Document Type" ma:default="" ma:fieldId="{837531a9-3c6e-4b3f-a4f2-92c603796fc1}" ma:sspId="9457c20a-7ec5-4292-b6b2-b4f1b27e8c20" ma:termSetId="303530ab-3c45-41b5-b4ce-58dbe9f73c50" ma:anchorId="00000000-0000-0000-0000-000000000000" ma:open="false" ma:isKeyword="false">
      <xsd:complexType>
        <xsd:sequence>
          <xsd:element ref="pc:Terms" minOccurs="0" maxOccurs="1"/>
        </xsd:sequence>
      </xsd:complexType>
    </xsd:element>
    <xsd:element name="b17076c2854e4a2785e523b8033fbef3" ma:index="12" nillable="true" ma:taxonomy="true" ma:internalName="b17076c2854e4a2785e523b8033fbef3" ma:taxonomyFieldName="Document_x0020_Status" ma:displayName="Document Status" ma:default="7;#In-Progress|a4141895-b344-4dff-a611-3b3a5e259210" ma:fieldId="{b17076c2-854e-4a27-85e5-23b8033fbef3}" ma:sspId="9457c20a-7ec5-4292-b6b2-b4f1b27e8c20" ma:termSetId="bf8c5df2-07cb-443a-9099-925fc3084948" ma:anchorId="00000000-0000-0000-0000-000000000000" ma:open="false" ma:isKeyword="false">
      <xsd:complexType>
        <xsd:sequence>
          <xsd:element ref="pc:Terms" minOccurs="0" maxOccurs="1"/>
        </xsd:sequence>
      </xsd:complexType>
    </xsd:element>
    <xsd:element name="ef589ce82541465d96cdf650b512157a" ma:index="14" nillable="true" ma:taxonomy="true" ma:internalName="ef589ce82541465d96cdf650b512157a" ma:taxonomyFieldName="Archive" ma:displayName="Archive" ma:default="8;#Delete File|b54ad319-c42d-4665-993a-54764f46826f" ma:fieldId="{ef589ce8-2541-465d-96cd-f650b512157a}" ma:sspId="9457c20a-7ec5-4292-b6b2-b4f1b27e8c20" ma:termSetId="495d5451-cf1f-4c01-947d-9f940d677533" ma:anchorId="00000000-0000-0000-0000-000000000000" ma:open="false" ma:isKeyword="false">
      <xsd:complexType>
        <xsd:sequence>
          <xsd:element ref="pc:Terms" minOccurs="0" maxOccurs="1"/>
        </xsd:sequence>
      </xsd:complexType>
    </xsd:element>
    <xsd:element name="Project_x0020_Number" ma:index="16" nillable="true" ma:displayName="Project Number" ma:internalName="Project_x0020_Number">
      <xsd:simpleType>
        <xsd:restriction base="dms:Text">
          <xsd:maxLength value="255"/>
        </xsd:restriction>
      </xsd:simpleType>
    </xsd:element>
    <xsd:element name="a13b0d10121545ef968adec526749f80" ma:index="17" nillable="true" ma:taxonomy="true" ma:internalName="a13b0d10121545ef968adec526749f80" ma:taxonomyFieldName="Project_x0020_Location" ma:displayName="Project Location" ma:default="" ma:fieldId="{a13b0d10-1215-45ef-968a-dec526749f80}" ma:sspId="9457c20a-7ec5-4292-b6b2-b4f1b27e8c20" ma:termSetId="46e96587-dfb8-44b7-9c75-deb28f1e5dfa" ma:anchorId="00000000-0000-0000-0000-000000000000" ma:open="true" ma:isKeyword="false">
      <xsd:complexType>
        <xsd:sequence>
          <xsd:element ref="pc:Terms" minOccurs="0" maxOccurs="1"/>
        </xsd:sequence>
      </xsd:complexType>
    </xsd:element>
    <xsd:element name="a26ee4bf340d44e895eb5b6ec0ea61c8" ma:index="19" nillable="true" ma:taxonomy="true" ma:internalName="a26ee4bf340d44e895eb5b6ec0ea61c8" ma:taxonomyFieldName="Client" ma:displayName="Client" ma:default="" ma:fieldId="{a26ee4bf-340d-44e8-95eb-5b6ec0ea61c8}" ma:sspId="9457c20a-7ec5-4292-b6b2-b4f1b27e8c20" ma:termSetId="a25e8811-fde2-4cc3-bed4-f63132008d8b" ma:anchorId="00000000-0000-0000-0000-000000000000" ma:open="true" ma:isKeyword="false">
      <xsd:complexType>
        <xsd:sequence>
          <xsd:element ref="pc:Terms" minOccurs="0" maxOccurs="1"/>
        </xsd:sequence>
      </xsd:complexType>
    </xsd:element>
    <xsd:element name="kc9cbc1f18aa42578ce95993708936d6" ma:index="21" nillable="true" ma:taxonomy="true" ma:internalName="kc9cbc1f18aa42578ce95993708936d6" ma:taxonomyFieldName="Building_x0020_Type" ma:displayName="Building Type" ma:default="" ma:fieldId="{4c9cbc1f-18aa-4257-8ce9-5993708936d6}" ma:sspId="9457c20a-7ec5-4292-b6b2-b4f1b27e8c20" ma:termSetId="6308ec73-705f-4346-a319-22eaf2b56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988dbd-0866-430e-bf7d-f4c33cee9da3"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457c20a-7ec5-4292-b6b2-b4f1b27e8c20" ma:termSetId="09814cd3-568e-fe90-9814-8d621ff8fb84" ma:anchorId="fba54fb3-c3e1-fe81-a776-ca4b69148c4d" ma:open="true" ma:isKeyword="false">
      <xsd:complexType>
        <xsd:sequence>
          <xsd:element ref="pc:Terms" minOccurs="0" maxOccurs="1"/>
        </xsd:sequence>
      </xsd:complex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MediaServiceLocation" ma:index="3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17076c2854e4a2785e523b8033fbef3 xmlns="3f7e40be-156d-4946-8b8b-383be6411063">
      <Terms xmlns="http://schemas.microsoft.com/office/infopath/2007/PartnerControls">
        <TermInfo xmlns="http://schemas.microsoft.com/office/infopath/2007/PartnerControls">
          <TermName xmlns="http://schemas.microsoft.com/office/infopath/2007/PartnerControls">In-Progress</TermName>
          <TermId xmlns="http://schemas.microsoft.com/office/infopath/2007/PartnerControls">a4141895-b344-4dff-a611-3b3a5e259210</TermId>
        </TermInfo>
      </Terms>
    </b17076c2854e4a2785e523b8033fbef3>
    <TaxCatchAll xmlns="be41310f-24bf-4b59-bfae-55ea5bdeb514">
      <Value>6</Value>
      <Value>5</Value>
      <Value>3</Value>
      <Value>2</Value>
      <Value>7</Value>
    </TaxCatchAll>
    <ef589ce82541465d96cdf650b512157a xmlns="3f7e40be-156d-4946-8b8b-383be6411063">
      <Terms xmlns="http://schemas.microsoft.com/office/infopath/2007/PartnerControls">
        <TermInfo xmlns="http://schemas.microsoft.com/office/infopath/2007/PartnerControls">
          <TermName xmlns="http://schemas.microsoft.com/office/infopath/2007/PartnerControls">Archive</TermName>
          <TermId xmlns="http://schemas.microsoft.com/office/infopath/2007/PartnerControls">c204bd43-3dd3-4c7e-b4e7-1be5f5640427</TermId>
        </TermInfo>
      </Terms>
    </ef589ce82541465d96cdf650b512157a>
    <lcf76f155ced4ddcb4097134ff3c332f xmlns="2d988dbd-0866-430e-bf7d-f4c33cee9da3">
      <Terms xmlns="http://schemas.microsoft.com/office/infopath/2007/PartnerControls"/>
    </lcf76f155ced4ddcb4097134ff3c332f>
    <kc9cbc1f18aa42578ce95993708936d6 xmlns="3f7e40be-156d-4946-8b8b-383be6411063">
      <Terms xmlns="http://schemas.microsoft.com/office/infopath/2007/PartnerControls"/>
    </kc9cbc1f18aa42578ce95993708936d6>
    <a26ee4bf340d44e895eb5b6ec0ea61c8 xmlns="3f7e40be-156d-4946-8b8b-383be6411063">
      <Terms xmlns="http://schemas.microsoft.com/office/infopath/2007/PartnerControls">
        <TermInfo xmlns="http://schemas.microsoft.com/office/infopath/2007/PartnerControls">
          <TermName xmlns="http://schemas.microsoft.com/office/infopath/2007/PartnerControls">CITY OF WINNIPEG</TermName>
          <TermId xmlns="http://schemas.microsoft.com/office/infopath/2007/PartnerControls">acf21797-4a15-42cd-a4e6-508ef0d154e8</TermId>
        </TermInfo>
      </Terms>
    </a26ee4bf340d44e895eb5b6ec0ea61c8>
    <o37531a93c6e4b3fa4f292c603796fc1 xmlns="3f7e40be-156d-4946-8b8b-383be6411063">
      <Terms xmlns="http://schemas.microsoft.com/office/infopath/2007/PartnerControls">
        <TermInfo xmlns="http://schemas.microsoft.com/office/infopath/2007/PartnerControls">
          <TermName xmlns="http://schemas.microsoft.com/office/infopath/2007/PartnerControls">Project Specifications</TermName>
          <TermId xmlns="http://schemas.microsoft.com/office/infopath/2007/PartnerControls">580109bc-6391-46c5-a1c5-e15a50853488</TermId>
        </TermInfo>
      </Terms>
    </o37531a93c6e4b3fa4f292c603796fc1>
    <Project_x0020_Number xmlns="3f7e40be-156d-4946-8b8b-383be6411063">2023-0220</Project_x0020_Number>
    <a13b0d10121545ef968adec526749f80 xmlns="3f7e40be-156d-4946-8b8b-383be6411063">
      <Terms xmlns="http://schemas.microsoft.com/office/infopath/2007/PartnerControls">
        <TermInfo xmlns="http://schemas.microsoft.com/office/infopath/2007/PartnerControls">
          <TermName xmlns="http://schemas.microsoft.com/office/infopath/2007/PartnerControls">Cindy Klassen Recreational Facility</TermName>
          <TermId xmlns="http://schemas.microsoft.com/office/infopath/2007/PartnerControls">775b50b3-3c42-4acd-926e-b550ac5b997b</TermId>
        </TermInfo>
      </Terms>
    </a13b0d10121545ef968adec526749f80>
  </documentManagement>
</p:properties>
</file>

<file path=customXml/itemProps1.xml><?xml version="1.0" encoding="utf-8"?>
<ds:datastoreItem xmlns:ds="http://schemas.openxmlformats.org/officeDocument/2006/customXml" ds:itemID="{3A8F480E-E83F-44A5-9CB7-519EECEEE245}">
  <ds:schemaRefs>
    <ds:schemaRef ds:uri="http://schemas.microsoft.com/sharepoint/v3/contenttype/forms"/>
  </ds:schemaRefs>
</ds:datastoreItem>
</file>

<file path=customXml/itemProps2.xml><?xml version="1.0" encoding="utf-8"?>
<ds:datastoreItem xmlns:ds="http://schemas.openxmlformats.org/officeDocument/2006/customXml" ds:itemID="{AE8DA4CF-E3C1-42CD-9802-41B1241DE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1310f-24bf-4b59-bfae-55ea5bdeb514"/>
    <ds:schemaRef ds:uri="3f7e40be-156d-4946-8b8b-383be6411063"/>
    <ds:schemaRef ds:uri="2d988dbd-0866-430e-bf7d-f4c33cee9d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7C3C4-D108-4FB6-8A88-2E3CEB968FE2}">
  <ds:schemaRefs>
    <ds:schemaRef ds:uri="http://schemas.microsoft.com/office/2006/metadata/properties"/>
    <ds:schemaRef ds:uri="http://schemas.microsoft.com/office/infopath/2007/PartnerControls"/>
    <ds:schemaRef ds:uri="3f7e40be-156d-4946-8b8b-383be6411063"/>
    <ds:schemaRef ds:uri="be41310f-24bf-4b59-bfae-55ea5bdeb514"/>
    <ds:schemaRef ds:uri="2d988dbd-0866-430e-bf7d-f4c33cee9d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dcterms:created xsi:type="dcterms:W3CDTF">1999-10-18T14:40:40Z</dcterms:created>
  <dcterms:modified xsi:type="dcterms:W3CDTF">2025-07-24T23:53:01Z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0x01010076A54B52C7F20B46B9E976AB76512147006C1AB3AED29F9441B4C0F8DBAD076B79</vt:lpwstr>
  </property>
  <property fmtid="{D5CDD505-2E9C-101B-9397-08002B2CF9AE}" pid="3" name="Archive">
    <vt:lpwstr>2;#Archive|c204bd43-3dd3-4c7e-b4e7-1be5f5640427</vt:lpwstr>
  </property>
  <property fmtid="{D5CDD505-2E9C-101B-9397-08002B2CF9AE}" pid="4" name="MediaServiceImageTags">
    <vt:lpwstr/>
  </property>
  <property fmtid="{D5CDD505-2E9C-101B-9397-08002B2CF9AE}" pid="5" name="Project Location">
    <vt:lpwstr>6;#Cindy Klassen Recreational Facility|775b50b3-3c42-4acd-926e-b550ac5b997b</vt:lpwstr>
  </property>
  <property fmtid="{D5CDD505-2E9C-101B-9397-08002B2CF9AE}" pid="6" name="Document Status">
    <vt:lpwstr>7;#In-Progress|a4141895-b344-4dff-a611-3b3a5e259210</vt:lpwstr>
  </property>
  <property fmtid="{D5CDD505-2E9C-101B-9397-08002B2CF9AE}" pid="7" name="Building Type">
    <vt:lpwstr/>
  </property>
  <property fmtid="{D5CDD505-2E9C-101B-9397-08002B2CF9AE}" pid="8" name="Document Type">
    <vt:lpwstr>3;#Project Specifications|580109bc-6391-46c5-a1c5-e15a50853488</vt:lpwstr>
  </property>
  <property fmtid="{D5CDD505-2E9C-101B-9397-08002B2CF9AE}" pid="9" name="Client">
    <vt:lpwstr>5;#CITY OF WINNIPEG|acf21797-4a15-42cd-a4e6-508ef0d154e8</vt:lpwstr>
  </property>
  <property fmtid="{D5CDD505-2E9C-101B-9397-08002B2CF9AE}" pid="10" name="Document_x0020_Type">
    <vt:lpwstr>3;#Project Specifications|580109bc-6391-46c5-a1c5-e15a50853488</vt:lpwstr>
  </property>
  <property fmtid="{D5CDD505-2E9C-101B-9397-08002B2CF9AE}" pid="11" name="Building_x0020_Type">
    <vt:lpwstr/>
  </property>
  <property fmtid="{D5CDD505-2E9C-101B-9397-08002B2CF9AE}" pid="12" name="Project_x0020_Location">
    <vt:lpwstr>6;#Cindy Klassen Recreational Facility|775b50b3-3c42-4acd-926e-b550ac5b997b</vt:lpwstr>
  </property>
  <property fmtid="{D5CDD505-2E9C-101B-9397-08002B2CF9AE}" pid="13" name="Document_x0020_Status">
    <vt:lpwstr>7;#In-Progress|a4141895-b344-4dff-a611-3b3a5e259210</vt:lpwstr>
  </property>
</Properties>
</file>