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defaultThemeVersion="124226"/>
  <mc:AlternateContent xmlns:mc="http://schemas.openxmlformats.org/markup-compatibility/2006">
    <mc:Choice Requires="x15">
      <x15ac:absPath xmlns:x15ac="http://schemas.microsoft.com/office/spreadsheetml/2010/11/ac" url="W:\TRANSAC\2024\1024-2024B\WORK IN PROGRESS\FTP2025 07 23\1024-2024B\"/>
    </mc:Choice>
  </mc:AlternateContent>
  <xr:revisionPtr revIDLastSave="0" documentId="13_ncr:1_{06C4D335-B47E-4960-932F-6A66475857AC}" xr6:coauthVersionLast="47" xr6:coauthVersionMax="47" xr10:uidLastSave="{00000000-0000-0000-0000-000000000000}"/>
  <workbookProtection workbookAlgorithmName="SHA-512" workbookHashValue="75o0Tam7M7TXDjFgo0QPqTBrc8R8g+dI+tPy6g326QC7vf43gPA5eBpX/+5YoWIyl/BxjNV5J/SVJhzKZYim4A==" workbookSaltValue="GcRyP7jl1c4DHhoHyrQQxQ==" workbookSpinCount="100000" lockStructure="1"/>
  <bookViews>
    <workbookView xWindow="28680" yWindow="-120" windowWidth="29040" windowHeight="15840" firstSheet="1" activeTab="1" xr2:uid="{00000000-000D-0000-FFFF-FFFF00000000}"/>
  </bookViews>
  <sheets>
    <sheet name="Instructions" sheetId="10" r:id="rId1"/>
    <sheet name="Unit prices" sheetId="2" r:id="rId2"/>
    <sheet name="Lump Sum Price (with Deductions" sheetId="9" r:id="rId3"/>
    <sheet name="Sheet1" sheetId="7" state="hidden" r:id="rId4"/>
    <sheet name="By Section" sheetId="15" r:id="rId5"/>
    <sheet name="Sample - Unit Prices" sheetId="14" r:id="rId6"/>
    <sheet name="Sample Addendum" sheetId="16" r:id="rId7"/>
    <sheet name="Checking Process" sheetId="12" r:id="rId8"/>
  </sheets>
  <externalReferences>
    <externalReference r:id="rId9"/>
    <externalReference r:id="rId10"/>
    <externalReference r:id="rId11"/>
    <externalReference r:id="rId12"/>
  </externalReferences>
  <definedNames>
    <definedName name="_11TENDER_SUBMISSI" localSheetId="5">'Sample - Unit Prices'!#REF!</definedName>
    <definedName name="_12TENDER_SUBMISSI" localSheetId="4">'[1]FORM B - PRICES'!#REF!</definedName>
    <definedName name="_12TENDER_SUBMISSI" localSheetId="5">'[2]FORM B - PRICES'!#REF!</definedName>
    <definedName name="_12TENDER_SUBMISSI" localSheetId="6">'[3]FORM B; PRICES'!#REF!</definedName>
    <definedName name="_12TENDER_SUBMISSI">'[3]FORM B; PRICES'!#REF!</definedName>
    <definedName name="_1PAGE_1_OF_13" localSheetId="4">'By Section'!#REF!</definedName>
    <definedName name="_1PAGE_1_OF_13" localSheetId="7">[4]Sample!#REF!</definedName>
    <definedName name="_3PAGE_1_OF_13" localSheetId="5">'Sample - Unit Prices'!#REF!</definedName>
    <definedName name="_4PAGE_1_OF_13" localSheetId="4">'[1]FORM B - PRICES'!#REF!</definedName>
    <definedName name="_4PAGE_1_OF_13" localSheetId="5">'[2]FORM B - PRICES'!#REF!</definedName>
    <definedName name="_4PAGE_1_OF_13" localSheetId="6">'[3]FORM B; PRICES'!#REF!</definedName>
    <definedName name="_4PAGE_1_OF_13">'[3]FORM B; PRICES'!#REF!</definedName>
    <definedName name="_5TENDER_NO._181" localSheetId="4">'By Section'!#REF!</definedName>
    <definedName name="_5TENDER_NO._181" localSheetId="7">[4]Sample!#REF!</definedName>
    <definedName name="_7TENDER_NO._181" localSheetId="5">'Sample - Unit Prices'!#REF!</definedName>
    <definedName name="_8TENDER_NO._181" localSheetId="4">'[1]FORM B - PRICES'!#REF!</definedName>
    <definedName name="_8TENDER_NO._181" localSheetId="5">'[2]FORM B - PRICES'!#REF!</definedName>
    <definedName name="_8TENDER_NO._181">'[3]FORM B; PRICES'!#REF!</definedName>
    <definedName name="_9TENDER_SUBMISSI" localSheetId="4">'By Section'!#REF!</definedName>
    <definedName name="_9TENDER_SUBMISSI" localSheetId="7">[4]Sample!#REF!</definedName>
    <definedName name="_xlnm._FilterDatabase" localSheetId="7" hidden="1">'Checking Process'!$A$3:$A$47</definedName>
    <definedName name="_xlnm._FilterDatabase" localSheetId="5" hidden="1">'Sample - Unit Prices'!$B$4:$H$5</definedName>
    <definedName name="_xlnm._FilterDatabase" localSheetId="6" hidden="1">'Sample Addendum'!$A$5:$G$8</definedName>
    <definedName name="_xlnm._FilterDatabase" localSheetId="1" hidden="1">'Unit prices'!$A$5:$G$48</definedName>
    <definedName name="BClean" localSheetId="6">#REF!</definedName>
    <definedName name="BClean">#REF!</definedName>
    <definedName name="ColumnTypes" localSheetId="4">{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7">{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5">{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4">'By Section'!#REF!</definedName>
    <definedName name="HEADER" localSheetId="7">[4]Sample!#REF!</definedName>
    <definedName name="HEADER" localSheetId="5">'Sample - Unit Prices'!#REF!</definedName>
    <definedName name="HEADER">'[3]FORM B; PRICES'!#REF!</definedName>
    <definedName name="_xlnm.Print_Area" localSheetId="4">'By Section'!$A$6:$G$87</definedName>
    <definedName name="_xlnm.Print_Area" localSheetId="7">'Checking Process'!$A$1:$A$51</definedName>
    <definedName name="_xlnm.Print_Area" localSheetId="0">Instructions!$A$1:$A$27</definedName>
    <definedName name="_xlnm.Print_Area" localSheetId="2">'Lump Sum Price (with Deductions'!$A$1:$G$35</definedName>
    <definedName name="_xlnm.Print_Area" localSheetId="5">'Sample - Unit Prices'!$B$1:$H$36</definedName>
    <definedName name="_xlnm.Print_Area" localSheetId="6">'Sample Addendum'!$A$1:$G$16</definedName>
    <definedName name="_xlnm.Print_Area" localSheetId="1">'Unit prices'!$A$1:$G$57</definedName>
    <definedName name="Print_Area_1" localSheetId="2">'Lump Sum Price (with Deductions'!$A$6:$F$26</definedName>
    <definedName name="Print_Area_1" localSheetId="6">'Sample Addendum'!$A$6:$G$36</definedName>
    <definedName name="Print_Area_1">'Unit prices'!$A$6:$G$77</definedName>
    <definedName name="Print_Area_2" localSheetId="2">#REF!</definedName>
    <definedName name="Print_Area_2" localSheetId="6">#REF!</definedName>
    <definedName name="Print_Area_2">#REF!</definedName>
    <definedName name="_xlnm.Print_Titles" localSheetId="4">'By Section'!$1:$5</definedName>
    <definedName name="_xlnm.Print_Titles" localSheetId="2">'Lump Sum Price (with Deductions'!$1:$5</definedName>
    <definedName name="_xlnm.Print_Titles" localSheetId="5">'Sample - Unit Prices'!$1:$5</definedName>
    <definedName name="_xlnm.Print_Titles" localSheetId="6">'Sample Addendum'!$1:$5</definedName>
    <definedName name="_xlnm.Print_Titles" localSheetId="1">'Unit prices'!$1:$5</definedName>
    <definedName name="_xlnm.Print_Titles">#REF!</definedName>
    <definedName name="Sample"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4">'By Section'!#REF!</definedName>
    <definedName name="TEMP" localSheetId="7">[4]Sample!#REF!</definedName>
    <definedName name="TEMP" localSheetId="5">'Sample - Unit Prices'!#REF!</definedName>
    <definedName name="TEMP">'[3]FORM B; PRICES'!#REF!</definedName>
    <definedName name="TESTHEAD" localSheetId="4">'By Section'!#REF!</definedName>
    <definedName name="TESTHEAD" localSheetId="7">[4]Sample!#REF!</definedName>
    <definedName name="TESTHEAD" localSheetId="5">'Sample - Unit Prices'!#REF!</definedName>
    <definedName name="TESTHEAD">'[3]FORM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 localSheetId="4">'By Section'!$A$1:$IU$52</definedName>
    <definedName name="XEVERYTHING" localSheetId="5">'Sample - Unit Prices'!$B$1:$IV$34</definedName>
    <definedName name="XEverything" localSheetId="6">#REF!</definedName>
    <definedName name="XEverything">#REF!</definedName>
    <definedName name="XITEMS" localSheetId="4">'By Section'!$A$7:$IU$52</definedName>
    <definedName name="XITEMS" localSheetId="5">'Sample - Unit Prices'!$B$6:$IV$34</definedName>
    <definedName name="XItems" localSheetId="6">#REF!</definedName>
    <definedName name="XItem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4" i="2" l="1"/>
  <c r="G45" i="2"/>
  <c r="G42" i="2"/>
  <c r="G43" i="2"/>
  <c r="G41" i="2"/>
  <c r="G24" i="2"/>
  <c r="G23" i="2"/>
  <c r="G39" i="2" l="1"/>
  <c r="G38" i="2"/>
  <c r="G35" i="2"/>
  <c r="G33" i="2"/>
  <c r="G17" i="2"/>
  <c r="G36" i="2" l="1"/>
  <c r="G40" i="2"/>
  <c r="G37" i="2"/>
  <c r="G22" i="2"/>
  <c r="G21" i="2"/>
  <c r="G29" i="2"/>
  <c r="G32" i="2"/>
  <c r="G34" i="2"/>
  <c r="G27" i="2"/>
  <c r="G28" i="2"/>
  <c r="G26" i="2"/>
  <c r="G25" i="2"/>
  <c r="G31" i="2"/>
  <c r="G30" i="2"/>
  <c r="G20" i="2"/>
  <c r="G19" i="2"/>
  <c r="G18" i="2"/>
  <c r="G16" i="2"/>
  <c r="G15" i="2"/>
  <c r="A7" i="2"/>
  <c r="A8" i="2" s="1"/>
  <c r="A9" i="2" s="1"/>
  <c r="A10" i="2" s="1"/>
  <c r="A11" i="2" s="1"/>
  <c r="A12" i="2" s="1"/>
  <c r="A13" i="2" s="1"/>
  <c r="A14" i="2" s="1"/>
  <c r="A15" i="2" s="1"/>
  <c r="A16" i="2" s="1"/>
  <c r="A17" i="2" s="1"/>
  <c r="A18" i="2" s="1"/>
  <c r="A19" i="2" s="1"/>
  <c r="A20" i="2" s="1"/>
  <c r="A21" i="2" s="1"/>
  <c r="A22" i="2" s="1"/>
  <c r="G10" i="2"/>
  <c r="G8" i="2"/>
  <c r="G14" i="2"/>
  <c r="G13" i="2"/>
  <c r="G12" i="2"/>
  <c r="G9" i="2"/>
  <c r="G7" i="2"/>
  <c r="A23" i="2" l="1"/>
  <c r="A24" i="2" s="1"/>
  <c r="A25" i="2" s="1"/>
  <c r="A26" i="2" s="1"/>
  <c r="A27" i="2" s="1"/>
  <c r="A28" i="2" s="1"/>
  <c r="A29" i="2" s="1"/>
  <c r="A30" i="2" s="1"/>
  <c r="A31" i="2" s="1"/>
  <c r="A32" i="2" s="1"/>
  <c r="A33" i="2" s="1"/>
  <c r="A34" i="2" s="1"/>
  <c r="A35" i="2" s="1"/>
  <c r="A36" i="2" s="1"/>
  <c r="A37" i="2" s="1"/>
  <c r="A38" i="2" s="1"/>
  <c r="A39" i="2" s="1"/>
  <c r="A40" i="2" s="1"/>
  <c r="A41" i="2" s="1"/>
  <c r="A42" i="2" s="1"/>
  <c r="G8" i="15"/>
  <c r="G75" i="15"/>
  <c r="G74" i="15"/>
  <c r="G73" i="15"/>
  <c r="G72" i="15"/>
  <c r="G71" i="15"/>
  <c r="G70" i="15"/>
  <c r="G69" i="15"/>
  <c r="G68" i="15"/>
  <c r="G67" i="15"/>
  <c r="G66" i="15"/>
  <c r="G65" i="15"/>
  <c r="G61" i="15"/>
  <c r="G60" i="15"/>
  <c r="G59" i="15"/>
  <c r="G58" i="15"/>
  <c r="G57" i="15"/>
  <c r="G56" i="15"/>
  <c r="G55" i="15"/>
  <c r="G54" i="15"/>
  <c r="G53" i="15"/>
  <c r="G52" i="15"/>
  <c r="G48" i="15"/>
  <c r="G47" i="15"/>
  <c r="G46" i="15"/>
  <c r="G45" i="15"/>
  <c r="G44" i="15"/>
  <c r="G43" i="15"/>
  <c r="G42" i="15"/>
  <c r="G38" i="15"/>
  <c r="G37" i="15"/>
  <c r="G36" i="15"/>
  <c r="G35" i="15"/>
  <c r="G34" i="15"/>
  <c r="G33" i="15"/>
  <c r="G32" i="15"/>
  <c r="G31" i="15"/>
  <c r="G30" i="15"/>
  <c r="G26" i="15"/>
  <c r="G25" i="15"/>
  <c r="G24" i="15"/>
  <c r="G23" i="15"/>
  <c r="G22" i="15"/>
  <c r="G21" i="15"/>
  <c r="G20" i="15"/>
  <c r="G19" i="15"/>
  <c r="G18" i="15"/>
  <c r="G18" i="9" l="1"/>
  <c r="A43" i="2" l="1"/>
  <c r="A44" i="2" s="1"/>
  <c r="A45" i="2" s="1"/>
  <c r="G8" i="16"/>
  <c r="G7" i="16"/>
  <c r="G6" i="16"/>
  <c r="H6" i="14"/>
  <c r="H7" i="14"/>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G9" i="15"/>
  <c r="G10" i="15"/>
  <c r="G11" i="15"/>
  <c r="G12" i="15"/>
  <c r="G13" i="15"/>
  <c r="G14" i="15"/>
  <c r="G19" i="9"/>
  <c r="G20" i="9"/>
  <c r="G21" i="9"/>
  <c r="G22" i="9"/>
  <c r="G23" i="9"/>
  <c r="G24" i="9"/>
  <c r="G25" i="9"/>
  <c r="G26" i="9"/>
  <c r="G35" i="14" l="1"/>
  <c r="G15" i="15"/>
  <c r="G11" i="2" l="1"/>
  <c r="G6" i="2"/>
  <c r="F52" i="2" s="1"/>
  <c r="A7" i="16" l="1"/>
  <c r="A8" i="16" s="1"/>
  <c r="F11" i="16"/>
  <c r="G79" i="15" l="1"/>
  <c r="G27" i="15" l="1"/>
  <c r="G62" i="15"/>
  <c r="G83" i="15" s="1"/>
  <c r="G76" i="15"/>
  <c r="G84" i="15" s="1"/>
  <c r="G49" i="15"/>
  <c r="G82" i="15" s="1"/>
  <c r="G39" i="15"/>
  <c r="A66" i="15"/>
  <c r="A67" i="15" s="1"/>
  <c r="A68" i="15" s="1"/>
  <c r="A69" i="15" s="1"/>
  <c r="A70" i="15" s="1"/>
  <c r="A71" i="15" s="1"/>
  <c r="A72" i="15" s="1"/>
  <c r="A73" i="15" s="1"/>
  <c r="A74" i="15" s="1"/>
  <c r="A75" i="15" s="1"/>
  <c r="A53" i="15"/>
  <c r="A54" i="15" s="1"/>
  <c r="A55" i="15" s="1"/>
  <c r="A56" i="15" s="1"/>
  <c r="A57" i="15" s="1"/>
  <c r="A58" i="15" s="1"/>
  <c r="A59" i="15" s="1"/>
  <c r="A60" i="15" s="1"/>
  <c r="A61" i="15" s="1"/>
  <c r="A43" i="15"/>
  <c r="A44" i="15" s="1"/>
  <c r="A45" i="15" s="1"/>
  <c r="A46" i="15" s="1"/>
  <c r="A47" i="15" s="1"/>
  <c r="A48" i="15" s="1"/>
  <c r="A31" i="15"/>
  <c r="A32" i="15" s="1"/>
  <c r="A33" i="15" s="1"/>
  <c r="A34" i="15" s="1"/>
  <c r="A35" i="15" s="1"/>
  <c r="A36" i="15" s="1"/>
  <c r="A37" i="15" s="1"/>
  <c r="A38" i="15" s="1"/>
  <c r="A19" i="15"/>
  <c r="A20" i="15" s="1"/>
  <c r="A21" i="15" s="1"/>
  <c r="A22" i="15" s="1"/>
  <c r="A23" i="15" s="1"/>
  <c r="A24" i="15" s="1"/>
  <c r="A25" i="15" s="1"/>
  <c r="A26" i="15" s="1"/>
  <c r="A9" i="15"/>
  <c r="A10" i="15" s="1"/>
  <c r="A11" i="15" s="1"/>
  <c r="A12" i="15" s="1"/>
  <c r="A13" i="15" s="1"/>
  <c r="A14" i="15" s="1"/>
  <c r="B84" i="15" l="1"/>
  <c r="B83" i="15"/>
  <c r="B82" i="15"/>
  <c r="A83" i="15"/>
  <c r="A82" i="15"/>
  <c r="A84" i="15"/>
  <c r="G80" i="15"/>
  <c r="G81" i="15"/>
  <c r="A76" i="15"/>
  <c r="A79" i="15"/>
  <c r="B79" i="15"/>
  <c r="A80" i="15"/>
  <c r="B80" i="15"/>
  <c r="A81" i="15"/>
  <c r="B81" i="15"/>
  <c r="F86" i="15" l="1"/>
  <c r="E10" i="9" l="1"/>
  <c r="A19" i="9" l="1"/>
  <c r="A20" i="9" s="1"/>
  <c r="A21" i="9" s="1"/>
  <c r="A22" i="9" s="1"/>
  <c r="A23" i="9" s="1"/>
  <c r="A24" i="9" s="1"/>
  <c r="A25" i="9" s="1"/>
  <c r="A26" i="9" s="1"/>
  <c r="A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2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C2" authorId="0" shapeId="0" xr:uid="{00000000-0006-0000-0200-000001000000}">
      <text>
        <r>
          <rPr>
            <sz val="9"/>
            <color indexed="81"/>
            <rFont val="Tahoma"/>
            <family val="2"/>
          </rPr>
          <t xml:space="preserve">Insert reference to See </t>
        </r>
        <r>
          <rPr>
            <b/>
            <sz val="9"/>
            <color indexed="81"/>
            <rFont val="Tahoma"/>
            <family val="2"/>
          </rPr>
          <t>"Prices"</t>
        </r>
        <r>
          <rPr>
            <sz val="9"/>
            <color indexed="81"/>
            <rFont val="Tahoma"/>
            <family val="2"/>
          </rPr>
          <t xml:space="preserve"> clause from the "</t>
        </r>
        <r>
          <rPr>
            <b/>
            <sz val="9"/>
            <color indexed="81"/>
            <rFont val="Tahoma"/>
            <family val="2"/>
          </rPr>
          <t>Bidding Procedures"</t>
        </r>
        <r>
          <rPr>
            <sz val="9"/>
            <color indexed="81"/>
            <rFont val="Tahoma"/>
            <family val="2"/>
          </rPr>
          <t xml:space="preserve">. Also Revise the Header by inserting Tender # and revising the Tender version number to match the Tender template used.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9A1A6080-46BC-4DDD-BE0C-72EF1AE31FC3}">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F6930F8E-D1FF-4A55-BC7D-45E6846483E2}">
      <text>
        <r>
          <rPr>
            <sz val="9"/>
            <color indexed="81"/>
            <rFont val="Tahoma"/>
            <family val="2"/>
          </rPr>
          <t xml:space="preserve">For RFPs with Budgets enter here.  Format is 
</t>
        </r>
        <r>
          <rPr>
            <b/>
            <sz val="9"/>
            <color indexed="81"/>
            <rFont val="Tahoma"/>
            <family val="2"/>
          </rPr>
          <t>BUDGET: $###.###.##</t>
        </r>
      </text>
    </comment>
    <comment ref="A11" authorId="0" shapeId="0" xr:uid="{6A70E60A-8ECF-4167-8DD5-AED9F1844CC9}">
      <text>
        <r>
          <rPr>
            <b/>
            <sz val="9"/>
            <color indexed="81"/>
            <rFont val="Tahoma"/>
            <family val="2"/>
          </rPr>
          <t xml:space="preserve">Remove </t>
        </r>
        <r>
          <rPr>
            <sz val="9"/>
            <color indexed="81"/>
            <rFont val="Tahoma"/>
            <family val="2"/>
          </rPr>
          <t>Total Bid Price rows if using Lump sum.</t>
        </r>
        <r>
          <rPr>
            <sz val="9"/>
            <color indexed="81"/>
            <rFont val="Tahoma"/>
            <family val="2"/>
          </rPr>
          <t xml:space="preserve">
</t>
        </r>
      </text>
    </comment>
  </commentList>
</comments>
</file>

<file path=xl/sharedStrings.xml><?xml version="1.0" encoding="utf-8"?>
<sst xmlns="http://schemas.openxmlformats.org/spreadsheetml/2006/main" count="538" uniqueCount="249">
  <si>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</si>
  <si>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</si>
  <si>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</si>
  <si>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</si>
  <si>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</si>
  <si>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</si>
  <si>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</si>
  <si>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</si>
  <si>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</si>
  <si>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</si>
  <si>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</si>
  <si>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</si>
  <si>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</si>
  <si>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</si>
  <si>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</si>
  <si>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</si>
  <si>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</si>
  <si>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</si>
  <si>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(See "Prices" clause in tender document)</t>
  </si>
  <si>
    <t>UNIT PRICES</t>
  </si>
  <si>
    <t>Item</t>
  </si>
  <si>
    <t>Description</t>
  </si>
  <si>
    <t>Spec.
Ref</t>
  </si>
  <si>
    <t>Unit</t>
  </si>
  <si>
    <t>Approximate Quantity</t>
  </si>
  <si>
    <t>Unit Price</t>
  </si>
  <si>
    <t>Amount</t>
  </si>
  <si>
    <t>Pre-Construction: General requirements including but not limited to: Insurance, permits, bonds, and all other contract requirements not specifically itemized below.</t>
  </si>
  <si>
    <t>Bid Opportunity, Div 01</t>
  </si>
  <si>
    <t>Lump Sum</t>
  </si>
  <si>
    <t xml:space="preserve">$   - </t>
  </si>
  <si>
    <t>Pre-Construction: Submittals</t>
  </si>
  <si>
    <t>Pre-Construction: Development of dust/silica control plan</t>
  </si>
  <si>
    <t>01 35 29</t>
  </si>
  <si>
    <t>Monthly expenses: Management, supervision, administration, safety, temporary construction, and construction facilities.</t>
  </si>
  <si>
    <t>Monthly expenses: Implementation and maintenance of dust/silica control plan</t>
  </si>
  <si>
    <t>Closeout procedures</t>
  </si>
  <si>
    <t>Closeout submittals</t>
  </si>
  <si>
    <t>Mobilization/demobilization</t>
  </si>
  <si>
    <t>Cash Allowance</t>
  </si>
  <si>
    <t>Demolition</t>
  </si>
  <si>
    <t>02 41 19</t>
  </si>
  <si>
    <t>Protection in place or salvage, storage and reinstallation of pool divider bulkheads</t>
  </si>
  <si>
    <t>Concrete repairs as specified and shown on drawings as stipulated price</t>
  </si>
  <si>
    <t>03 92 12  03 92 20   03 93 20  03 93 30</t>
  </si>
  <si>
    <t>Ceramic tile, mortar bed and waterproofing</t>
  </si>
  <si>
    <t>09 30 13</t>
  </si>
  <si>
    <t>Mechancial not including Item 40 below</t>
  </si>
  <si>
    <t>Div 20      Div 22</t>
  </si>
  <si>
    <t>Electrical not including Items 37 and 38 below</t>
  </si>
  <si>
    <t>Div 26</t>
  </si>
  <si>
    <t>Supplemental reinforcing</t>
  </si>
  <si>
    <t>03 20 00</t>
  </si>
  <si>
    <t>per kg</t>
  </si>
  <si>
    <t>Supplemental dowels - 10M</t>
  </si>
  <si>
    <t>per dowel</t>
  </si>
  <si>
    <t>Supplemental dowels - 15M</t>
  </si>
  <si>
    <t>Supplemental dowels - 20M</t>
  </si>
  <si>
    <t>Top surface concrete repair 0mm to 50mm depth</t>
  </si>
  <si>
    <t>03 92 12</t>
  </si>
  <si>
    <r>
      <t>per m</t>
    </r>
    <r>
      <rPr>
        <vertAlign val="superscript"/>
        <sz val="10"/>
        <rFont val="Arial"/>
        <family val="2"/>
      </rPr>
      <t>2</t>
    </r>
  </si>
  <si>
    <t>Top surface concrete repair 50mm to 100 mm depth</t>
  </si>
  <si>
    <t>Through-slab concrete repair</t>
  </si>
  <si>
    <t>Scaling concrete repair</t>
  </si>
  <si>
    <t>03 92 20</t>
  </si>
  <si>
    <t>Hand patching concrete repair</t>
  </si>
  <si>
    <t>03 93 10</t>
  </si>
  <si>
    <t>Horizontal concrete slab soffit repair by pressure grouting 0mm to 75mm depth</t>
  </si>
  <si>
    <t>03 93 20</t>
  </si>
  <si>
    <t>Horizontal concrete slab soffit repair by pressure grouting - 75mm to 150mm depth</t>
  </si>
  <si>
    <t>Vertical pressure grout concrete repair - 0mm to 75mm depth</t>
  </si>
  <si>
    <t>Vertical pressure grout concrete repair - 75mm to 150mm depth</t>
  </si>
  <si>
    <t>Vertical form and pour concrete repair - 0mm to 75mm depth</t>
  </si>
  <si>
    <t>03 93 30</t>
  </si>
  <si>
    <t>Vertical form and pour concrete repair - 75mm to 150mm depth</t>
  </si>
  <si>
    <t>Embedded galvanic anodes</t>
  </si>
  <si>
    <t>03 98 10</t>
  </si>
  <si>
    <t>per anode</t>
  </si>
  <si>
    <t>Flowable grout properties testing (mortar cubes)</t>
  </si>
  <si>
    <t>03 92 12    03 92 20    03 93 10    03 93 20    03 93 30</t>
  </si>
  <si>
    <t>per test cube</t>
  </si>
  <si>
    <t>Concrete testing (direct pull-out tensile test)</t>
  </si>
  <si>
    <t>03 92 12    03 92 20    03 93 10    03 93 20    03 93 30    09 30 13</t>
  </si>
  <si>
    <t>per test core</t>
  </si>
  <si>
    <t>Concrete testing (testing agency field and reporting)</t>
  </si>
  <si>
    <t>per test visit</t>
  </si>
  <si>
    <t>Concrete scanning</t>
  </si>
  <si>
    <t>site visit</t>
  </si>
  <si>
    <t>Concrete crack repair prior to ceramic tiling</t>
  </si>
  <si>
    <t xml:space="preserve"> per m</t>
  </si>
  <si>
    <t>Electrical: Re-location of pool drowning reset button as shown on Drawings ED2.1 (Keynote 3) and ELP2.1 (Keynote 2)</t>
  </si>
  <si>
    <t>Electrical: Removal of abandoned electrical within basement as shown on keynote 4 of Drawing ED2.2</t>
  </si>
  <si>
    <t>Spash Pad Area: Concrete repair and re-construction as shown on Drawing S2.5</t>
  </si>
  <si>
    <t>03 92 12    03 92 20    03 93 20    03 93 30   09 30 13</t>
  </si>
  <si>
    <t>Post construction duct cleaning</t>
  </si>
  <si>
    <t>23 01 30.51</t>
  </si>
  <si>
    <t>TOTAL BID PRICE (GST extra) (in numbers)</t>
  </si>
  <si>
    <t>Name of Bidder</t>
  </si>
  <si>
    <t>(See "Prices" clause in Tender document)</t>
  </si>
  <si>
    <t>LS</t>
  </si>
  <si>
    <t>Applicable MRST (PST)</t>
  </si>
  <si>
    <t>TOTAL BID PRICE (GST extra) (in numbers)  $</t>
  </si>
  <si>
    <t>SEPARATE PRICES TO BE DEDUCTED FROM LUMP SUM PRICE</t>
  </si>
  <si>
    <t>each</t>
  </si>
  <si>
    <t>FORM B: PRICES</t>
  </si>
  <si>
    <t>ITEM</t>
  </si>
  <si>
    <t>DESCRIPTION</t>
  </si>
  <si>
    <t>SPEC.</t>
  </si>
  <si>
    <t>UNIT</t>
  </si>
  <si>
    <t>APPROX.</t>
  </si>
  <si>
    <t>UNIT PRICE</t>
  </si>
  <si>
    <t>AMOUNT</t>
  </si>
  <si>
    <t>REF.</t>
  </si>
  <si>
    <t>QUANTITY</t>
  </si>
  <si>
    <t>Section A</t>
  </si>
  <si>
    <t>A</t>
  </si>
  <si>
    <t xml:space="preserve">(INSERT TYPE OF Goods or Services) </t>
  </si>
  <si>
    <t>Subtotal:</t>
  </si>
  <si>
    <t>Section B</t>
  </si>
  <si>
    <t>B</t>
  </si>
  <si>
    <t>$   -</t>
  </si>
  <si>
    <t>Section C</t>
  </si>
  <si>
    <t>C</t>
  </si>
  <si>
    <t>Section D</t>
  </si>
  <si>
    <t>D</t>
  </si>
  <si>
    <t>Section E</t>
  </si>
  <si>
    <t>E</t>
  </si>
  <si>
    <t>Section F</t>
  </si>
  <si>
    <t>F</t>
  </si>
  <si>
    <t>SUMMARY</t>
  </si>
  <si>
    <t>Section Subtotal</t>
  </si>
  <si>
    <t xml:space="preserve">TOTAL BID PRICE (GST extra)                                                                              (in figures)                                             </t>
  </si>
  <si>
    <t>(SEE B9)</t>
  </si>
  <si>
    <t>CODE</t>
  </si>
  <si>
    <t>A003</t>
  </si>
  <si>
    <t>Gröf</t>
  </si>
  <si>
    <t>CW 3110-R19      E14</t>
  </si>
  <si>
    <t>m³</t>
  </si>
  <si>
    <t>Vatnsgröf</t>
  </si>
  <si>
    <t>E15</t>
  </si>
  <si>
    <t>hours</t>
  </si>
  <si>
    <t>A004</t>
  </si>
  <si>
    <t>Samsvörun í undirflokki</t>
  </si>
  <si>
    <t>CW 3110-R19</t>
  </si>
  <si>
    <t>m²</t>
  </si>
  <si>
    <t>A010</t>
  </si>
  <si>
    <t>Afla og setja grunn námsefni</t>
  </si>
  <si>
    <t>A012</t>
  </si>
  <si>
    <t>Flokkun Boulevards</t>
  </si>
  <si>
    <t>A022</t>
  </si>
  <si>
    <t>Aðskilnaður Geotextile Efni</t>
  </si>
  <si>
    <t xml:space="preserve">CW 3130-R4 </t>
  </si>
  <si>
    <t>A022A</t>
  </si>
  <si>
    <t>Framboð og setja Geogrid</t>
  </si>
  <si>
    <t>CW 3135-R1</t>
  </si>
  <si>
    <t>B099</t>
  </si>
  <si>
    <t>25 M vansköpuð stífla</t>
  </si>
  <si>
    <t/>
  </si>
  <si>
    <t>B199</t>
  </si>
  <si>
    <t>Framkvæmdir við malbikaplötur</t>
  </si>
  <si>
    <t xml:space="preserve">CW 3410-R11 </t>
  </si>
  <si>
    <t>B219</t>
  </si>
  <si>
    <t>Skynjanleg viðvörun yfirborðsflísar</t>
  </si>
  <si>
    <t>CW 3326-R3</t>
  </si>
  <si>
    <t>Fjarlægja og bjarga núverandi kostnaðarhámarki</t>
  </si>
  <si>
    <t>E12</t>
  </si>
  <si>
    <t>Fjarlægðu núverandi bollards</t>
  </si>
  <si>
    <t>E19</t>
  </si>
  <si>
    <t>C007</t>
  </si>
  <si>
    <t>Framkvæmdir við 230 mm steinsteypu (steinsteypa) (slipform)</t>
  </si>
  <si>
    <t>C008</t>
  </si>
  <si>
    <t>Framkvæmdir við 200 mm steinsteypu (styrkt)</t>
  </si>
  <si>
    <t>C014</t>
  </si>
  <si>
    <t>Bygging á steinsteypu miðlægt plötum</t>
  </si>
  <si>
    <t>SD-227A</t>
  </si>
  <si>
    <t>C015</t>
  </si>
  <si>
    <t>Framkvæmdir við monolithic steinsteypu miðlungs plötum</t>
  </si>
  <si>
    <t>SD-226A</t>
  </si>
  <si>
    <t>E004</t>
  </si>
  <si>
    <t>Afli Basin SD-024, 1200 mm djúpt</t>
  </si>
  <si>
    <t>CW 2130-R12     E18</t>
  </si>
  <si>
    <t>Afli Basin SD-024, 1800 mm djúpt</t>
  </si>
  <si>
    <t>Afli Basin SD-024, 1800 mm djúpt c / w 100mm útflæði Takmörkun</t>
  </si>
  <si>
    <t>E22</t>
  </si>
  <si>
    <t>E005</t>
  </si>
  <si>
    <t>Afli Basin SD-025, 1800 mm djúpt</t>
  </si>
  <si>
    <t>E23</t>
  </si>
  <si>
    <t>E046</t>
  </si>
  <si>
    <t>Flutningur á núverandi gróðurnum</t>
  </si>
  <si>
    <t>CW 2130-R12</t>
  </si>
  <si>
    <t>F001</t>
  </si>
  <si>
    <t>Aðlögun gróðurgrindar / Manholes ramma</t>
  </si>
  <si>
    <t>CW 3210-R7</t>
  </si>
  <si>
    <t>F011</t>
  </si>
  <si>
    <t>Aðlögun á burðarstöðvum</t>
  </si>
  <si>
    <t>Patching núverandi manholes</t>
  </si>
  <si>
    <t>vert. m</t>
  </si>
  <si>
    <t>Skipta um núverandi götum eða gróðurhúsalofttegundum</t>
  </si>
  <si>
    <t>F028</t>
  </si>
  <si>
    <t>Aðlögun umferðarmerkisþjónustu ramma</t>
  </si>
  <si>
    <t>G001</t>
  </si>
  <si>
    <t>Sodding</t>
  </si>
  <si>
    <t>CW 3510-R9</t>
  </si>
  <si>
    <t>m2</t>
  </si>
  <si>
    <t>G002</t>
  </si>
  <si>
    <t> breidd &lt;600 mm</t>
  </si>
  <si>
    <t>G003</t>
  </si>
  <si>
    <t> breidd&gt; eða = 600 mm</t>
  </si>
  <si>
    <r>
      <t xml:space="preserve">FORM B:PRICES </t>
    </r>
    <r>
      <rPr>
        <b/>
        <sz val="10"/>
        <color rgb="FFFF0000"/>
        <rFont val="Arial"/>
        <family val="2"/>
      </rPr>
      <t>(R1)</t>
    </r>
  </si>
  <si>
    <t>(See B8 )</t>
  </si>
  <si>
    <t>Stuff</t>
  </si>
  <si>
    <t>E2.3</t>
  </si>
  <si>
    <t>Stuff 2</t>
  </si>
  <si>
    <t>E2.5</t>
  </si>
  <si>
    <t>New, revised Item</t>
  </si>
  <si>
    <t>E2.6</t>
  </si>
  <si>
    <t>SPEC NOTE: Ensure tax inclusion / exclusion is consistent with Prices clause.</t>
  </si>
  <si>
    <t>TOTAL BID PRICE (GST and MRST extra) (in numbers)</t>
  </si>
  <si>
    <t>How to process an ADDENDUM in the eFormB Excel Templates</t>
  </si>
  <si>
    <t>1.  Save a copy of the Excel version of the Posted eForm_B-Prices document under a new name,  as per the naming convention: ####-YYYY Addendum# R# eForm_B-Prices.</t>
  </si>
  <si>
    <r>
      <t xml:space="preserve">2.  </t>
    </r>
    <r>
      <rPr>
        <b/>
        <sz val="10"/>
        <rFont val="Arial"/>
        <family val="2"/>
      </rPr>
      <t>ADD</t>
    </r>
    <r>
      <rPr>
        <sz val="10"/>
        <rFont val="Arial"/>
        <family val="2"/>
      </rPr>
      <t xml:space="preserve"> Addendum # </t>
    </r>
    <r>
      <rPr>
        <b/>
        <sz val="10"/>
        <rFont val="Arial"/>
        <family val="2"/>
      </rPr>
      <t>AFTER</t>
    </r>
    <r>
      <rPr>
        <sz val="10"/>
        <rFont val="Arial"/>
        <family val="2"/>
      </rPr>
      <t xml:space="preserve"> the RFP/Tender No. as in the sample above.</t>
    </r>
  </si>
  <si>
    <r>
      <t xml:space="preserve">3.  </t>
    </r>
    <r>
      <rPr>
        <b/>
        <sz val="10"/>
        <rFont val="Arial"/>
        <family val="2"/>
      </rPr>
      <t xml:space="preserve">ADD </t>
    </r>
    <r>
      <rPr>
        <sz val="10"/>
        <rFont val="Arial"/>
        <family val="2"/>
      </rPr>
      <t>the Revision number (R#)  in brackets, the # indicating the Revision number of your eBid_Form B Prices.</t>
    </r>
  </si>
  <si>
    <r>
      <t xml:space="preserve">4.  Make your revisions ADD, Delete, Revise rows in the spreadsheet and </t>
    </r>
    <r>
      <rPr>
        <b/>
        <sz val="10"/>
        <rFont val="Arial"/>
        <family val="2"/>
      </rPr>
      <t>Bold</t>
    </r>
    <r>
      <rPr>
        <sz val="10"/>
        <rFont val="Arial"/>
        <family val="2"/>
      </rPr>
      <t xml:space="preserve"> the changes, ensure that you do not lose the formulas (see the instructions tab and checking process tab)</t>
    </r>
  </si>
  <si>
    <t>5.  SAVE your Document.  Rename ####-YYYY_Addendum_R#_eForm_B-Prices</t>
  </si>
  <si>
    <t>Quality Control Checking Process</t>
  </si>
  <si>
    <t>* Save your file before performing quality control procedures. *</t>
  </si>
  <si>
    <t>General</t>
  </si>
  <si>
    <t>Formulas</t>
  </si>
  <si>
    <t xml:space="preserve">To verify the use of the Round function in formulas - Use (MSO 2010) Formulas Ribbon - Formula Auditing - Show Formulas, and select the formulas check box to display the formulas instead of the results.  </t>
  </si>
  <si>
    <t>To check formula cell references - select a total/subtotal cell then use (MSO 2010) Formulas Ribbon - Formula Auditing - Trace Precedents to graphically display the cells referenced in the formula.  Subsequent traces will display referenced cells at the next level.</t>
  </si>
  <si>
    <t>Checking Formulas</t>
  </si>
  <si>
    <t xml:space="preserve">The formula for the amount column is =Round(E6*F6,2) Copy the formula in cells G6 (Amount Column) down the rows to the end of the sheet.  Data validation restricts bidders from entering fractions of a cent. </t>
  </si>
  <si>
    <t>Locked Cells</t>
  </si>
  <si>
    <r>
      <t xml:space="preserve">Select all of the Cells you wish to verify are formatted as Locked except the column with the Unit Prices.  </t>
    </r>
    <r>
      <rPr>
        <b/>
        <sz val="12"/>
        <rFont val="Arial"/>
        <family val="2"/>
      </rPr>
      <t>Tip:</t>
    </r>
    <r>
      <rPr>
        <sz val="12"/>
        <rFont val="Arial"/>
        <family val="2"/>
      </rPr>
      <t xml:space="preserve"> Use column headings to select all columns except the "</t>
    </r>
    <r>
      <rPr>
        <i/>
        <sz val="12"/>
        <rFont val="Arial"/>
        <family val="2"/>
      </rPr>
      <t>Unit Price</t>
    </r>
    <r>
      <rPr>
        <sz val="12"/>
        <rFont val="Arial"/>
        <family val="2"/>
      </rPr>
      <t>" column which should be the only column with unlocked cells.</t>
    </r>
  </si>
  <si>
    <r>
      <t xml:space="preserve">With these cells selected use Right Click </t>
    </r>
    <r>
      <rPr>
        <b/>
        <sz val="12"/>
        <rFont val="Arial"/>
        <family val="2"/>
      </rPr>
      <t>[Format- Cells- Protection]</t>
    </r>
    <r>
      <rPr>
        <sz val="12"/>
        <rFont val="Arial"/>
        <family val="2"/>
      </rPr>
      <t xml:space="preserve"> and verify that the Locked Checkbox is selected with a black arrow.  If this checkbox is grayed or has a black box in it then at least one of the selected cells is not locked. </t>
    </r>
  </si>
  <si>
    <t>Data Validation on Unit Price Column</t>
  </si>
  <si>
    <t>Is a process that ensures the delivery of clean and clear data to the Form B:Prices and the bidders using it. It checks for the integrity and validity of data that is being inputted.  Formatting to 2 decimals will only change the way the entry in the cell displays.  Excel will still calculate formulas based on the actual entry.</t>
  </si>
  <si>
    <r>
      <t>Select</t>
    </r>
    <r>
      <rPr>
        <b/>
        <sz val="12"/>
        <rFont val="Arial"/>
        <family val="2"/>
      </rPr>
      <t xml:space="preserve"> Data&gt;Data Validation</t>
    </r>
  </si>
  <si>
    <r>
      <t>On the</t>
    </r>
    <r>
      <rPr>
        <b/>
        <sz val="12"/>
        <rFont val="Arial"/>
        <family val="2"/>
      </rPr>
      <t xml:space="preserve"> Settings tab</t>
    </r>
    <r>
      <rPr>
        <sz val="12"/>
        <rFont val="Arial"/>
        <family val="2"/>
      </rPr>
      <t xml:space="preserve"> we've selected&gt;</t>
    </r>
  </si>
  <si>
    <r>
      <t xml:space="preserve">&gt; </t>
    </r>
    <r>
      <rPr>
        <b/>
        <sz val="12"/>
        <rFont val="Arial"/>
        <family val="2"/>
      </rPr>
      <t>Allow</t>
    </r>
    <r>
      <rPr>
        <sz val="12"/>
        <rFont val="Arial"/>
        <family val="2"/>
      </rPr>
      <t>: Decimal (to restrict the cell to accept only decimal numbers)</t>
    </r>
  </si>
  <si>
    <r>
      <t xml:space="preserve">&gt; </t>
    </r>
    <r>
      <rPr>
        <b/>
        <sz val="12"/>
        <rFont val="Arial"/>
        <family val="2"/>
      </rPr>
      <t>Data</t>
    </r>
    <r>
      <rPr>
        <sz val="12"/>
        <rFont val="Arial"/>
        <family val="2"/>
      </rPr>
      <t>: equal to</t>
    </r>
  </si>
  <si>
    <r>
      <t>&gt;</t>
    </r>
    <r>
      <rPr>
        <b/>
        <sz val="12"/>
        <rFont val="Arial"/>
        <family val="2"/>
      </rPr>
      <t>Value</t>
    </r>
    <r>
      <rPr>
        <sz val="12"/>
        <rFont val="Arial"/>
        <family val="2"/>
      </rPr>
      <t xml:space="preserve">: The Formula below restricts bidders from entering fractions.  </t>
    </r>
    <r>
      <rPr>
        <sz val="12"/>
        <color rgb="FFFF0000"/>
        <rFont val="Arial"/>
        <family val="2"/>
      </rPr>
      <t>=IF(F6&gt;=0.01,ROUND(F6,</t>
    </r>
    <r>
      <rPr>
        <sz val="12"/>
        <color theme="8" tint="-0.249977111117893"/>
        <rFont val="Arial"/>
        <family val="2"/>
      </rPr>
      <t>2</t>
    </r>
    <r>
      <rPr>
        <sz val="12"/>
        <color rgb="FFFF0000"/>
        <rFont val="Arial"/>
        <family val="2"/>
      </rPr>
      <t>),0.</t>
    </r>
    <r>
      <rPr>
        <sz val="12"/>
        <color theme="8" tint="-0.249977111117893"/>
        <rFont val="Arial"/>
        <family val="2"/>
      </rPr>
      <t>0</t>
    </r>
    <r>
      <rPr>
        <sz val="12"/>
        <color rgb="FFFF0000"/>
        <rFont val="Arial"/>
        <family val="2"/>
      </rPr>
      <t xml:space="preserve">1)  </t>
    </r>
    <r>
      <rPr>
        <sz val="12"/>
        <rFont val="Arial"/>
        <family val="2"/>
      </rPr>
      <t xml:space="preserve">You may need to adjust the formula </t>
    </r>
    <r>
      <rPr>
        <b/>
        <sz val="12"/>
        <rFont val="Arial"/>
        <family val="2"/>
      </rPr>
      <t>F6</t>
    </r>
    <r>
      <rPr>
        <sz val="12"/>
        <rFont val="Arial"/>
        <family val="2"/>
      </rPr>
      <t xml:space="preserve"> to </t>
    </r>
    <r>
      <rPr>
        <b/>
        <sz val="12"/>
        <rFont val="Arial"/>
        <family val="2"/>
      </rPr>
      <t>F7</t>
    </r>
    <r>
      <rPr>
        <sz val="12"/>
        <rFont val="Arial"/>
        <family val="2"/>
      </rPr>
      <t xml:space="preserve"> depending on your spreadsheet.  To accept more than 2 decimal places, change the formula to these values shown in </t>
    </r>
    <r>
      <rPr>
        <b/>
        <sz val="12"/>
        <color theme="8" tint="-0.249977111117893"/>
        <rFont val="Arial"/>
        <family val="2"/>
      </rPr>
      <t>blue</t>
    </r>
    <r>
      <rPr>
        <sz val="12"/>
        <rFont val="Arial"/>
        <family val="2"/>
      </rPr>
      <t xml:space="preserve">.  </t>
    </r>
  </si>
  <si>
    <t>Data Validation Continued</t>
  </si>
  <si>
    <t xml:space="preserve">With the confirmed cell selected, to select cells with the same validation setting - Use [Find &amp; Select - Data Validation] - to have Excel automatically select and highlight all of the cells with the same validation settings as the selected cell.  Use the scroll bars to view the selected cells and confirm settings are applicable. </t>
  </si>
  <si>
    <t>Final Checks</t>
  </si>
  <si>
    <t>Use print preview to review titles, headers and footers, page numbering, pagination, page breaks, etc.
Review item numbering for sequencing.  Confirm file name meets required format.</t>
  </si>
  <si>
    <t>As a final check,  with the worksheet protected try entering a unit price/lump sum price ( $1 helps confirm the "Amount" column formula is correct) into each and every unlocked cell.  Note: if cell locking is correct you will only be able to enter prices in the appropriate unit/lump price cells.</t>
  </si>
  <si>
    <t>Template</t>
  </si>
  <si>
    <r>
      <t xml:space="preserve">This workbook contains additional spreadsheets, </t>
    </r>
    <r>
      <rPr>
        <u/>
        <sz val="12"/>
        <color rgb="FFFF0000"/>
        <rFont val="Arial"/>
        <family val="2"/>
      </rPr>
      <t>ensure you delete ALL spreadsheets you are not using,</t>
    </r>
    <r>
      <rPr>
        <u/>
        <sz val="12"/>
        <color theme="3" tint="0.39997558519241921"/>
        <rFont val="Arial"/>
        <family val="2"/>
      </rPr>
      <t xml:space="preserve"> except the Form B template you are using.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</si>
</sst>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0;0;[Red]&quot;###&quot;;@"/>
    <numFmt numFmtId="176" formatCode="&quot;$&quot;#,##0.00"/>
    <numFmt numFmtId="177" formatCode="&quot;Subtotal: &quot;#\ ###\ ##0.00;;&quot;Subtotal: Nil&quot;;@"/>
  </numFmts>
  <fonts count="66"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b/>
      <sz val="14"/>
      <name val="Arial"/>
      <family val="2"/>
    </font>
    <font>
      <b/>
      <sz val="16"/>
      <name val="Arial"/>
      <family val="2"/>
    </font>
    <font>
      <u/>
      <sz val="10"/>
      <color theme="10"/>
      <name val="Arial"/>
      <family val="2"/>
    </font>
    <font>
      <u/>
      <sz val="12"/>
      <color theme="10"/>
      <name val="Arial"/>
      <family val="2"/>
    </font>
    <font>
      <sz val="12"/>
      <name val="Arial"/>
      <family val="2"/>
    </font>
    <font>
      <b/>
      <sz val="6"/>
      <color indexed="8"/>
      <name val="Arial"/>
      <family val="2"/>
    </font>
    <font>
      <sz val="6"/>
      <color indexed="8"/>
      <name val="Arial"/>
      <family val="2"/>
    </font>
    <font>
      <sz val="12"/>
      <color indexed="8"/>
      <name val="Arial"/>
      <family val="2"/>
    </font>
    <font>
      <sz val="12"/>
      <color theme="1"/>
      <name val="Arial"/>
      <family val="2"/>
    </font>
    <font>
      <sz val="10"/>
      <color theme="1"/>
      <name val="MS Sans Serif"/>
      <family val="2"/>
    </font>
    <font>
      <b/>
      <sz val="9"/>
      <color indexed="81"/>
      <name val="Tahoma"/>
      <family val="2"/>
    </font>
    <font>
      <u/>
      <sz val="12"/>
      <color rgb="FFFF0000"/>
      <name val="Arial"/>
      <family val="2"/>
    </font>
    <font>
      <sz val="12"/>
      <color rgb="FFFF0000"/>
      <name val="Arial"/>
      <family val="2"/>
    </font>
    <font>
      <i/>
      <sz val="12"/>
      <color rgb="FFFF0000"/>
      <name val="Arial"/>
      <family val="2"/>
    </font>
    <font>
      <u/>
      <sz val="12"/>
      <color theme="3" tint="0.39997558519241921"/>
      <name val="Arial"/>
      <family val="2"/>
    </font>
    <font>
      <sz val="12"/>
      <name val="Arial"/>
      <family val="2"/>
    </font>
    <font>
      <b/>
      <sz val="11"/>
      <name val="Arial"/>
      <family val="2"/>
    </font>
    <font>
      <b/>
      <i/>
      <u/>
      <sz val="10"/>
      <color indexed="8"/>
      <name val="Arial"/>
      <family val="2"/>
    </font>
    <font>
      <b/>
      <sz val="10"/>
      <color rgb="FF000000"/>
      <name val="Arial"/>
      <family val="2"/>
    </font>
    <font>
      <b/>
      <sz val="10"/>
      <color rgb="FFFF0000"/>
      <name val="Arial"/>
      <family val="2"/>
    </font>
    <font>
      <i/>
      <sz val="8"/>
      <color rgb="FFFF0000"/>
      <name val="Arial"/>
      <family val="2"/>
    </font>
    <font>
      <sz val="12"/>
      <color theme="8" tint="-0.249977111117893"/>
      <name val="Arial"/>
      <family val="2"/>
    </font>
    <font>
      <b/>
      <sz val="12"/>
      <color theme="8" tint="-0.249977111117893"/>
      <name val="Arial"/>
      <family val="2"/>
    </font>
    <font>
      <vertAlign val="superscript"/>
      <sz val="1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theme="0"/>
        <bgColor indexed="64"/>
      </patternFill>
    </fill>
    <fill>
      <patternFill patternType="solid">
        <fgColor indexed="9"/>
        <bgColor indexed="9"/>
      </patternFill>
    </fill>
    <fill>
      <patternFill patternType="solid">
        <fgColor rgb="FFFFFF00"/>
        <bgColor indexed="64"/>
      </patternFill>
    </fill>
  </fills>
  <borders count="8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64"/>
      </right>
      <top style="double">
        <color indexed="8"/>
      </top>
      <bottom style="thin">
        <color indexed="64"/>
      </bottom>
      <diagonal/>
    </border>
    <border>
      <left style="thin">
        <color indexed="8"/>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thin">
        <color indexed="8"/>
      </left>
      <right/>
      <top style="double">
        <color indexed="8"/>
      </top>
      <bottom style="double">
        <color indexed="8"/>
      </bottom>
      <diagonal/>
    </border>
    <border>
      <left style="thin">
        <color indexed="8"/>
      </left>
      <right style="thin">
        <color indexed="8"/>
      </right>
      <top style="double">
        <color indexed="8"/>
      </top>
      <bottom style="double">
        <color indexed="64"/>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64"/>
      </bottom>
      <diagonal/>
    </border>
    <border>
      <left/>
      <right style="thin">
        <color indexed="8"/>
      </right>
      <top style="double">
        <color indexed="8"/>
      </top>
      <bottom/>
      <diagonal/>
    </border>
    <border>
      <left/>
      <right/>
      <top style="double">
        <color indexed="8"/>
      </top>
      <bottom/>
      <diagonal/>
    </border>
    <border>
      <left style="thin">
        <color indexed="8"/>
      </left>
      <right/>
      <top style="double">
        <color indexed="8"/>
      </top>
      <bottom/>
      <diagonal/>
    </border>
    <border>
      <left/>
      <right style="thin">
        <color indexed="8"/>
      </right>
      <top style="double">
        <color indexed="8"/>
      </top>
      <bottom style="thin">
        <color theme="0" tint="-4.9989318521683403E-2"/>
      </bottom>
      <diagonal/>
    </border>
    <border>
      <left style="thin">
        <color indexed="8"/>
      </left>
      <right style="thin">
        <color indexed="8"/>
      </right>
      <top style="double">
        <color indexed="8"/>
      </top>
      <bottom/>
      <diagonal/>
    </border>
    <border>
      <left/>
      <right style="thin">
        <color indexed="8"/>
      </right>
      <top style="thin">
        <color indexed="64"/>
      </top>
      <bottom style="double">
        <color indexed="64"/>
      </bottom>
      <diagonal/>
    </border>
    <border>
      <left/>
      <right/>
      <top style="thin">
        <color indexed="64"/>
      </top>
      <bottom style="double">
        <color indexed="64"/>
      </bottom>
      <diagonal/>
    </border>
    <border>
      <left style="thin">
        <color indexed="8"/>
      </left>
      <right/>
      <top style="thin">
        <color indexed="64"/>
      </top>
      <bottom style="double">
        <color indexed="64"/>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8"/>
      </right>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indexed="8"/>
      </bottom>
      <diagonal/>
    </border>
    <border>
      <left style="thin">
        <color indexed="64"/>
      </left>
      <right style="thin">
        <color theme="0" tint="-0.499984740745262"/>
      </right>
      <top style="thin">
        <color theme="0" tint="-0.499984740745262"/>
      </top>
      <bottom style="thin">
        <color indexed="8"/>
      </bottom>
      <diagonal/>
    </border>
    <border>
      <left/>
      <right/>
      <top style="double">
        <color indexed="8"/>
      </top>
      <bottom style="thin">
        <color theme="0" tint="-4.9989318521683403E-2"/>
      </bottom>
      <diagonal/>
    </border>
    <border>
      <left style="thin">
        <color indexed="8"/>
      </left>
      <right style="thin">
        <color theme="0" tint="-0.499984740745262"/>
      </right>
      <top style="thin">
        <color theme="0" tint="-0.499984740745262"/>
      </top>
      <bottom style="thin">
        <color theme="0" tint="-0.499984740745262"/>
      </bottom>
      <diagonal/>
    </border>
    <border>
      <left style="thin">
        <color indexed="8"/>
      </left>
      <right style="thin">
        <color theme="0" tint="-0.499984740745262"/>
      </right>
      <top style="thin">
        <color theme="0" tint="-0.499984740745262"/>
      </top>
      <bottom/>
      <diagonal/>
    </border>
    <border>
      <left style="thin">
        <color indexed="8"/>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8"/>
      </left>
      <right style="thin">
        <color indexed="8"/>
      </right>
      <top style="thin">
        <color indexed="64"/>
      </top>
      <bottom/>
      <diagonal/>
    </border>
    <border>
      <left style="thin">
        <color indexed="8"/>
      </left>
      <right/>
      <top style="double">
        <color indexed="64"/>
      </top>
      <bottom/>
      <diagonal/>
    </border>
    <border>
      <left/>
      <right style="thin">
        <color indexed="8"/>
      </right>
      <top style="double">
        <color indexed="64"/>
      </top>
      <bottom/>
      <diagonal/>
    </border>
    <border>
      <left/>
      <right style="thin">
        <color indexed="64"/>
      </right>
      <top style="thin">
        <color indexed="64"/>
      </top>
      <bottom style="double">
        <color indexed="64"/>
      </bottom>
      <diagonal/>
    </border>
    <border>
      <left style="thin">
        <color indexed="64"/>
      </left>
      <right style="thin">
        <color theme="0" tint="-0.499984740745262"/>
      </right>
      <top style="thin">
        <color indexed="64"/>
      </top>
      <bottom style="double">
        <color indexed="64"/>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4" fillId="0" borderId="0" applyNumberFormat="0" applyFill="0" applyBorder="0" applyAlignment="0" applyProtection="0"/>
    <xf numFmtId="0" fontId="46" fillId="24" borderId="0"/>
    <xf numFmtId="0" fontId="22" fillId="24" borderId="0"/>
    <xf numFmtId="0" fontId="22" fillId="23" borderId="7" applyNumberFormat="0" applyFont="0" applyAlignment="0" applyProtection="0"/>
    <xf numFmtId="0" fontId="22" fillId="24" borderId="0"/>
    <xf numFmtId="0" fontId="57" fillId="24" borderId="0"/>
    <xf numFmtId="0" fontId="3" fillId="0" borderId="0"/>
    <xf numFmtId="0" fontId="3" fillId="0" borderId="0"/>
  </cellStyleXfs>
  <cellXfs count="419">
    <xf numFmtId="0" fontId="0" fillId="0" borderId="0" xfId="0"/>
    <xf numFmtId="4" fontId="0" fillId="0" borderId="0" xfId="0" applyNumberFormat="1" applyAlignment="1">
      <alignment horizontal="right"/>
    </xf>
    <xf numFmtId="4" fontId="0" fillId="0" borderId="0" xfId="0" applyNumberFormat="1" applyAlignment="1">
      <alignment horizontal="left"/>
    </xf>
    <xf numFmtId="0" fontId="2" fillId="0" borderId="0" xfId="0" applyFont="1"/>
    <xf numFmtId="164" fontId="0" fillId="0" borderId="0" xfId="0" applyNumberFormat="1"/>
    <xf numFmtId="4" fontId="0" fillId="0" borderId="0" xfId="0" applyNumberFormat="1" applyAlignment="1">
      <alignment horizontal="center"/>
    </xf>
    <xf numFmtId="4" fontId="1" fillId="0" borderId="12" xfId="0" applyNumberFormat="1" applyFont="1" applyBorder="1" applyAlignment="1">
      <alignment horizontal="left" wrapText="1"/>
    </xf>
    <xf numFmtId="0" fontId="0" fillId="0" borderId="0" xfId="0" applyAlignment="1">
      <alignment horizontal="center"/>
    </xf>
    <xf numFmtId="0" fontId="45" fillId="24" borderId="0" xfId="111" applyNumberFormat="1" applyFont="1" applyFill="1" applyAlignment="1">
      <alignment vertical="top" wrapText="1"/>
    </xf>
    <xf numFmtId="0" fontId="38" fillId="24" borderId="0" xfId="110" applyFont="1" applyAlignment="1">
      <alignment vertical="top" wrapText="1"/>
    </xf>
    <xf numFmtId="0" fontId="39" fillId="24" borderId="0" xfId="110" applyFont="1" applyAlignment="1">
      <alignment horizontal="center" vertical="top" wrapText="1"/>
    </xf>
    <xf numFmtId="0" fontId="23" fillId="24" borderId="0" xfId="110"/>
    <xf numFmtId="0" fontId="23" fillId="24" borderId="0" xfId="110" applyAlignment="1">
      <alignment horizontal="left" vertical="top" wrapText="1"/>
    </xf>
    <xf numFmtId="0" fontId="40" fillId="24" borderId="0" xfId="110" applyFont="1" applyAlignment="1">
      <alignment vertical="top" wrapText="1"/>
    </xf>
    <xf numFmtId="0" fontId="23" fillId="24" borderId="0" xfId="110" applyAlignment="1">
      <alignment vertical="top" wrapText="1"/>
    </xf>
    <xf numFmtId="0" fontId="38" fillId="24" borderId="0" xfId="110" applyFont="1"/>
    <xf numFmtId="0" fontId="38" fillId="24" borderId="0" xfId="110" applyFont="1" applyAlignment="1">
      <alignment horizontal="center" wrapText="1"/>
    </xf>
    <xf numFmtId="0" fontId="43" fillId="24" borderId="0" xfId="110" applyFont="1" applyAlignment="1">
      <alignment horizontal="center" wrapText="1"/>
    </xf>
    <xf numFmtId="0" fontId="38" fillId="24" borderId="0" xfId="110" applyFont="1" applyAlignment="1">
      <alignment horizontal="center" vertical="top" wrapText="1"/>
    </xf>
    <xf numFmtId="0" fontId="38" fillId="0" borderId="0" xfId="110" applyFont="1" applyFill="1" applyAlignment="1">
      <alignment horizontal="center" vertical="top" wrapText="1"/>
    </xf>
    <xf numFmtId="0" fontId="22" fillId="24" borderId="0" xfId="110" applyFont="1" applyAlignment="1">
      <alignment horizontal="left" vertical="top" wrapText="1"/>
    </xf>
    <xf numFmtId="0" fontId="22" fillId="24" borderId="0" xfId="110" applyFont="1" applyAlignment="1">
      <alignment vertical="top" wrapText="1"/>
    </xf>
    <xf numFmtId="176" fontId="50" fillId="0" borderId="10" xfId="112" applyNumberFormat="1" applyFont="1" applyFill="1" applyBorder="1" applyAlignment="1" applyProtection="1">
      <alignment vertical="top"/>
      <protection locked="0"/>
    </xf>
    <xf numFmtId="4" fontId="37" fillId="24" borderId="0" xfId="1" applyNumberFormat="1" applyFont="1" applyAlignment="1" applyProtection="1">
      <alignment horizontal="left"/>
      <protection locked="0"/>
    </xf>
    <xf numFmtId="0" fontId="0" fillId="0" borderId="0" xfId="0" applyAlignment="1">
      <alignment wrapText="1"/>
    </xf>
    <xf numFmtId="0" fontId="0" fillId="0" borderId="0" xfId="0" applyAlignment="1">
      <alignment horizontal="center" wrapText="1"/>
    </xf>
    <xf numFmtId="4" fontId="0" fillId="0" borderId="19" xfId="0" applyNumberFormat="1" applyBorder="1" applyAlignment="1">
      <alignment horizontal="left"/>
    </xf>
    <xf numFmtId="4" fontId="0" fillId="0" borderId="14" xfId="0" applyNumberFormat="1" applyBorder="1" applyAlignment="1" applyProtection="1">
      <alignment horizontal="left" wrapText="1"/>
      <protection locked="0"/>
    </xf>
    <xf numFmtId="0" fontId="37" fillId="24" borderId="0" xfId="1" applyFont="1"/>
    <xf numFmtId="164" fontId="0" fillId="0" borderId="19" xfId="0" applyNumberFormat="1" applyBorder="1"/>
    <xf numFmtId="0" fontId="37" fillId="24" borderId="16" xfId="1" applyFont="1" applyBorder="1"/>
    <xf numFmtId="0" fontId="55" fillId="24" borderId="0" xfId="110" applyFont="1" applyAlignment="1">
      <alignment horizontal="center" vertical="top" wrapText="1"/>
    </xf>
    <xf numFmtId="0" fontId="23" fillId="24" borderId="0" xfId="110" applyAlignment="1">
      <alignment wrapText="1"/>
    </xf>
    <xf numFmtId="0" fontId="40" fillId="24" borderId="0" xfId="110" applyFont="1" applyAlignment="1">
      <alignment wrapText="1"/>
    </xf>
    <xf numFmtId="0" fontId="22" fillId="24" borderId="0" xfId="110" applyFont="1" applyAlignment="1">
      <alignment wrapText="1"/>
    </xf>
    <xf numFmtId="0" fontId="42" fillId="24" borderId="0" xfId="110" applyFont="1" applyAlignment="1">
      <alignment wrapText="1"/>
    </xf>
    <xf numFmtId="0" fontId="57" fillId="24" borderId="0" xfId="116"/>
    <xf numFmtId="0" fontId="57" fillId="24" borderId="0" xfId="116" applyAlignment="1">
      <alignment horizontal="right"/>
    </xf>
    <xf numFmtId="0" fontId="57" fillId="24" borderId="0" xfId="116" applyAlignment="1">
      <alignment horizontal="center"/>
    </xf>
    <xf numFmtId="0" fontId="57" fillId="24" borderId="0" xfId="116" applyAlignment="1">
      <alignment vertical="top"/>
    </xf>
    <xf numFmtId="0" fontId="57" fillId="24" borderId="22" xfId="116" applyBorder="1" applyAlignment="1">
      <alignment horizontal="right"/>
    </xf>
    <xf numFmtId="0" fontId="57" fillId="24" borderId="14" xfId="116" applyBorder="1"/>
    <xf numFmtId="0" fontId="57" fillId="24" borderId="14" xfId="116" applyBorder="1" applyAlignment="1">
      <alignment horizontal="center"/>
    </xf>
    <xf numFmtId="0" fontId="57" fillId="24" borderId="15" xfId="116" applyBorder="1" applyAlignment="1">
      <alignment vertical="top"/>
    </xf>
    <xf numFmtId="0" fontId="57" fillId="24" borderId="0" xfId="116" applyAlignment="1">
      <alignment vertical="center"/>
    </xf>
    <xf numFmtId="0" fontId="57" fillId="24" borderId="0" xfId="116" applyAlignment="1">
      <alignment horizontal="centerContinuous" vertical="center"/>
    </xf>
    <xf numFmtId="1" fontId="57" fillId="24" borderId="0" xfId="116" applyNumberFormat="1" applyAlignment="1">
      <alignment horizontal="centerContinuous" vertical="top"/>
    </xf>
    <xf numFmtId="0" fontId="38" fillId="24" borderId="0" xfId="116" applyFont="1" applyAlignment="1">
      <alignment horizontal="centerContinuous" vertical="center"/>
    </xf>
    <xf numFmtId="1" fontId="38" fillId="24" borderId="0" xfId="116" applyNumberFormat="1" applyFont="1" applyAlignment="1">
      <alignment horizontal="centerContinuous" vertical="top"/>
    </xf>
    <xf numFmtId="0" fontId="27" fillId="24" borderId="66" xfId="116" applyFont="1" applyBorder="1" applyAlignment="1">
      <alignment horizontal="center" vertical="center"/>
    </xf>
    <xf numFmtId="164" fontId="3" fillId="0" borderId="10" xfId="117" applyNumberFormat="1" applyBorder="1"/>
    <xf numFmtId="0" fontId="27" fillId="24" borderId="51" xfId="116" applyFont="1" applyBorder="1" applyAlignment="1">
      <alignment horizontal="center" vertical="center"/>
    </xf>
    <xf numFmtId="7" fontId="3" fillId="24" borderId="51" xfId="116" applyNumberFormat="1" applyFont="1" applyBorder="1" applyAlignment="1">
      <alignment horizontal="right"/>
    </xf>
    <xf numFmtId="0" fontId="27" fillId="24" borderId="78" xfId="116" applyFont="1" applyBorder="1" applyAlignment="1">
      <alignment horizontal="center" vertical="center"/>
    </xf>
    <xf numFmtId="164" fontId="3" fillId="0" borderId="16" xfId="117" applyNumberFormat="1" applyBorder="1"/>
    <xf numFmtId="0" fontId="27" fillId="24" borderId="62" xfId="116" applyFont="1" applyBorder="1" applyAlignment="1">
      <alignment horizontal="center" vertical="center"/>
    </xf>
    <xf numFmtId="0" fontId="3" fillId="24" borderId="60" xfId="116" applyFont="1" applyBorder="1" applyAlignment="1">
      <alignment vertical="top"/>
    </xf>
    <xf numFmtId="0" fontId="2" fillId="24" borderId="59" xfId="116" applyFont="1" applyBorder="1" applyAlignment="1">
      <alignment horizontal="centerContinuous"/>
    </xf>
    <xf numFmtId="0" fontId="3" fillId="24" borderId="59" xfId="116" applyFont="1" applyBorder="1" applyAlignment="1">
      <alignment horizontal="centerContinuous"/>
    </xf>
    <xf numFmtId="1" fontId="28" fillId="24" borderId="64" xfId="116" applyNumberFormat="1" applyFont="1" applyBorder="1" applyAlignment="1">
      <alignment horizontal="left" vertical="center" wrapText="1"/>
    </xf>
    <xf numFmtId="0" fontId="3" fillId="24" borderId="64" xfId="116" applyFont="1" applyBorder="1" applyAlignment="1">
      <alignment vertical="center" wrapText="1"/>
    </xf>
    <xf numFmtId="164" fontId="27" fillId="24" borderId="50" xfId="116" applyNumberFormat="1" applyFont="1" applyBorder="1" applyAlignment="1">
      <alignment horizontal="center" vertical="center"/>
    </xf>
    <xf numFmtId="0" fontId="27" fillId="24" borderId="46" xfId="116" applyFont="1" applyBorder="1" applyAlignment="1">
      <alignment horizontal="center"/>
    </xf>
    <xf numFmtId="1" fontId="28" fillId="24" borderId="45" xfId="116" applyNumberFormat="1" applyFont="1" applyBorder="1" applyAlignment="1">
      <alignment horizontal="left"/>
    </xf>
    <xf numFmtId="1" fontId="3" fillId="24" borderId="45" xfId="116" applyNumberFormat="1" applyFont="1" applyBorder="1" applyAlignment="1">
      <alignment horizontal="center"/>
    </xf>
    <xf numFmtId="1" fontId="3" fillId="24" borderId="45" xfId="116" applyNumberFormat="1" applyFont="1" applyBorder="1"/>
    <xf numFmtId="7" fontId="3" fillId="24" borderId="44" xfId="116" applyNumberFormat="1" applyFont="1" applyBorder="1" applyAlignment="1">
      <alignment horizontal="right"/>
    </xf>
    <xf numFmtId="0" fontId="57" fillId="24" borderId="67" xfId="116" applyBorder="1" applyAlignment="1">
      <alignment horizontal="right"/>
    </xf>
    <xf numFmtId="0" fontId="3" fillId="24" borderId="58" xfId="116" applyFont="1" applyBorder="1" applyAlignment="1">
      <alignment horizontal="right"/>
    </xf>
    <xf numFmtId="0" fontId="3" fillId="24" borderId="55" xfId="116" applyFont="1" applyBorder="1" applyAlignment="1">
      <alignment horizontal="right" vertical="center"/>
    </xf>
    <xf numFmtId="0" fontId="38" fillId="27" borderId="0" xfId="110" applyFont="1" applyFill="1" applyAlignment="1">
      <alignment vertical="top" wrapText="1"/>
    </xf>
    <xf numFmtId="4" fontId="3" fillId="24" borderId="68" xfId="116" applyNumberFormat="1" applyFont="1" applyBorder="1" applyAlignment="1">
      <alignment horizontal="right"/>
    </xf>
    <xf numFmtId="1" fontId="59" fillId="24" borderId="83" xfId="113" applyNumberFormat="1" applyFont="1" applyBorder="1" applyAlignment="1">
      <alignment vertical="center" wrapText="1"/>
    </xf>
    <xf numFmtId="0" fontId="27" fillId="24" borderId="84" xfId="116" applyFont="1" applyBorder="1" applyAlignment="1">
      <alignment horizontal="center" vertical="center"/>
    </xf>
    <xf numFmtId="0" fontId="27" fillId="24" borderId="40" xfId="116" applyFont="1" applyBorder="1" applyAlignment="1">
      <alignment horizontal="center" vertical="center"/>
    </xf>
    <xf numFmtId="0" fontId="27" fillId="24" borderId="70" xfId="116" applyFont="1" applyBorder="1" applyAlignment="1">
      <alignment horizontal="center" vertical="center"/>
    </xf>
    <xf numFmtId="4" fontId="3" fillId="24" borderId="52" xfId="116" applyNumberFormat="1" applyFont="1" applyBorder="1" applyAlignment="1">
      <alignment horizontal="right"/>
    </xf>
    <xf numFmtId="0" fontId="3" fillId="24" borderId="0" xfId="116" applyFont="1" applyAlignment="1">
      <alignment vertical="top"/>
    </xf>
    <xf numFmtId="0" fontId="3" fillId="24" borderId="0" xfId="116" applyFont="1"/>
    <xf numFmtId="2" fontId="3" fillId="24" borderId="0" xfId="116" applyNumberFormat="1" applyFont="1"/>
    <xf numFmtId="0" fontId="3" fillId="24" borderId="31" xfId="116" applyFont="1" applyBorder="1" applyAlignment="1">
      <alignment horizontal="center"/>
    </xf>
    <xf numFmtId="0" fontId="3" fillId="24" borderId="35" xfId="116" applyFont="1" applyBorder="1" applyAlignment="1">
      <alignment horizontal="right"/>
    </xf>
    <xf numFmtId="0" fontId="58" fillId="24" borderId="0" xfId="116" applyFont="1" applyAlignment="1">
      <alignment horizontal="centerContinuous" vertical="center"/>
    </xf>
    <xf numFmtId="0" fontId="37" fillId="24" borderId="0" xfId="116" applyFont="1" applyAlignment="1">
      <alignment horizontal="center" vertical="center"/>
    </xf>
    <xf numFmtId="0" fontId="40" fillId="27" borderId="0" xfId="110" applyFont="1" applyFill="1" applyAlignment="1">
      <alignment vertical="top" wrapText="1"/>
    </xf>
    <xf numFmtId="0" fontId="40" fillId="27" borderId="0" xfId="110" applyFont="1" applyFill="1" applyAlignment="1">
      <alignment wrapText="1"/>
    </xf>
    <xf numFmtId="4" fontId="3" fillId="0" borderId="0" xfId="118" applyNumberFormat="1" applyAlignment="1">
      <alignment horizontal="center"/>
    </xf>
    <xf numFmtId="4" fontId="3" fillId="0" borderId="0" xfId="118" applyNumberFormat="1" applyAlignment="1">
      <alignment horizontal="right"/>
    </xf>
    <xf numFmtId="0" fontId="3" fillId="0" borderId="0" xfId="118"/>
    <xf numFmtId="4" fontId="3" fillId="0" borderId="0" xfId="118" applyNumberFormat="1" applyAlignment="1">
      <alignment horizontal="left"/>
    </xf>
    <xf numFmtId="0" fontId="3" fillId="0" borderId="0" xfId="118" applyAlignment="1">
      <alignment horizontal="center"/>
    </xf>
    <xf numFmtId="4" fontId="1" fillId="0" borderId="12" xfId="118" applyNumberFormat="1" applyFont="1" applyBorder="1" applyAlignment="1">
      <alignment horizontal="left" wrapText="1"/>
    </xf>
    <xf numFmtId="0" fontId="3" fillId="0" borderId="0" xfId="118" applyProtection="1">
      <protection locked="0"/>
    </xf>
    <xf numFmtId="0" fontId="3" fillId="0" borderId="0" xfId="118" applyAlignment="1" applyProtection="1">
      <alignment wrapText="1"/>
      <protection locked="0"/>
    </xf>
    <xf numFmtId="0" fontId="3" fillId="0" borderId="0" xfId="118" applyAlignment="1" applyProtection="1">
      <alignment horizontal="center" wrapText="1"/>
      <protection locked="0"/>
    </xf>
    <xf numFmtId="4" fontId="3" fillId="0" borderId="0" xfId="118" applyNumberFormat="1" applyAlignment="1" applyProtection="1">
      <alignment horizontal="center"/>
      <protection locked="0"/>
    </xf>
    <xf numFmtId="4" fontId="3" fillId="0" borderId="0" xfId="118" applyNumberFormat="1" applyAlignment="1" applyProtection="1">
      <alignment horizontal="right"/>
      <protection locked="0"/>
    </xf>
    <xf numFmtId="4" fontId="3" fillId="0" borderId="21" xfId="118" applyNumberFormat="1" applyBorder="1" applyAlignment="1" applyProtection="1">
      <alignment horizontal="right"/>
      <protection locked="0"/>
    </xf>
    <xf numFmtId="4" fontId="3" fillId="0" borderId="14" xfId="118" applyNumberFormat="1" applyBorder="1" applyAlignment="1" applyProtection="1">
      <alignment horizontal="center"/>
      <protection locked="0"/>
    </xf>
    <xf numFmtId="4" fontId="3" fillId="0" borderId="14" xfId="118" applyNumberFormat="1" applyBorder="1" applyAlignment="1" applyProtection="1">
      <alignment horizontal="right"/>
      <protection locked="0"/>
    </xf>
    <xf numFmtId="4" fontId="3" fillId="0" borderId="22" xfId="118" applyNumberFormat="1" applyBorder="1" applyAlignment="1" applyProtection="1">
      <alignment horizontal="right"/>
      <protection locked="0"/>
    </xf>
    <xf numFmtId="4" fontId="3" fillId="0" borderId="23" xfId="118" applyNumberFormat="1" applyBorder="1" applyAlignment="1" applyProtection="1">
      <alignment horizontal="right"/>
      <protection locked="0"/>
    </xf>
    <xf numFmtId="0" fontId="3" fillId="0" borderId="14" xfId="118" applyBorder="1" applyAlignment="1" applyProtection="1">
      <alignment wrapText="1"/>
      <protection locked="0"/>
    </xf>
    <xf numFmtId="0" fontId="3" fillId="0" borderId="14" xfId="118" applyBorder="1" applyAlignment="1" applyProtection="1">
      <alignment horizontal="center" wrapText="1"/>
      <protection locked="0"/>
    </xf>
    <xf numFmtId="164" fontId="3" fillId="0" borderId="0" xfId="118" applyNumberFormat="1" applyProtection="1">
      <protection locked="0"/>
    </xf>
    <xf numFmtId="4" fontId="3" fillId="0" borderId="0" xfId="118" applyNumberFormat="1" applyAlignment="1" applyProtection="1">
      <alignment wrapText="1"/>
      <protection locked="0"/>
    </xf>
    <xf numFmtId="176" fontId="0" fillId="0" borderId="27" xfId="0" applyNumberFormat="1" applyBorder="1" applyAlignment="1" applyProtection="1">
      <alignment horizontal="right"/>
      <protection locked="0"/>
    </xf>
    <xf numFmtId="176" fontId="0" fillId="0" borderId="0" xfId="0" applyNumberFormat="1" applyAlignment="1">
      <alignment horizontal="right"/>
    </xf>
    <xf numFmtId="176" fontId="0" fillId="0" borderId="0" xfId="0" applyNumberFormat="1" applyAlignment="1">
      <alignment horizontal="left"/>
    </xf>
    <xf numFmtId="176" fontId="1" fillId="0" borderId="12" xfId="0" applyNumberFormat="1" applyFont="1" applyBorder="1" applyAlignment="1">
      <alignment horizontal="left" wrapText="1"/>
    </xf>
    <xf numFmtId="176" fontId="0" fillId="0" borderId="28" xfId="0" applyNumberFormat="1" applyBorder="1" applyAlignment="1">
      <alignment horizontal="right"/>
    </xf>
    <xf numFmtId="0" fontId="37" fillId="24" borderId="17" xfId="1" applyFont="1" applyBorder="1" applyAlignment="1">
      <alignment horizontal="left"/>
    </xf>
    <xf numFmtId="0" fontId="37" fillId="24" borderId="18" xfId="1" applyFont="1" applyBorder="1" applyAlignment="1">
      <alignment horizontal="left"/>
    </xf>
    <xf numFmtId="0" fontId="37" fillId="24" borderId="18" xfId="1" applyFont="1" applyBorder="1" applyAlignment="1">
      <alignment horizontal="center"/>
    </xf>
    <xf numFmtId="4" fontId="37" fillId="24" borderId="18" xfId="1" applyNumberFormat="1" applyFont="1" applyBorder="1" applyAlignment="1">
      <alignment horizontal="center"/>
    </xf>
    <xf numFmtId="176" fontId="37" fillId="24" borderId="18" xfId="1" applyNumberFormat="1" applyFont="1" applyBorder="1" applyAlignment="1">
      <alignment horizontal="left"/>
    </xf>
    <xf numFmtId="176" fontId="37" fillId="24" borderId="24" xfId="1" applyNumberFormat="1" applyFont="1" applyBorder="1" applyAlignment="1">
      <alignment horizontal="left"/>
    </xf>
    <xf numFmtId="176" fontId="37" fillId="24" borderId="14" xfId="1" applyNumberFormat="1" applyFont="1" applyBorder="1"/>
    <xf numFmtId="164" fontId="0" fillId="0" borderId="20" xfId="0" applyNumberFormat="1" applyBorder="1"/>
    <xf numFmtId="164" fontId="0" fillId="0" borderId="16" xfId="0" applyNumberFormat="1" applyBorder="1"/>
    <xf numFmtId="164" fontId="0" fillId="0" borderId="15" xfId="0" applyNumberFormat="1" applyBorder="1"/>
    <xf numFmtId="0" fontId="0" fillId="0" borderId="27" xfId="0" applyBorder="1" applyAlignment="1" applyProtection="1">
      <alignment wrapText="1"/>
      <protection locked="0"/>
    </xf>
    <xf numFmtId="0" fontId="3" fillId="0" borderId="27" xfId="0" applyFont="1" applyBorder="1" applyAlignment="1" applyProtection="1">
      <alignment horizontal="center" wrapText="1"/>
      <protection locked="0"/>
    </xf>
    <xf numFmtId="3" fontId="0" fillId="0" borderId="27" xfId="0" applyNumberFormat="1" applyBorder="1" applyAlignment="1" applyProtection="1">
      <alignment horizontal="center"/>
      <protection locked="0"/>
    </xf>
    <xf numFmtId="0" fontId="0" fillId="0" borderId="30" xfId="0" applyBorder="1" applyAlignment="1" applyProtection="1">
      <alignment wrapText="1"/>
      <protection locked="0"/>
    </xf>
    <xf numFmtId="176" fontId="0" fillId="0" borderId="0" xfId="0" applyNumberFormat="1" applyAlignment="1">
      <alignment wrapText="1"/>
    </xf>
    <xf numFmtId="4" fontId="0" fillId="0" borderId="0" xfId="0" applyNumberFormat="1" applyAlignment="1" applyProtection="1">
      <alignment horizontal="center"/>
      <protection locked="0"/>
    </xf>
    <xf numFmtId="176" fontId="0" fillId="0" borderId="0" xfId="0" applyNumberFormat="1" applyAlignment="1" applyProtection="1">
      <alignment horizontal="right"/>
      <protection locked="0"/>
    </xf>
    <xf numFmtId="0" fontId="0" fillId="0" borderId="0" xfId="0" applyAlignment="1" applyProtection="1">
      <alignment horizontal="left"/>
      <protection locked="0"/>
    </xf>
    <xf numFmtId="0" fontId="3" fillId="0" borderId="0" xfId="0" applyFont="1" applyProtection="1">
      <protection locked="0"/>
    </xf>
    <xf numFmtId="176" fontId="0" fillId="0" borderId="0" xfId="0" applyNumberFormat="1"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0" xfId="0" applyProtection="1">
      <protection locked="0"/>
    </xf>
    <xf numFmtId="0" fontId="1" fillId="0" borderId="12" xfId="0" applyFont="1" applyBorder="1" applyAlignment="1" applyProtection="1">
      <alignment horizontal="left" wrapText="1"/>
      <protection locked="0"/>
    </xf>
    <xf numFmtId="0" fontId="1" fillId="0" borderId="12" xfId="0" applyFont="1" applyBorder="1" applyAlignment="1" applyProtection="1">
      <alignment horizontal="center" wrapText="1"/>
      <protection locked="0"/>
    </xf>
    <xf numFmtId="4" fontId="1" fillId="0" borderId="12" xfId="0" applyNumberFormat="1" applyFont="1" applyBorder="1" applyAlignment="1" applyProtection="1">
      <alignment horizontal="center" wrapText="1"/>
      <protection locked="0"/>
    </xf>
    <xf numFmtId="176" fontId="1" fillId="0" borderId="12" xfId="0" applyNumberFormat="1" applyFont="1" applyBorder="1" applyAlignment="1" applyProtection="1">
      <alignment horizontal="left" wrapText="1"/>
      <protection locked="0"/>
    </xf>
    <xf numFmtId="164" fontId="0" fillId="0" borderId="26" xfId="0" applyNumberFormat="1" applyBorder="1" applyProtection="1">
      <protection locked="0"/>
    </xf>
    <xf numFmtId="164" fontId="0" fillId="0" borderId="29" xfId="0" applyNumberFormat="1" applyBorder="1" applyProtection="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6" fontId="0" fillId="0" borderId="21" xfId="0" applyNumberFormat="1" applyBorder="1" applyAlignment="1" applyProtection="1">
      <alignment horizontal="right"/>
      <protection locked="0"/>
    </xf>
    <xf numFmtId="4" fontId="0" fillId="0" borderId="14" xfId="0" applyNumberFormat="1" applyBorder="1" applyAlignment="1" applyProtection="1">
      <alignment horizontal="center"/>
      <protection locked="0"/>
    </xf>
    <xf numFmtId="176" fontId="0" fillId="0" borderId="14" xfId="0" applyNumberFormat="1" applyBorder="1" applyAlignment="1" applyProtection="1">
      <alignment horizontal="right"/>
      <protection locked="0"/>
    </xf>
    <xf numFmtId="176" fontId="0" fillId="0" borderId="22" xfId="0" applyNumberFormat="1" applyBorder="1" applyAlignment="1" applyProtection="1">
      <alignment horizontal="right"/>
      <protection locked="0"/>
    </xf>
    <xf numFmtId="176" fontId="0" fillId="0" borderId="23" xfId="0" applyNumberFormat="1" applyBorder="1" applyAlignment="1" applyProtection="1">
      <alignment horizontal="right"/>
      <protection locked="0"/>
    </xf>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0" fontId="37" fillId="24" borderId="16" xfId="1" applyFont="1" applyBorder="1" applyAlignment="1" applyProtection="1">
      <alignment horizontal="left"/>
      <protection locked="0"/>
    </xf>
    <xf numFmtId="0" fontId="37" fillId="24" borderId="0" xfId="1" applyFont="1" applyAlignment="1" applyProtection="1">
      <alignment horizontal="left"/>
      <protection locked="0"/>
    </xf>
    <xf numFmtId="0" fontId="37" fillId="24" borderId="0" xfId="1" applyFont="1" applyAlignment="1" applyProtection="1">
      <alignment horizontal="center"/>
      <protection locked="0"/>
    </xf>
    <xf numFmtId="4" fontId="37" fillId="24" borderId="0" xfId="1" applyNumberFormat="1" applyFont="1" applyAlignment="1" applyProtection="1">
      <alignment horizontal="center"/>
      <protection locked="0"/>
    </xf>
    <xf numFmtId="0" fontId="37" fillId="24" borderId="15" xfId="1" applyFont="1" applyBorder="1" applyProtection="1">
      <protection locked="0"/>
    </xf>
    <xf numFmtId="0" fontId="37" fillId="24" borderId="14" xfId="1" applyFont="1" applyBorder="1" applyProtection="1">
      <protection locked="0"/>
    </xf>
    <xf numFmtId="0" fontId="37" fillId="24" borderId="14" xfId="1" applyFont="1" applyBorder="1" applyAlignment="1" applyProtection="1">
      <alignment horizontal="center"/>
      <protection locked="0"/>
    </xf>
    <xf numFmtId="4" fontId="37" fillId="24" borderId="14" xfId="1" applyNumberFormat="1" applyFont="1" applyBorder="1" applyAlignment="1" applyProtection="1">
      <alignment horizontal="center"/>
      <protection locked="0"/>
    </xf>
    <xf numFmtId="176" fontId="3" fillId="24" borderId="73" xfId="116" applyNumberFormat="1" applyFont="1" applyBorder="1" applyAlignment="1">
      <alignment horizontal="right"/>
    </xf>
    <xf numFmtId="176" fontId="3" fillId="24" borderId="52" xfId="116" applyNumberFormat="1" applyFont="1" applyBorder="1" applyAlignment="1">
      <alignment horizontal="right"/>
    </xf>
    <xf numFmtId="4" fontId="0" fillId="0" borderId="0" xfId="0" applyNumberFormat="1" applyAlignment="1" applyProtection="1">
      <alignment horizontal="right"/>
      <protection locked="0"/>
    </xf>
    <xf numFmtId="4" fontId="0" fillId="0" borderId="0" xfId="0" applyNumberFormat="1" applyAlignment="1" applyProtection="1">
      <alignment horizontal="left"/>
      <protection locked="0"/>
    </xf>
    <xf numFmtId="164" fontId="0" fillId="0" borderId="12" xfId="0" applyNumberFormat="1" applyBorder="1" applyProtection="1">
      <protection locked="0"/>
    </xf>
    <xf numFmtId="0" fontId="0" fillId="0" borderId="12" xfId="0" applyBorder="1" applyAlignment="1" applyProtection="1">
      <alignment wrapText="1"/>
      <protection locked="0"/>
    </xf>
    <xf numFmtId="0" fontId="3" fillId="0" borderId="12" xfId="0" applyFont="1" applyBorder="1" applyAlignment="1" applyProtection="1">
      <alignment horizontal="center" wrapText="1"/>
      <protection locked="0"/>
    </xf>
    <xf numFmtId="3" fontId="0" fillId="0" borderId="12" xfId="0" applyNumberFormat="1" applyBorder="1" applyAlignment="1" applyProtection="1">
      <alignment horizontal="center"/>
      <protection locked="0"/>
    </xf>
    <xf numFmtId="164" fontId="0" fillId="0" borderId="11" xfId="0" applyNumberFormat="1" applyBorder="1" applyProtection="1">
      <protection locked="0"/>
    </xf>
    <xf numFmtId="0" fontId="0" fillId="0" borderId="11" xfId="0" applyBorder="1" applyAlignment="1" applyProtection="1">
      <alignment wrapText="1"/>
      <protection locked="0"/>
    </xf>
    <xf numFmtId="0" fontId="0" fillId="0" borderId="11" xfId="0" applyBorder="1" applyAlignment="1" applyProtection="1">
      <alignment horizontal="center" wrapText="1"/>
      <protection locked="0"/>
    </xf>
    <xf numFmtId="3" fontId="0" fillId="0" borderId="11" xfId="0" applyNumberFormat="1" applyBorder="1" applyAlignment="1" applyProtection="1">
      <alignment horizontal="center"/>
      <protection locked="0"/>
    </xf>
    <xf numFmtId="0" fontId="37" fillId="24" borderId="19" xfId="1" applyFont="1" applyBorder="1" applyAlignment="1" applyProtection="1">
      <alignment horizontal="left"/>
      <protection locked="0"/>
    </xf>
    <xf numFmtId="0" fontId="37" fillId="24" borderId="19" xfId="1" applyFont="1" applyBorder="1" applyAlignment="1" applyProtection="1">
      <alignment horizontal="center"/>
      <protection locked="0"/>
    </xf>
    <xf numFmtId="4" fontId="37" fillId="24" borderId="19" xfId="1" applyNumberFormat="1" applyFont="1" applyBorder="1" applyAlignment="1" applyProtection="1">
      <alignment horizontal="center"/>
      <protection locked="0"/>
    </xf>
    <xf numFmtId="0" fontId="37" fillId="24" borderId="16" xfId="1" applyFont="1" applyBorder="1" applyProtection="1">
      <protection locked="0"/>
    </xf>
    <xf numFmtId="0" fontId="37" fillId="24" borderId="0" xfId="1" applyFont="1" applyProtection="1">
      <protection locked="0"/>
    </xf>
    <xf numFmtId="0" fontId="0" fillId="0" borderId="14" xfId="0" applyBorder="1" applyProtection="1">
      <protection locked="0"/>
    </xf>
    <xf numFmtId="0" fontId="0" fillId="0" borderId="14" xfId="0" applyBorder="1" applyAlignment="1" applyProtection="1">
      <alignment horizontal="center"/>
      <protection locked="0"/>
    </xf>
    <xf numFmtId="4" fontId="0" fillId="0" borderId="14" xfId="0" applyNumberFormat="1" applyBorder="1" applyAlignment="1" applyProtection="1">
      <alignment horizontal="right"/>
      <protection locked="0"/>
    </xf>
    <xf numFmtId="4" fontId="1" fillId="0" borderId="12" xfId="0" applyNumberFormat="1" applyFont="1" applyBorder="1" applyAlignment="1" applyProtection="1">
      <alignment horizontal="left" wrapText="1"/>
      <protection locked="0"/>
    </xf>
    <xf numFmtId="3" fontId="0" fillId="0" borderId="30" xfId="0" applyNumberFormat="1" applyBorder="1" applyAlignment="1" applyProtection="1">
      <alignment horizontal="center"/>
      <protection locked="0"/>
    </xf>
    <xf numFmtId="0" fontId="3" fillId="24" borderId="31" xfId="116" applyFont="1" applyBorder="1" applyAlignment="1" applyProtection="1">
      <alignment horizontal="center" vertical="top"/>
      <protection locked="0"/>
    </xf>
    <xf numFmtId="0" fontId="3" fillId="24" borderId="32" xfId="116" applyFont="1" applyBorder="1" applyAlignment="1" applyProtection="1">
      <alignment horizontal="center"/>
      <protection locked="0"/>
    </xf>
    <xf numFmtId="0" fontId="3" fillId="24" borderId="31" xfId="116" applyFont="1" applyBorder="1" applyAlignment="1" applyProtection="1">
      <alignment horizontal="center"/>
      <protection locked="0"/>
    </xf>
    <xf numFmtId="0" fontId="3" fillId="24" borderId="33" xfId="116" applyFont="1" applyBorder="1" applyAlignment="1" applyProtection="1">
      <alignment horizontal="center"/>
      <protection locked="0"/>
    </xf>
    <xf numFmtId="0" fontId="3" fillId="24" borderId="35" xfId="116" applyFont="1" applyBorder="1" applyAlignment="1" applyProtection="1">
      <alignment vertical="top"/>
      <protection locked="0"/>
    </xf>
    <xf numFmtId="0" fontId="3" fillId="24" borderId="36" xfId="116" applyFont="1" applyBorder="1" applyProtection="1">
      <protection locked="0"/>
    </xf>
    <xf numFmtId="0" fontId="3" fillId="24" borderId="35" xfId="116" applyFont="1" applyBorder="1" applyAlignment="1" applyProtection="1">
      <alignment horizontal="center"/>
      <protection locked="0"/>
    </xf>
    <xf numFmtId="0" fontId="3" fillId="24" borderId="37" xfId="116" applyFont="1" applyBorder="1" applyProtection="1">
      <protection locked="0"/>
    </xf>
    <xf numFmtId="0" fontId="3" fillId="24" borderId="37" xfId="116" applyFont="1" applyBorder="1" applyAlignment="1" applyProtection="1">
      <alignment horizontal="center"/>
      <protection locked="0"/>
    </xf>
    <xf numFmtId="0" fontId="27" fillId="24" borderId="66" xfId="116" applyFont="1" applyBorder="1" applyAlignment="1" applyProtection="1">
      <alignment horizontal="center" vertical="center"/>
      <protection locked="0"/>
    </xf>
    <xf numFmtId="1" fontId="59" fillId="24" borderId="81" xfId="113" applyNumberFormat="1" applyFont="1" applyBorder="1" applyAlignment="1" applyProtection="1">
      <alignment vertical="center" wrapText="1"/>
      <protection locked="0"/>
    </xf>
    <xf numFmtId="1" fontId="59" fillId="24" borderId="82" xfId="113" applyNumberFormat="1" applyFont="1" applyBorder="1" applyAlignment="1" applyProtection="1">
      <alignment vertical="center" wrapText="1"/>
      <protection locked="0"/>
    </xf>
    <xf numFmtId="164" fontId="3" fillId="0" borderId="10" xfId="117" applyNumberFormat="1" applyBorder="1" applyProtection="1">
      <protection locked="0"/>
    </xf>
    <xf numFmtId="165" fontId="27" fillId="26" borderId="71" xfId="116" applyNumberFormat="1" applyFont="1" applyFill="1" applyBorder="1" applyAlignment="1" applyProtection="1">
      <alignment horizontal="left"/>
      <protection locked="0"/>
    </xf>
    <xf numFmtId="1" fontId="3" fillId="24" borderId="72" xfId="116" applyNumberFormat="1" applyFont="1" applyBorder="1" applyAlignment="1" applyProtection="1">
      <alignment horizontal="center"/>
      <protection locked="0"/>
    </xf>
    <xf numFmtId="0" fontId="3" fillId="24" borderId="72" xfId="116" applyFont="1" applyBorder="1" applyAlignment="1" applyProtection="1">
      <alignment horizontal="center"/>
      <protection locked="0"/>
    </xf>
    <xf numFmtId="176" fontId="3" fillId="24" borderId="30" xfId="116" applyNumberFormat="1" applyFont="1" applyBorder="1" applyAlignment="1" applyProtection="1">
      <alignment horizontal="right"/>
      <protection locked="0"/>
    </xf>
    <xf numFmtId="165" fontId="27" fillId="26" borderId="29" xfId="116" applyNumberFormat="1" applyFont="1" applyFill="1" applyBorder="1" applyAlignment="1" applyProtection="1">
      <alignment horizontal="left" wrapText="1"/>
      <protection locked="0"/>
    </xf>
    <xf numFmtId="1" fontId="3" fillId="24" borderId="30" xfId="116" applyNumberFormat="1" applyFont="1" applyBorder="1" applyAlignment="1" applyProtection="1">
      <alignment horizontal="center"/>
      <protection locked="0"/>
    </xf>
    <xf numFmtId="1" fontId="3" fillId="24" borderId="30" xfId="116" applyNumberFormat="1" applyFont="1" applyBorder="1" applyProtection="1">
      <protection locked="0"/>
    </xf>
    <xf numFmtId="0" fontId="3" fillId="24" borderId="30" xfId="116" applyFont="1" applyBorder="1" applyProtection="1">
      <protection locked="0"/>
    </xf>
    <xf numFmtId="0" fontId="3" fillId="24" borderId="30" xfId="116" applyFont="1" applyBorder="1" applyAlignment="1" applyProtection="1">
      <alignment horizontal="center"/>
      <protection locked="0"/>
    </xf>
    <xf numFmtId="165" fontId="27" fillId="26" borderId="74" xfId="116" applyNumberFormat="1" applyFont="1" applyFill="1" applyBorder="1" applyAlignment="1" applyProtection="1">
      <alignment horizontal="left" wrapText="1"/>
      <protection locked="0"/>
    </xf>
    <xf numFmtId="1" fontId="3" fillId="24" borderId="75" xfId="116" applyNumberFormat="1" applyFont="1" applyBorder="1" applyAlignment="1" applyProtection="1">
      <alignment horizontal="center"/>
      <protection locked="0"/>
    </xf>
    <xf numFmtId="0" fontId="3" fillId="24" borderId="75" xfId="116" applyFont="1" applyBorder="1" applyProtection="1">
      <protection locked="0"/>
    </xf>
    <xf numFmtId="0" fontId="3" fillId="24" borderId="75" xfId="116" applyFont="1" applyBorder="1" applyAlignment="1" applyProtection="1">
      <alignment horizontal="center"/>
      <protection locked="0"/>
    </xf>
    <xf numFmtId="176" fontId="3" fillId="24" borderId="75" xfId="116" applyNumberFormat="1" applyFont="1" applyBorder="1" applyAlignment="1" applyProtection="1">
      <alignment horizontal="right"/>
      <protection locked="0"/>
    </xf>
    <xf numFmtId="0" fontId="27" fillId="24" borderId="51" xfId="116" applyFont="1" applyBorder="1" applyAlignment="1" applyProtection="1">
      <alignment horizontal="center" vertical="center"/>
      <protection locked="0"/>
    </xf>
    <xf numFmtId="7" fontId="47" fillId="0" borderId="0" xfId="112" applyNumberFormat="1" applyFont="1" applyFill="1" applyAlignment="1">
      <alignment horizontal="centerContinuous" vertical="center"/>
    </xf>
    <xf numFmtId="0" fontId="38" fillId="0" borderId="0" xfId="112" applyFont="1" applyFill="1" applyAlignment="1">
      <alignment horizontal="centerContinuous" vertical="center"/>
    </xf>
    <xf numFmtId="0" fontId="46" fillId="0" borderId="0" xfId="112" applyFill="1"/>
    <xf numFmtId="7" fontId="48" fillId="0" borderId="0" xfId="112" applyNumberFormat="1" applyFont="1" applyFill="1" applyAlignment="1">
      <alignment horizontal="centerContinuous" vertical="center"/>
    </xf>
    <xf numFmtId="0" fontId="46" fillId="0" borderId="0" xfId="112" applyFill="1" applyAlignment="1">
      <alignment horizontal="centerContinuous" vertical="center"/>
    </xf>
    <xf numFmtId="7" fontId="46" fillId="0" borderId="0" xfId="112" applyNumberFormat="1" applyFill="1" applyAlignment="1">
      <alignment horizontal="right"/>
    </xf>
    <xf numFmtId="0" fontId="46" fillId="0" borderId="0" xfId="112" applyFill="1" applyAlignment="1">
      <alignment vertical="top"/>
    </xf>
    <xf numFmtId="3" fontId="46" fillId="0" borderId="0" xfId="112" applyNumberFormat="1" applyFill="1"/>
    <xf numFmtId="2" fontId="46" fillId="0" borderId="0" xfId="112" applyNumberFormat="1" applyFill="1" applyAlignment="1">
      <alignment horizontal="centerContinuous"/>
    </xf>
    <xf numFmtId="7" fontId="46" fillId="0" borderId="31" xfId="112" applyNumberFormat="1" applyFill="1" applyBorder="1" applyAlignment="1">
      <alignment horizontal="center"/>
    </xf>
    <xf numFmtId="0" fontId="46" fillId="0" borderId="33" xfId="112" applyFill="1" applyBorder="1" applyAlignment="1">
      <alignment horizontal="center"/>
    </xf>
    <xf numFmtId="7" fontId="46" fillId="0" borderId="34" xfId="112" applyNumberFormat="1" applyFill="1" applyBorder="1" applyAlignment="1">
      <alignment horizontal="right"/>
    </xf>
    <xf numFmtId="0" fontId="46" fillId="0" borderId="37" xfId="112" applyFill="1" applyBorder="1" applyAlignment="1">
      <alignment horizontal="right"/>
    </xf>
    <xf numFmtId="4" fontId="49" fillId="0" borderId="16" xfId="112" applyNumberFormat="1" applyFont="1" applyFill="1" applyBorder="1" applyAlignment="1">
      <alignment horizontal="center" vertical="top" wrapText="1"/>
    </xf>
    <xf numFmtId="176" fontId="50" fillId="0" borderId="10" xfId="112" applyNumberFormat="1" applyFont="1" applyFill="1" applyBorder="1" applyAlignment="1">
      <alignment vertical="top"/>
    </xf>
    <xf numFmtId="0" fontId="51" fillId="0" borderId="0" xfId="112" applyFont="1" applyFill="1" applyAlignment="1">
      <alignment vertical="top" wrapText="1"/>
    </xf>
    <xf numFmtId="177" fontId="49" fillId="0" borderId="16" xfId="112" applyNumberFormat="1" applyFont="1" applyFill="1" applyBorder="1" applyAlignment="1">
      <alignment horizontal="center" vertical="top"/>
    </xf>
    <xf numFmtId="4" fontId="49" fillId="0" borderId="16" xfId="112" applyNumberFormat="1" applyFont="1" applyFill="1" applyBorder="1" applyAlignment="1">
      <alignment horizontal="center" vertical="top"/>
    </xf>
    <xf numFmtId="4" fontId="49" fillId="0" borderId="0" xfId="112" applyNumberFormat="1" applyFont="1" applyFill="1" applyAlignment="1">
      <alignment horizontal="center" vertical="top"/>
    </xf>
    <xf numFmtId="4" fontId="49" fillId="25" borderId="10" xfId="112" applyNumberFormat="1" applyFont="1" applyFill="1" applyBorder="1" applyAlignment="1">
      <alignment horizontal="center" vertical="top" wrapText="1"/>
    </xf>
    <xf numFmtId="7" fontId="46" fillId="0" borderId="38" xfId="112" applyNumberFormat="1" applyFill="1" applyBorder="1" applyAlignment="1">
      <alignment horizontal="right"/>
    </xf>
    <xf numFmtId="7" fontId="46" fillId="0" borderId="41" xfId="112" applyNumberFormat="1" applyFill="1" applyBorder="1" applyAlignment="1">
      <alignment horizontal="right"/>
    </xf>
    <xf numFmtId="0" fontId="46" fillId="0" borderId="15" xfId="112" applyFill="1" applyBorder="1" applyAlignment="1">
      <alignment vertical="top"/>
    </xf>
    <xf numFmtId="0" fontId="46" fillId="0" borderId="14" xfId="112" applyFill="1" applyBorder="1"/>
    <xf numFmtId="0" fontId="46" fillId="0" borderId="14" xfId="112" applyFill="1" applyBorder="1" applyAlignment="1">
      <alignment horizontal="center"/>
    </xf>
    <xf numFmtId="3" fontId="46" fillId="0" borderId="14" xfId="112" applyNumberFormat="1" applyFill="1" applyBorder="1"/>
    <xf numFmtId="7" fontId="46" fillId="0" borderId="14" xfId="112" applyNumberFormat="1" applyFill="1" applyBorder="1" applyAlignment="1">
      <alignment horizontal="right"/>
    </xf>
    <xf numFmtId="0" fontId="46" fillId="0" borderId="42" xfId="112" applyFill="1" applyBorder="1" applyAlignment="1">
      <alignment horizontal="right"/>
    </xf>
    <xf numFmtId="0" fontId="46" fillId="0" borderId="0" xfId="112" applyFill="1" applyAlignment="1">
      <alignment horizontal="right"/>
    </xf>
    <xf numFmtId="0" fontId="46" fillId="0" borderId="0" xfId="112" applyFill="1" applyAlignment="1">
      <alignment horizontal="center"/>
    </xf>
    <xf numFmtId="1" fontId="38" fillId="0" borderId="0" xfId="112" applyNumberFormat="1" applyFont="1" applyFill="1" applyAlignment="1" applyProtection="1">
      <alignment horizontal="centerContinuous" vertical="top"/>
      <protection locked="0"/>
    </xf>
    <xf numFmtId="0" fontId="38" fillId="0" borderId="0" xfId="112" applyFont="1" applyFill="1" applyAlignment="1" applyProtection="1">
      <alignment horizontal="centerContinuous" vertical="center"/>
      <protection locked="0"/>
    </xf>
    <xf numFmtId="3" fontId="38" fillId="0" borderId="0" xfId="112" applyNumberFormat="1" applyFont="1" applyFill="1" applyAlignment="1" applyProtection="1">
      <alignment horizontal="centerContinuous" vertical="center"/>
      <protection locked="0"/>
    </xf>
    <xf numFmtId="7" fontId="47" fillId="0" borderId="0" xfId="112" applyNumberFormat="1" applyFont="1" applyFill="1" applyAlignment="1" applyProtection="1">
      <alignment horizontal="centerContinuous" vertical="center"/>
      <protection locked="0"/>
    </xf>
    <xf numFmtId="1" fontId="46" fillId="0" borderId="0" xfId="112" applyNumberFormat="1" applyFill="1" applyAlignment="1" applyProtection="1">
      <alignment horizontal="centerContinuous" vertical="top"/>
      <protection locked="0"/>
    </xf>
    <xf numFmtId="0" fontId="46" fillId="0" borderId="0" xfId="112" applyFill="1" applyAlignment="1" applyProtection="1">
      <alignment horizontal="centerContinuous" vertical="center"/>
      <protection locked="0"/>
    </xf>
    <xf numFmtId="3" fontId="46" fillId="0" borderId="0" xfId="112" applyNumberFormat="1" applyFill="1" applyAlignment="1" applyProtection="1">
      <alignment horizontal="centerContinuous" vertical="center"/>
      <protection locked="0"/>
    </xf>
    <xf numFmtId="7" fontId="48" fillId="0" borderId="0" xfId="112" applyNumberFormat="1" applyFont="1" applyFill="1" applyAlignment="1" applyProtection="1">
      <alignment horizontal="centerContinuous" vertical="center"/>
      <protection locked="0"/>
    </xf>
    <xf numFmtId="0" fontId="46" fillId="0" borderId="0" xfId="112" applyFill="1" applyAlignment="1" applyProtection="1">
      <alignment vertical="top"/>
      <protection locked="0"/>
    </xf>
    <xf numFmtId="0" fontId="46" fillId="0" borderId="0" xfId="112" applyFill="1" applyProtection="1">
      <protection locked="0"/>
    </xf>
    <xf numFmtId="3" fontId="46" fillId="0" borderId="0" xfId="112" applyNumberFormat="1" applyFill="1" applyProtection="1">
      <protection locked="0"/>
    </xf>
    <xf numFmtId="7" fontId="46" fillId="0" borderId="0" xfId="112" applyNumberFormat="1" applyFill="1" applyAlignment="1" applyProtection="1">
      <alignment horizontal="centerContinuous" vertical="center"/>
      <protection locked="0"/>
    </xf>
    <xf numFmtId="0" fontId="46" fillId="0" borderId="31" xfId="112" applyFill="1" applyBorder="1" applyAlignment="1" applyProtection="1">
      <alignment horizontal="center" vertical="top"/>
      <protection locked="0"/>
    </xf>
    <xf numFmtId="0" fontId="46" fillId="0" borderId="32" xfId="112" applyFill="1" applyBorder="1" applyAlignment="1" applyProtection="1">
      <alignment horizontal="center"/>
      <protection locked="0"/>
    </xf>
    <xf numFmtId="0" fontId="46" fillId="0" borderId="31" xfId="112" applyFill="1" applyBorder="1" applyAlignment="1" applyProtection="1">
      <alignment horizontal="center"/>
      <protection locked="0"/>
    </xf>
    <xf numFmtId="0" fontId="46" fillId="0" borderId="33" xfId="112" applyFill="1" applyBorder="1" applyAlignment="1" applyProtection="1">
      <alignment horizontal="center"/>
      <protection locked="0"/>
    </xf>
    <xf numFmtId="3" fontId="46" fillId="0" borderId="33" xfId="112" applyNumberFormat="1" applyFill="1" applyBorder="1" applyAlignment="1" applyProtection="1">
      <alignment horizontal="center"/>
      <protection locked="0"/>
    </xf>
    <xf numFmtId="7" fontId="46" fillId="0" borderId="33" xfId="112" applyNumberFormat="1" applyFill="1" applyBorder="1" applyAlignment="1" applyProtection="1">
      <alignment horizontal="right"/>
      <protection locked="0"/>
    </xf>
    <xf numFmtId="0" fontId="46" fillId="0" borderId="35" xfId="112" applyFill="1" applyBorder="1" applyAlignment="1" applyProtection="1">
      <alignment vertical="top"/>
      <protection locked="0"/>
    </xf>
    <xf numFmtId="0" fontId="46" fillId="0" borderId="36" xfId="112" applyFill="1" applyBorder="1" applyProtection="1">
      <protection locked="0"/>
    </xf>
    <xf numFmtId="0" fontId="46" fillId="0" borderId="35" xfId="112" applyFill="1" applyBorder="1" applyAlignment="1" applyProtection="1">
      <alignment horizontal="center"/>
      <protection locked="0"/>
    </xf>
    <xf numFmtId="0" fontId="46" fillId="0" borderId="37" xfId="112" applyFill="1" applyBorder="1" applyProtection="1">
      <protection locked="0"/>
    </xf>
    <xf numFmtId="3" fontId="46" fillId="0" borderId="37" xfId="112" applyNumberFormat="1" applyFill="1" applyBorder="1" applyAlignment="1" applyProtection="1">
      <alignment horizontal="center"/>
      <protection locked="0"/>
    </xf>
    <xf numFmtId="7" fontId="46" fillId="0" borderId="37" xfId="112" applyNumberFormat="1" applyFill="1" applyBorder="1" applyAlignment="1" applyProtection="1">
      <alignment horizontal="right"/>
      <protection locked="0"/>
    </xf>
    <xf numFmtId="175" fontId="50" fillId="0" borderId="10" xfId="112" applyNumberFormat="1" applyFont="1" applyFill="1" applyBorder="1" applyAlignment="1" applyProtection="1">
      <alignment horizontal="left" vertical="top" wrapText="1"/>
      <protection locked="0"/>
    </xf>
    <xf numFmtId="165" fontId="50" fillId="0" borderId="10" xfId="112" applyNumberFormat="1" applyFont="1" applyFill="1" applyBorder="1" applyAlignment="1" applyProtection="1">
      <alignment horizontal="left" vertical="top" wrapText="1"/>
      <protection locked="0"/>
    </xf>
    <xf numFmtId="165" fontId="22" fillId="0" borderId="10" xfId="112" applyNumberFormat="1" applyFont="1" applyFill="1" applyBorder="1" applyAlignment="1" applyProtection="1">
      <alignment horizontal="center" vertical="top" wrapText="1"/>
      <protection locked="0"/>
    </xf>
    <xf numFmtId="0" fontId="50" fillId="0" borderId="10" xfId="112" applyFont="1" applyFill="1" applyBorder="1" applyAlignment="1" applyProtection="1">
      <alignment horizontal="center" vertical="top" wrapText="1"/>
      <protection locked="0"/>
    </xf>
    <xf numFmtId="3" fontId="50" fillId="0" borderId="10" xfId="112" applyNumberFormat="1" applyFont="1" applyFill="1" applyBorder="1" applyAlignment="1" applyProtection="1">
      <alignment horizontal="right" vertical="top"/>
      <protection locked="0"/>
    </xf>
    <xf numFmtId="165" fontId="50" fillId="0" borderId="10" xfId="112" applyNumberFormat="1" applyFont="1" applyFill="1" applyBorder="1" applyAlignment="1" applyProtection="1">
      <alignment horizontal="center" vertical="top" wrapText="1"/>
      <protection locked="0"/>
    </xf>
    <xf numFmtId="3" fontId="50" fillId="0" borderId="10" xfId="112" applyNumberFormat="1" applyFont="1" applyFill="1" applyBorder="1" applyAlignment="1" applyProtection="1">
      <alignment horizontal="right" vertical="top" wrapText="1"/>
      <protection locked="0"/>
    </xf>
    <xf numFmtId="176" fontId="50" fillId="0" borderId="10" xfId="112" applyNumberFormat="1" applyFont="1" applyFill="1" applyBorder="1" applyAlignment="1" applyProtection="1">
      <alignment vertical="center"/>
      <protection locked="0"/>
    </xf>
    <xf numFmtId="176" fontId="3" fillId="0" borderId="27" xfId="118" applyNumberFormat="1" applyBorder="1" applyAlignment="1" applyProtection="1">
      <alignment horizontal="right"/>
      <protection locked="0"/>
    </xf>
    <xf numFmtId="176" fontId="3" fillId="0" borderId="28" xfId="118" applyNumberFormat="1" applyBorder="1" applyAlignment="1">
      <alignment horizontal="right"/>
    </xf>
    <xf numFmtId="4" fontId="3" fillId="0" borderId="0" xfId="118" applyNumberFormat="1" applyAlignment="1" applyProtection="1">
      <alignment horizontal="left"/>
      <protection locked="0"/>
    </xf>
    <xf numFmtId="0" fontId="3" fillId="0" borderId="0" xfId="118" applyAlignment="1" applyProtection="1">
      <alignment horizontal="center"/>
      <protection locked="0"/>
    </xf>
    <xf numFmtId="0" fontId="1" fillId="0" borderId="12" xfId="118" applyFont="1" applyBorder="1" applyAlignment="1" applyProtection="1">
      <alignment horizontal="left" wrapText="1"/>
      <protection locked="0"/>
    </xf>
    <xf numFmtId="0" fontId="1" fillId="0" borderId="12" xfId="118" applyFont="1" applyBorder="1" applyAlignment="1" applyProtection="1">
      <alignment horizontal="center" wrapText="1"/>
      <protection locked="0"/>
    </xf>
    <xf numFmtId="4" fontId="1" fillId="0" borderId="12" xfId="118" applyNumberFormat="1" applyFont="1" applyBorder="1" applyAlignment="1" applyProtection="1">
      <alignment horizontal="center" wrapText="1"/>
      <protection locked="0"/>
    </xf>
    <xf numFmtId="4" fontId="1" fillId="0" borderId="12" xfId="118" applyNumberFormat="1" applyFont="1" applyBorder="1" applyAlignment="1" applyProtection="1">
      <alignment horizontal="left" wrapText="1"/>
      <protection locked="0"/>
    </xf>
    <xf numFmtId="164" fontId="3" fillId="0" borderId="26" xfId="118" applyNumberFormat="1" applyBorder="1" applyProtection="1">
      <protection locked="0"/>
    </xf>
    <xf numFmtId="0" fontId="3" fillId="0" borderId="27" xfId="118" applyBorder="1" applyAlignment="1" applyProtection="1">
      <alignment wrapText="1"/>
      <protection locked="0"/>
    </xf>
    <xf numFmtId="0" fontId="3" fillId="0" borderId="27" xfId="118" applyBorder="1" applyAlignment="1" applyProtection="1">
      <alignment horizontal="center" wrapText="1"/>
      <protection locked="0"/>
    </xf>
    <xf numFmtId="3" fontId="3" fillId="0" borderId="27" xfId="118" applyNumberFormat="1" applyBorder="1" applyAlignment="1" applyProtection="1">
      <alignment horizontal="center"/>
      <protection locked="0"/>
    </xf>
    <xf numFmtId="164" fontId="3" fillId="0" borderId="29" xfId="118" applyNumberFormat="1" applyBorder="1" applyProtection="1">
      <protection locked="0"/>
    </xf>
    <xf numFmtId="0" fontId="3" fillId="0" borderId="30" xfId="118" applyBorder="1" applyAlignment="1" applyProtection="1">
      <alignment wrapText="1"/>
      <protection locked="0"/>
    </xf>
    <xf numFmtId="0" fontId="3" fillId="0" borderId="30" xfId="118" applyBorder="1" applyAlignment="1" applyProtection="1">
      <alignment horizontal="center" wrapText="1"/>
      <protection locked="0"/>
    </xf>
    <xf numFmtId="0" fontId="2" fillId="0" borderId="30" xfId="118" applyFont="1" applyBorder="1" applyAlignment="1" applyProtection="1">
      <alignment wrapText="1"/>
      <protection locked="0"/>
    </xf>
    <xf numFmtId="0" fontId="37" fillId="24" borderId="17" xfId="1" applyFont="1" applyBorder="1" applyAlignment="1" applyProtection="1">
      <alignment horizontal="left"/>
      <protection locked="0"/>
    </xf>
    <xf numFmtId="0" fontId="37" fillId="24" borderId="18" xfId="1" applyFont="1" applyBorder="1" applyAlignment="1" applyProtection="1">
      <alignment horizontal="left"/>
      <protection locked="0"/>
    </xf>
    <xf numFmtId="0" fontId="37" fillId="24" borderId="18" xfId="1" applyFont="1" applyBorder="1" applyAlignment="1" applyProtection="1">
      <alignment horizontal="center"/>
      <protection locked="0"/>
    </xf>
    <xf numFmtId="4" fontId="37" fillId="24" borderId="18" xfId="1" applyNumberFormat="1" applyFont="1" applyBorder="1" applyAlignment="1" applyProtection="1">
      <alignment horizontal="center"/>
      <protection locked="0"/>
    </xf>
    <xf numFmtId="176" fontId="37" fillId="24" borderId="18" xfId="1" applyNumberFormat="1" applyFont="1" applyBorder="1" applyAlignment="1" applyProtection="1">
      <alignment horizontal="left"/>
      <protection locked="0"/>
    </xf>
    <xf numFmtId="176" fontId="37" fillId="24" borderId="24" xfId="1" applyNumberFormat="1" applyFont="1" applyBorder="1" applyAlignment="1" applyProtection="1">
      <alignment horizontal="left"/>
      <protection locked="0"/>
    </xf>
    <xf numFmtId="0" fontId="62" fillId="0" borderId="0" xfId="118" applyFont="1" applyProtection="1">
      <protection locked="0"/>
    </xf>
    <xf numFmtId="0" fontId="1" fillId="24" borderId="0" xfId="1" applyFont="1" applyAlignment="1" applyProtection="1">
      <alignment horizontal="left"/>
      <protection locked="0"/>
    </xf>
    <xf numFmtId="0" fontId="1" fillId="24" borderId="0" xfId="1" applyFont="1" applyAlignment="1" applyProtection="1">
      <alignment horizontal="center"/>
      <protection locked="0"/>
    </xf>
    <xf numFmtId="4" fontId="37" fillId="24" borderId="14" xfId="1" applyNumberFormat="1" applyFont="1" applyBorder="1" applyProtection="1">
      <protection locked="0"/>
    </xf>
    <xf numFmtId="164" fontId="3" fillId="0" borderId="20" xfId="118" applyNumberFormat="1" applyBorder="1" applyProtection="1">
      <protection locked="0"/>
    </xf>
    <xf numFmtId="164" fontId="3" fillId="0" borderId="16" xfId="118" applyNumberFormat="1" applyBorder="1" applyProtection="1">
      <protection locked="0"/>
    </xf>
    <xf numFmtId="164" fontId="3" fillId="0" borderId="15" xfId="118" applyNumberFormat="1" applyBorder="1" applyProtection="1">
      <protection locked="0"/>
    </xf>
    <xf numFmtId="0" fontId="2" fillId="0" borderId="0" xfId="118" applyFont="1" applyProtection="1">
      <protection locked="0"/>
    </xf>
    <xf numFmtId="176" fontId="47" fillId="24" borderId="0" xfId="116" applyNumberFormat="1" applyFont="1" applyAlignment="1">
      <alignment horizontal="centerContinuous" vertical="center"/>
    </xf>
    <xf numFmtId="176" fontId="48" fillId="24" borderId="0" xfId="116" applyNumberFormat="1" applyFont="1" applyAlignment="1">
      <alignment horizontal="centerContinuous" vertical="center"/>
    </xf>
    <xf numFmtId="176" fontId="3" fillId="24" borderId="0" xfId="116" applyNumberFormat="1" applyFont="1" applyAlignment="1">
      <alignment vertical="center"/>
    </xf>
    <xf numFmtId="176" fontId="3" fillId="24" borderId="33" xfId="116" applyNumberFormat="1" applyFont="1" applyBorder="1" applyAlignment="1" applyProtection="1">
      <alignment horizontal="center"/>
      <protection locked="0"/>
    </xf>
    <xf numFmtId="176" fontId="3" fillId="24" borderId="37" xfId="116" applyNumberFormat="1" applyFont="1" applyBorder="1" applyAlignment="1" applyProtection="1">
      <alignment horizontal="right"/>
      <protection locked="0"/>
    </xf>
    <xf numFmtId="176" fontId="57" fillId="24" borderId="67" xfId="116" applyNumberFormat="1" applyBorder="1" applyAlignment="1" applyProtection="1">
      <alignment horizontal="right"/>
      <protection locked="0"/>
    </xf>
    <xf numFmtId="176" fontId="59" fillId="24" borderId="82" xfId="113" applyNumberFormat="1" applyFont="1" applyBorder="1" applyAlignment="1" applyProtection="1">
      <alignment vertical="center" wrapText="1"/>
      <protection locked="0"/>
    </xf>
    <xf numFmtId="176" fontId="3" fillId="24" borderId="88" xfId="116" applyNumberFormat="1" applyFont="1" applyBorder="1" applyAlignment="1" applyProtection="1">
      <alignment horizontal="right"/>
      <protection locked="0"/>
    </xf>
    <xf numFmtId="176" fontId="3" fillId="24" borderId="88" xfId="116" applyNumberFormat="1" applyFont="1" applyBorder="1" applyAlignment="1">
      <alignment horizontal="right"/>
    </xf>
    <xf numFmtId="176" fontId="3" fillId="24" borderId="59" xfId="116" applyNumberFormat="1" applyFont="1" applyBorder="1" applyAlignment="1">
      <alignment horizontal="centerContinuous"/>
    </xf>
    <xf numFmtId="176" fontId="3" fillId="24" borderId="0" xfId="116" applyNumberFormat="1" applyFont="1" applyAlignment="1">
      <alignment horizontal="right" vertical="center"/>
    </xf>
    <xf numFmtId="176" fontId="3" fillId="24" borderId="51" xfId="116" applyNumberFormat="1" applyFont="1" applyBorder="1" applyAlignment="1">
      <alignment horizontal="right"/>
    </xf>
    <xf numFmtId="176" fontId="2" fillId="24" borderId="44" xfId="116" applyNumberFormat="1" applyFont="1" applyBorder="1" applyAlignment="1">
      <alignment horizontal="right"/>
    </xf>
    <xf numFmtId="176" fontId="57" fillId="24" borderId="14" xfId="116" applyNumberFormat="1" applyBorder="1" applyAlignment="1">
      <alignment horizontal="right"/>
    </xf>
    <xf numFmtId="176" fontId="57" fillId="24" borderId="0" xfId="116" applyNumberFormat="1" applyAlignment="1">
      <alignment horizontal="right"/>
    </xf>
    <xf numFmtId="176" fontId="3" fillId="24" borderId="72" xfId="116" applyNumberFormat="1" applyFont="1" applyBorder="1" applyAlignment="1" applyProtection="1">
      <alignment horizontal="right"/>
      <protection locked="0"/>
    </xf>
    <xf numFmtId="165" fontId="27" fillId="26" borderId="77" xfId="116" applyNumberFormat="1" applyFont="1" applyFill="1" applyBorder="1" applyAlignment="1" applyProtection="1">
      <alignment horizontal="left" wrapText="1"/>
      <protection locked="0"/>
    </xf>
    <xf numFmtId="1" fontId="3" fillId="24" borderId="76" xfId="116" applyNumberFormat="1" applyFont="1" applyBorder="1" applyAlignment="1" applyProtection="1">
      <alignment horizontal="center"/>
      <protection locked="0"/>
    </xf>
    <xf numFmtId="0" fontId="3" fillId="24" borderId="76" xfId="116" applyFont="1" applyBorder="1" applyProtection="1">
      <protection locked="0"/>
    </xf>
    <xf numFmtId="0" fontId="3" fillId="24" borderId="76" xfId="116" applyFont="1" applyBorder="1" applyAlignment="1" applyProtection="1">
      <alignment horizontal="center"/>
      <protection locked="0"/>
    </xf>
    <xf numFmtId="165" fontId="27" fillId="26" borderId="79" xfId="116" applyNumberFormat="1" applyFont="1" applyFill="1" applyBorder="1" applyAlignment="1" applyProtection="1">
      <alignment horizontal="left"/>
      <protection locked="0"/>
    </xf>
    <xf numFmtId="165" fontId="27" fillId="26" borderId="79" xfId="116" applyNumberFormat="1" applyFont="1" applyFill="1" applyBorder="1" applyAlignment="1" applyProtection="1">
      <alignment horizontal="left" wrapText="1"/>
      <protection locked="0"/>
    </xf>
    <xf numFmtId="165" fontId="27" fillId="26" borderId="80" xfId="116" applyNumberFormat="1" applyFont="1" applyFill="1" applyBorder="1" applyAlignment="1" applyProtection="1">
      <alignment horizontal="left" wrapText="1"/>
      <protection locked="0"/>
    </xf>
    <xf numFmtId="165" fontId="27" fillId="26" borderId="29" xfId="116" applyNumberFormat="1" applyFont="1" applyFill="1" applyBorder="1" applyAlignment="1" applyProtection="1">
      <alignment horizontal="left"/>
      <protection locked="0"/>
    </xf>
    <xf numFmtId="165" fontId="27" fillId="26" borderId="74" xfId="116" applyNumberFormat="1" applyFont="1" applyFill="1" applyBorder="1" applyAlignment="1" applyProtection="1">
      <alignment horizontal="left"/>
      <protection locked="0"/>
    </xf>
    <xf numFmtId="0" fontId="3" fillId="0" borderId="27" xfId="0" applyFont="1" applyBorder="1" applyAlignment="1">
      <alignment horizontal="center" vertical="center" wrapText="1"/>
    </xf>
    <xf numFmtId="3" fontId="0" fillId="0" borderId="27" xfId="0" applyNumberFormat="1" applyBorder="1" applyAlignment="1">
      <alignment horizontal="center"/>
    </xf>
    <xf numFmtId="0" fontId="0" fillId="0" borderId="72" xfId="0" applyBorder="1" applyAlignment="1">
      <alignment vertical="center" wrapText="1"/>
    </xf>
    <xf numFmtId="0" fontId="3" fillId="0" borderId="72" xfId="0" applyFont="1" applyBorder="1" applyAlignment="1">
      <alignment vertical="center" wrapText="1"/>
    </xf>
    <xf numFmtId="164" fontId="0" fillId="0" borderId="29" xfId="0" applyNumberFormat="1" applyBorder="1"/>
    <xf numFmtId="0" fontId="0" fillId="0" borderId="30" xfId="0" applyBorder="1" applyAlignment="1">
      <alignment vertical="center" wrapText="1"/>
    </xf>
    <xf numFmtId="0" fontId="3" fillId="0" borderId="30" xfId="0" applyFont="1" applyBorder="1" applyAlignment="1">
      <alignment vertical="center" wrapText="1"/>
    </xf>
    <xf numFmtId="164" fontId="0" fillId="0" borderId="0" xfId="0" applyNumberFormat="1" applyAlignment="1">
      <alignment wrapText="1"/>
    </xf>
    <xf numFmtId="7" fontId="37" fillId="24" borderId="14" xfId="1" applyNumberFormat="1" applyFont="1" applyBorder="1" applyAlignment="1">
      <alignment horizontal="center"/>
    </xf>
    <xf numFmtId="0" fontId="37" fillId="24" borderId="22" xfId="1" applyFont="1" applyBorder="1"/>
    <xf numFmtId="4" fontId="0" fillId="0" borderId="19" xfId="0" applyNumberFormat="1" applyBorder="1" applyAlignment="1" applyProtection="1">
      <alignment horizontal="left"/>
      <protection locked="0"/>
    </xf>
    <xf numFmtId="0" fontId="0" fillId="0" borderId="0" xfId="0" applyAlignment="1" applyProtection="1">
      <alignment horizontal="left"/>
      <protection locked="0"/>
    </xf>
    <xf numFmtId="0" fontId="3" fillId="0" borderId="0" xfId="0" applyFont="1" applyAlignment="1" applyProtection="1">
      <alignment horizontal="center"/>
      <protection locked="0"/>
    </xf>
    <xf numFmtId="0" fontId="0" fillId="0" borderId="0" xfId="0" applyProtection="1">
      <protection locked="0"/>
    </xf>
    <xf numFmtId="7" fontId="37" fillId="24" borderId="0" xfId="1" applyNumberFormat="1" applyFont="1" applyAlignment="1">
      <alignment horizontal="center"/>
    </xf>
    <xf numFmtId="0" fontId="37" fillId="24" borderId="23" xfId="1" applyFont="1" applyBorder="1"/>
    <xf numFmtId="0" fontId="37" fillId="24" borderId="19" xfId="1" applyFont="1" applyBorder="1" applyAlignment="1" applyProtection="1">
      <alignment horizontal="center"/>
      <protection locked="0"/>
    </xf>
    <xf numFmtId="4" fontId="37" fillId="24" borderId="0" xfId="1" applyNumberFormat="1" applyFont="1" applyAlignment="1" applyProtection="1">
      <alignment horizontal="left"/>
      <protection locked="0"/>
    </xf>
    <xf numFmtId="4" fontId="37" fillId="24" borderId="0" xfId="1" applyNumberFormat="1" applyFont="1" applyAlignment="1">
      <alignment horizontal="left"/>
    </xf>
    <xf numFmtId="4" fontId="1" fillId="0" borderId="13" xfId="0" applyNumberFormat="1" applyFont="1" applyBorder="1" applyAlignment="1" applyProtection="1">
      <alignment horizontal="center" wrapText="1"/>
      <protection locked="0"/>
    </xf>
    <xf numFmtId="4" fontId="1" fillId="0" borderId="25" xfId="0" applyNumberFormat="1" applyFont="1" applyBorder="1" applyAlignment="1" applyProtection="1">
      <alignment horizontal="center" wrapText="1"/>
      <protection locked="0"/>
    </xf>
    <xf numFmtId="176" fontId="0" fillId="0" borderId="13" xfId="0" applyNumberFormat="1" applyBorder="1" applyAlignment="1" applyProtection="1">
      <alignment horizontal="center"/>
      <protection locked="0"/>
    </xf>
    <xf numFmtId="176" fontId="0" fillId="0" borderId="25" xfId="0" applyNumberFormat="1" applyBorder="1" applyAlignment="1" applyProtection="1">
      <alignment horizontal="center"/>
      <protection locked="0"/>
    </xf>
    <xf numFmtId="1" fontId="28" fillId="24" borderId="54" xfId="116" applyNumberFormat="1" applyFont="1" applyBorder="1" applyAlignment="1">
      <alignment horizontal="left" vertical="center" wrapText="1"/>
    </xf>
    <xf numFmtId="0" fontId="3" fillId="24" borderId="53" xfId="116" applyFont="1" applyBorder="1" applyAlignment="1">
      <alignment vertical="center" wrapText="1"/>
    </xf>
    <xf numFmtId="0" fontId="3" fillId="24" borderId="52" xfId="116" applyFont="1" applyBorder="1" applyAlignment="1">
      <alignment vertical="center" wrapText="1"/>
    </xf>
    <xf numFmtId="1" fontId="28" fillId="24" borderId="49" xfId="116" applyNumberFormat="1" applyFont="1" applyBorder="1" applyAlignment="1">
      <alignment horizontal="left" vertical="center" wrapText="1"/>
    </xf>
    <xf numFmtId="0" fontId="3" fillId="24" borderId="48" xfId="116" applyFont="1" applyBorder="1" applyAlignment="1">
      <alignment vertical="center" wrapText="1"/>
    </xf>
    <xf numFmtId="0" fontId="3" fillId="24" borderId="47" xfId="116" applyFont="1" applyBorder="1" applyAlignment="1">
      <alignment vertical="center" wrapText="1"/>
    </xf>
    <xf numFmtId="0" fontId="57" fillId="24" borderId="17" xfId="116" applyBorder="1"/>
    <xf numFmtId="0" fontId="57" fillId="24" borderId="18" xfId="116" applyBorder="1"/>
    <xf numFmtId="7" fontId="57" fillId="24" borderId="39" xfId="116" applyNumberFormat="1" applyBorder="1" applyAlignment="1">
      <alignment horizontal="center"/>
    </xf>
    <xf numFmtId="0" fontId="57" fillId="24" borderId="43" xfId="116" applyBorder="1"/>
    <xf numFmtId="0" fontId="2" fillId="24" borderId="57" xfId="116" applyFont="1" applyBorder="1" applyAlignment="1">
      <alignment vertical="center"/>
    </xf>
    <xf numFmtId="0" fontId="3" fillId="24" borderId="56" xfId="116" applyFont="1" applyBorder="1" applyAlignment="1">
      <alignment vertical="center"/>
    </xf>
    <xf numFmtId="1" fontId="59" fillId="24" borderId="54" xfId="116" applyNumberFormat="1" applyFont="1" applyBorder="1" applyAlignment="1">
      <alignment horizontal="left" vertical="center" wrapText="1"/>
    </xf>
    <xf numFmtId="1" fontId="59" fillId="24" borderId="70" xfId="113" applyNumberFormat="1" applyFont="1" applyBorder="1" applyAlignment="1">
      <alignment horizontal="left" vertical="center" wrapText="1"/>
    </xf>
    <xf numFmtId="0" fontId="3" fillId="24" borderId="69" xfId="113" applyFont="1" applyBorder="1" applyAlignment="1">
      <alignment vertical="center" wrapText="1"/>
    </xf>
    <xf numFmtId="1" fontId="59" fillId="24" borderId="69" xfId="113" applyNumberFormat="1" applyFont="1" applyBorder="1" applyAlignment="1">
      <alignment horizontal="left" vertical="center" wrapText="1"/>
    </xf>
    <xf numFmtId="0" fontId="3" fillId="24" borderId="87" xfId="113" applyFont="1" applyBorder="1" applyAlignment="1">
      <alignment vertical="center" wrapText="1"/>
    </xf>
    <xf numFmtId="1" fontId="59" fillId="24" borderId="81" xfId="113" applyNumberFormat="1" applyFont="1" applyBorder="1" applyAlignment="1">
      <alignment horizontal="left" vertical="center" wrapText="1"/>
    </xf>
    <xf numFmtId="1" fontId="59" fillId="24" borderId="82" xfId="113" applyNumberFormat="1" applyFont="1" applyBorder="1" applyAlignment="1">
      <alignment horizontal="left" vertical="center" wrapText="1"/>
    </xf>
    <xf numFmtId="1" fontId="59" fillId="24" borderId="83" xfId="113" applyNumberFormat="1" applyFont="1" applyBorder="1" applyAlignment="1">
      <alignment horizontal="left" vertical="center" wrapText="1"/>
    </xf>
    <xf numFmtId="0" fontId="2" fillId="24" borderId="85" xfId="116" applyFont="1" applyBorder="1"/>
    <xf numFmtId="0" fontId="2" fillId="24" borderId="18" xfId="116" applyFont="1" applyBorder="1"/>
    <xf numFmtId="0" fontId="2" fillId="24" borderId="86" xfId="116" applyFont="1" applyBorder="1"/>
    <xf numFmtId="1" fontId="27" fillId="24" borderId="38" xfId="113" applyNumberFormat="1" applyFont="1" applyBorder="1"/>
    <xf numFmtId="1" fontId="27" fillId="24" borderId="0" xfId="113" applyNumberFormat="1" applyFont="1"/>
    <xf numFmtId="1" fontId="27" fillId="24" borderId="61" xfId="113" applyNumberFormat="1" applyFont="1" applyBorder="1"/>
    <xf numFmtId="0" fontId="2" fillId="24" borderId="65" xfId="116" applyFont="1" applyBorder="1" applyProtection="1">
      <protection locked="0"/>
    </xf>
    <xf numFmtId="0" fontId="3" fillId="24" borderId="64" xfId="116" applyFont="1" applyBorder="1" applyProtection="1">
      <protection locked="0"/>
    </xf>
    <xf numFmtId="0" fontId="3" fillId="24" borderId="63" xfId="116" applyFont="1" applyBorder="1" applyProtection="1">
      <protection locked="0"/>
    </xf>
    <xf numFmtId="1" fontId="59" fillId="24" borderId="70" xfId="113" applyNumberFormat="1" applyFont="1" applyBorder="1" applyAlignment="1" applyProtection="1">
      <alignment horizontal="left" vertical="center" wrapText="1"/>
      <protection locked="0"/>
    </xf>
    <xf numFmtId="0" fontId="3" fillId="24" borderId="69" xfId="113" applyFont="1" applyBorder="1" applyAlignment="1" applyProtection="1">
      <alignment vertical="center" wrapText="1"/>
      <protection locked="0"/>
    </xf>
    <xf numFmtId="0" fontId="27" fillId="24" borderId="0" xfId="116" applyFont="1"/>
    <xf numFmtId="0" fontId="27" fillId="24" borderId="61" xfId="116" applyFont="1" applyBorder="1"/>
    <xf numFmtId="0" fontId="60" fillId="24" borderId="64" xfId="116" applyFont="1" applyBorder="1"/>
    <xf numFmtId="0" fontId="60" fillId="24" borderId="0" xfId="116" applyFont="1"/>
    <xf numFmtId="0" fontId="60" fillId="24" borderId="63" xfId="116" applyFont="1" applyBorder="1"/>
    <xf numFmtId="0" fontId="46" fillId="0" borderId="17" xfId="112" applyFill="1" applyBorder="1" applyProtection="1">
      <protection locked="0"/>
    </xf>
    <xf numFmtId="0" fontId="46" fillId="0" borderId="18" xfId="112" applyFill="1" applyBorder="1" applyProtection="1">
      <protection locked="0"/>
    </xf>
    <xf numFmtId="7" fontId="46" fillId="0" borderId="39" xfId="112" applyNumberFormat="1" applyFill="1" applyBorder="1" applyAlignment="1" applyProtection="1">
      <alignment horizontal="center"/>
      <protection locked="0"/>
    </xf>
    <xf numFmtId="0" fontId="46" fillId="0" borderId="40" xfId="112" applyFill="1" applyBorder="1" applyProtection="1">
      <protection locked="0"/>
    </xf>
    <xf numFmtId="164" fontId="3" fillId="0" borderId="0" xfId="118" applyNumberFormat="1" applyAlignment="1" applyProtection="1">
      <alignment wrapText="1"/>
      <protection locked="0"/>
    </xf>
    <xf numFmtId="176" fontId="37" fillId="24" borderId="14" xfId="1" applyNumberFormat="1" applyFont="1" applyBorder="1" applyAlignment="1" applyProtection="1">
      <alignment horizontal="center"/>
      <protection locked="0"/>
    </xf>
    <xf numFmtId="176" fontId="37" fillId="24" borderId="22" xfId="1" applyNumberFormat="1" applyFont="1" applyBorder="1" applyProtection="1">
      <protection locked="0"/>
    </xf>
    <xf numFmtId="4" fontId="3" fillId="0" borderId="19" xfId="118" applyNumberFormat="1" applyBorder="1" applyAlignment="1" applyProtection="1">
      <alignment horizontal="left"/>
      <protection locked="0"/>
    </xf>
    <xf numFmtId="164" fontId="58" fillId="0" borderId="0" xfId="118" applyNumberFormat="1" applyFont="1" applyAlignment="1" applyProtection="1">
      <alignment wrapText="1"/>
      <protection locked="0"/>
    </xf>
    <xf numFmtId="164" fontId="44" fillId="0" borderId="0" xfId="111" applyNumberFormat="1" applyAlignment="1" applyProtection="1">
      <alignment wrapText="1"/>
      <protection locked="0"/>
    </xf>
    <xf numFmtId="176" fontId="37" fillId="24" borderId="0" xfId="1" applyNumberFormat="1" applyFont="1" applyAlignment="1" applyProtection="1">
      <alignment horizontal="center"/>
      <protection locked="0"/>
    </xf>
    <xf numFmtId="176" fontId="37" fillId="24" borderId="23" xfId="1" applyNumberFormat="1" applyFont="1" applyBorder="1" applyProtection="1">
      <protection locked="0"/>
    </xf>
    <xf numFmtId="0" fontId="3" fillId="0" borderId="0" xfId="118" applyProtection="1">
      <protection locked="0"/>
    </xf>
    <xf numFmtId="0" fontId="3" fillId="27" borderId="0" xfId="118" applyFill="1" applyAlignment="1" applyProtection="1">
      <alignment horizontal="center"/>
      <protection locked="0"/>
    </xf>
    <xf numFmtId="0" fontId="3" fillId="0" borderId="0" xfId="118" applyAlignment="1" applyProtection="1">
      <alignment horizontal="left"/>
      <protection locked="0"/>
    </xf>
    <xf numFmtId="0" fontId="0" fillId="0" borderId="0" xfId="0" applyAlignment="1" applyProtection="1">
      <alignment horizontal="left"/>
    </xf>
    <xf numFmtId="0" fontId="3" fillId="0" borderId="0" xfId="0" applyFont="1" applyProtection="1"/>
    <xf numFmtId="4" fontId="0" fillId="0" borderId="0" xfId="0" applyNumberFormat="1" applyAlignment="1" applyProtection="1">
      <alignment horizontal="center"/>
    </xf>
    <xf numFmtId="0" fontId="3" fillId="0" borderId="0" xfId="0" applyFont="1" applyAlignment="1" applyProtection="1">
      <alignment horizontal="left"/>
    </xf>
    <xf numFmtId="0" fontId="3" fillId="0" borderId="0" xfId="0" applyFont="1" applyAlignment="1" applyProtection="1">
      <alignment horizontal="center"/>
    </xf>
    <xf numFmtId="0" fontId="0" fillId="0" borderId="0" xfId="0" applyAlignment="1" applyProtection="1">
      <alignment horizontal="center"/>
    </xf>
    <xf numFmtId="0" fontId="0" fillId="0" borderId="0" xfId="0" applyProtection="1"/>
    <xf numFmtId="0" fontId="1" fillId="0" borderId="12" xfId="0" applyFont="1" applyBorder="1" applyAlignment="1" applyProtection="1">
      <alignment horizontal="left" wrapText="1"/>
    </xf>
    <xf numFmtId="0" fontId="1" fillId="0" borderId="12" xfId="0" applyFont="1" applyBorder="1" applyAlignment="1" applyProtection="1">
      <alignment horizontal="center" wrapText="1"/>
    </xf>
    <xf numFmtId="4" fontId="1" fillId="0" borderId="12" xfId="0" applyNumberFormat="1" applyFont="1" applyBorder="1" applyAlignment="1" applyProtection="1">
      <alignment horizontal="center" wrapText="1"/>
    </xf>
    <xf numFmtId="164" fontId="0" fillId="0" borderId="26" xfId="0" applyNumberFormat="1" applyBorder="1" applyProtection="1"/>
    <xf numFmtId="0" fontId="0" fillId="0" borderId="27" xfId="0" applyBorder="1" applyAlignment="1" applyProtection="1">
      <alignment vertical="center" wrapText="1"/>
    </xf>
    <xf numFmtId="0" fontId="3" fillId="0" borderId="27" xfId="0" applyFont="1" applyBorder="1" applyAlignment="1" applyProtection="1">
      <alignment horizontal="center" vertical="center" wrapText="1"/>
    </xf>
    <xf numFmtId="3" fontId="0" fillId="0" borderId="27" xfId="0" applyNumberFormat="1" applyBorder="1" applyAlignment="1" applyProtection="1">
      <alignment horizontal="center"/>
    </xf>
    <xf numFmtId="164" fontId="0" fillId="0" borderId="71" xfId="0" applyNumberFormat="1" applyBorder="1" applyProtection="1"/>
    <xf numFmtId="0" fontId="0" fillId="0" borderId="72" xfId="0" applyBorder="1" applyAlignment="1" applyProtection="1">
      <alignment vertical="center" wrapText="1"/>
    </xf>
    <xf numFmtId="0" fontId="3" fillId="0" borderId="72" xfId="0" applyFont="1" applyBorder="1" applyAlignment="1" applyProtection="1">
      <alignment vertical="center" wrapText="1"/>
    </xf>
    <xf numFmtId="164" fontId="0" fillId="0" borderId="29" xfId="0" applyNumberFormat="1" applyBorder="1" applyProtection="1"/>
    <xf numFmtId="0" fontId="0" fillId="0" borderId="30" xfId="0" applyBorder="1" applyAlignment="1" applyProtection="1">
      <alignment vertical="center" wrapText="1"/>
    </xf>
    <xf numFmtId="176" fontId="0" fillId="0" borderId="27" xfId="0" applyNumberFormat="1" applyBorder="1" applyAlignment="1" applyProtection="1">
      <alignment horizontal="right"/>
    </xf>
    <xf numFmtId="176" fontId="0" fillId="0" borderId="28" xfId="0" applyNumberFormat="1" applyBorder="1" applyAlignment="1" applyProtection="1">
      <alignment horizontal="right"/>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9">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22</xdr:row>
      <xdr:rowOff>148167</xdr:rowOff>
    </xdr:from>
    <xdr:to>
      <xdr:col>0</xdr:col>
      <xdr:colOff>3878321</xdr:colOff>
      <xdr:row>37</xdr:row>
      <xdr:rowOff>131917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6416" y="8032750"/>
          <a:ext cx="3761905" cy="3000000"/>
        </a:xfrm>
        <a:prstGeom prst="rect">
          <a:avLst/>
        </a:prstGeom>
      </xdr:spPr>
    </xdr:pic>
    <xdr:clientData/>
  </xdr:twoCellAnchor>
  <xdr:twoCellAnchor>
    <xdr:from>
      <xdr:col>0</xdr:col>
      <xdr:colOff>285750</xdr:colOff>
      <xdr:row>30</xdr:row>
      <xdr:rowOff>84667</xdr:rowOff>
    </xdr:from>
    <xdr:to>
      <xdr:col>0</xdr:col>
      <xdr:colOff>2984500</xdr:colOff>
      <xdr:row>33</xdr:row>
      <xdr:rowOff>10584</xdr:rowOff>
    </xdr:to>
    <xdr:sp macro="" textlink="">
      <xdr:nvSpPr>
        <xdr:cNvPr id="3" name="Rectangle 2">
          <a:extLst>
            <a:ext uri="{FF2B5EF4-FFF2-40B4-BE49-F238E27FC236}">
              <a16:creationId xmlns:a16="http://schemas.microsoft.com/office/drawing/2014/main" id="{956617FF-15A2-4D57-B6A7-3CAB1E99C074}"/>
            </a:ext>
          </a:extLst>
        </xdr:cNvPr>
        <xdr:cNvSpPr/>
      </xdr:nvSpPr>
      <xdr:spPr>
        <a:xfrm>
          <a:off x="285750" y="9779000"/>
          <a:ext cx="2698750" cy="52916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ityofwpg.org\findfs\Template\Excel\Award%20Whole%20or%20Section%20Blank_Form%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schirli\AppData\Local\Microsoft\Windows\INetCache\Content.Outlook\AT66FQJT\2019%20Blank_Form%20B%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FORM B - PRICE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FORM B - PRICES"/>
      <sheetName val="FORM B -(2 Part w cond funds)"/>
      <sheetName val="SAMPLE 1"/>
      <sheetName val="SAMPLE 2"/>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Number formats"/>
      <sheetName val="Sample"/>
      <sheetName val="ITEMS "/>
      <sheetName val="Checking Tool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6.bin"/><Relationship Id="rId1" Type="http://schemas.openxmlformats.org/officeDocument/2006/relationships/hyperlink" Target="https://www.winnipeg.ca/matmgt/templates/" TargetMode="External"/><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zoomScaleNormal="100" zoomScaleSheetLayoutView="85" zoomScalePageLayoutView="80" workbookViewId="0">
      <selection activeCell="A21" sqref="A21"/>
    </sheetView>
  </sheetViews>
  <sheetFormatPr defaultRowHeight="12.5" x14ac:dyDescent="0.25"/>
  <cols>
    <col min="1" max="1" width="107.90625" customWidth="1"/>
  </cols>
  <sheetData>
    <row r="1" spans="1:1" ht="20" x14ac:dyDescent="0.25">
      <c r="A1" s="10" t="s">
        <v>0</v>
      </c>
    </row>
    <row r="2" spans="1:1" ht="13.5" customHeight="1" x14ac:dyDescent="0.25">
      <c r="A2" s="10"/>
    </row>
    <row r="3" spans="1:1" ht="69" customHeight="1" x14ac:dyDescent="0.25">
      <c r="A3" s="20" t="s">
        <v>1</v>
      </c>
    </row>
    <row r="4" spans="1:1" ht="15.5" x14ac:dyDescent="0.25">
      <c r="A4" s="12"/>
    </row>
    <row r="5" spans="1:1" ht="18" x14ac:dyDescent="0.25">
      <c r="A5" s="84" t="s">
        <v>2</v>
      </c>
    </row>
    <row r="6" spans="1:1" ht="15.5" x14ac:dyDescent="0.25">
      <c r="A6" s="9" t="s">
        <v>3</v>
      </c>
    </row>
    <row r="7" spans="1:1" ht="15.5" x14ac:dyDescent="0.25">
      <c r="A7" s="21" t="s">
        <v>4</v>
      </c>
    </row>
    <row r="9" spans="1:1" ht="51.75" customHeight="1" x14ac:dyDescent="0.25">
      <c r="A9" s="21" t="s">
        <v>5</v>
      </c>
    </row>
    <row r="11" spans="1:1" ht="75.75" customHeight="1" x14ac:dyDescent="0.25">
      <c r="A11" s="21" t="s">
        <v>6</v>
      </c>
    </row>
    <row r="12" spans="1:1" ht="12" customHeight="1" x14ac:dyDescent="0.25">
      <c r="A12" s="14"/>
    </row>
    <row r="13" spans="1:1" ht="38.25" customHeight="1" x14ac:dyDescent="0.25">
      <c r="A13" s="21" t="s">
        <v>7</v>
      </c>
    </row>
    <row r="14" spans="1:1" ht="8.25" customHeight="1" x14ac:dyDescent="0.25">
      <c r="A14" s="14"/>
    </row>
    <row r="15" spans="1:1" ht="15.5" x14ac:dyDescent="0.25">
      <c r="A15" s="14" t="s">
        <v>8</v>
      </c>
    </row>
    <row r="16" spans="1:1" ht="15.5" x14ac:dyDescent="0.25">
      <c r="A16" s="14"/>
    </row>
    <row r="17" spans="1:1" ht="15.5" x14ac:dyDescent="0.25">
      <c r="A17" s="70" t="s">
        <v>9</v>
      </c>
    </row>
    <row r="18" spans="1:1" ht="36" customHeight="1" x14ac:dyDescent="0.25">
      <c r="A18" s="21" t="s">
        <v>10</v>
      </c>
    </row>
    <row r="19" spans="1:1" ht="31" x14ac:dyDescent="0.25">
      <c r="A19" s="20" t="s">
        <v>11</v>
      </c>
    </row>
    <row r="20" spans="1:1" ht="15.5" x14ac:dyDescent="0.25">
      <c r="A20" s="20"/>
    </row>
    <row r="21" spans="1:1" ht="72" customHeight="1" x14ac:dyDescent="0.25">
      <c r="A21" s="21" t="s">
        <v>12</v>
      </c>
    </row>
    <row r="22" spans="1:1" ht="15.5" x14ac:dyDescent="0.25">
      <c r="A22" s="14"/>
    </row>
    <row r="23" spans="1:1" ht="15.5" x14ac:dyDescent="0.25">
      <c r="A23" s="9" t="s">
        <v>13</v>
      </c>
    </row>
    <row r="24" spans="1:1" ht="15.5" x14ac:dyDescent="0.25">
      <c r="A24" s="8" t="s">
        <v>14</v>
      </c>
    </row>
    <row r="25" spans="1:1" ht="15.5" x14ac:dyDescent="0.25">
      <c r="A25" s="14"/>
    </row>
    <row r="26" spans="1:1" ht="15.5" x14ac:dyDescent="0.25">
      <c r="A26" s="9" t="s">
        <v>15</v>
      </c>
    </row>
    <row r="27" spans="1:1" ht="25.5" customHeight="1" x14ac:dyDescent="0.25">
      <c r="A27" s="21" t="s">
        <v>16</v>
      </c>
    </row>
    <row r="28" spans="1:1" ht="15.5" x14ac:dyDescent="0.25">
      <c r="A28" s="14"/>
    </row>
    <row r="29" spans="1:1" ht="15.5" x14ac:dyDescent="0.25">
      <c r="A29" s="14"/>
    </row>
    <row r="30" spans="1:1" ht="15.5" x14ac:dyDescent="0.25">
      <c r="A30" s="14"/>
    </row>
    <row r="31" spans="1:1" ht="15.5" x14ac:dyDescent="0.25">
      <c r="A31" s="14"/>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77"/>
  <sheetViews>
    <sheetView showGridLines="0" tabSelected="1" view="pageLayout" topLeftCell="A8" zoomScale="150" zoomScaleNormal="100" zoomScaleSheetLayoutView="100" zoomScalePageLayoutView="150" workbookViewId="0">
      <selection activeCell="F14" sqref="F14:G14"/>
    </sheetView>
  </sheetViews>
  <sheetFormatPr defaultColWidth="9.08984375" defaultRowHeight="12.5" x14ac:dyDescent="0.25"/>
  <cols>
    <col min="1" max="1" width="5.6328125" customWidth="1"/>
    <col min="2" max="2" width="31.08984375" customWidth="1"/>
    <col min="3" max="3" width="11" customWidth="1"/>
    <col min="4" max="4" width="13.6328125" style="7" customWidth="1"/>
    <col min="5" max="5" width="10.6328125" style="5" customWidth="1"/>
    <col min="6" max="6" width="12.453125" style="107" customWidth="1"/>
    <col min="7" max="7" width="13.90625" style="107" customWidth="1"/>
  </cols>
  <sheetData>
    <row r="1" spans="1:7" x14ac:dyDescent="0.25">
      <c r="A1" s="337"/>
      <c r="B1" s="337"/>
      <c r="C1" s="336" t="s">
        <v>17</v>
      </c>
      <c r="D1" s="336"/>
      <c r="E1" s="126"/>
      <c r="F1" s="127"/>
    </row>
    <row r="2" spans="1:7" x14ac:dyDescent="0.25">
      <c r="A2" s="398"/>
      <c r="B2" s="398"/>
      <c r="C2" s="399" t="s">
        <v>18</v>
      </c>
      <c r="D2" s="399"/>
      <c r="E2" s="400"/>
      <c r="F2" s="130"/>
      <c r="G2" s="108"/>
    </row>
    <row r="3" spans="1:7" x14ac:dyDescent="0.25">
      <c r="A3" s="401"/>
      <c r="B3" s="398"/>
      <c r="C3" s="402"/>
      <c r="D3" s="403"/>
      <c r="E3" s="400"/>
      <c r="F3" s="130"/>
      <c r="G3" s="108"/>
    </row>
    <row r="4" spans="1:7" x14ac:dyDescent="0.25">
      <c r="A4" s="404" t="s">
        <v>19</v>
      </c>
      <c r="B4" s="404"/>
      <c r="C4" s="404"/>
      <c r="D4" s="403"/>
      <c r="E4" s="400"/>
      <c r="F4" s="130"/>
      <c r="G4" s="108"/>
    </row>
    <row r="5" spans="1:7" ht="20.5" x14ac:dyDescent="0.25">
      <c r="A5" s="405" t="s">
        <v>20</v>
      </c>
      <c r="B5" s="405" t="s">
        <v>21</v>
      </c>
      <c r="C5" s="406" t="s">
        <v>22</v>
      </c>
      <c r="D5" s="406" t="s">
        <v>23</v>
      </c>
      <c r="E5" s="407" t="s">
        <v>24</v>
      </c>
      <c r="F5" s="137" t="s">
        <v>25</v>
      </c>
      <c r="G5" s="109" t="s">
        <v>26</v>
      </c>
    </row>
    <row r="6" spans="1:7" ht="62.5" x14ac:dyDescent="0.25">
      <c r="A6" s="408">
        <v>1</v>
      </c>
      <c r="B6" s="409" t="s">
        <v>27</v>
      </c>
      <c r="C6" s="409" t="s">
        <v>28</v>
      </c>
      <c r="D6" s="410" t="s">
        <v>29</v>
      </c>
      <c r="E6" s="411">
        <v>1</v>
      </c>
      <c r="F6" s="106" t="s">
        <v>30</v>
      </c>
      <c r="G6" s="110" t="str">
        <f>IF(OR(ISTEXT(F6),ISBLANK(F6)), "$   - ",ROUND(E6*F6,2))</f>
        <v xml:space="preserve">$   - </v>
      </c>
    </row>
    <row r="7" spans="1:7" ht="37.5" x14ac:dyDescent="0.25">
      <c r="A7" s="412">
        <f>A6+1</f>
        <v>2</v>
      </c>
      <c r="B7" s="413" t="s">
        <v>31</v>
      </c>
      <c r="C7" s="409" t="s">
        <v>28</v>
      </c>
      <c r="D7" s="410" t="s">
        <v>29</v>
      </c>
      <c r="E7" s="411">
        <v>1</v>
      </c>
      <c r="F7" s="106" t="s">
        <v>30</v>
      </c>
      <c r="G7" s="110" t="str">
        <f t="shared" ref="G7:G9" si="0">IF(OR(ISTEXT(F7),ISBLANK(F7)), "$   - ",ROUND(E7*F7,2))</f>
        <v xml:space="preserve">$   - </v>
      </c>
    </row>
    <row r="8" spans="1:7" ht="25" x14ac:dyDescent="0.25">
      <c r="A8" s="412">
        <f t="shared" ref="A8:A40" si="1">A7+1</f>
        <v>3</v>
      </c>
      <c r="B8" s="414" t="s">
        <v>32</v>
      </c>
      <c r="C8" s="409" t="s">
        <v>33</v>
      </c>
      <c r="D8" s="410" t="s">
        <v>29</v>
      </c>
      <c r="E8" s="411">
        <v>1</v>
      </c>
      <c r="F8" s="106" t="s">
        <v>30</v>
      </c>
      <c r="G8" s="110" t="str">
        <f t="shared" ref="G8" si="2">IF(OR(ISTEXT(F8),ISBLANK(F8)), "$   - ",ROUND(E8*F8,2))</f>
        <v xml:space="preserve">$   - </v>
      </c>
    </row>
    <row r="9" spans="1:7" ht="50" x14ac:dyDescent="0.25">
      <c r="A9" s="412">
        <f t="shared" si="1"/>
        <v>4</v>
      </c>
      <c r="B9" s="413" t="s">
        <v>34</v>
      </c>
      <c r="C9" s="409" t="s">
        <v>28</v>
      </c>
      <c r="D9" s="410" t="s">
        <v>29</v>
      </c>
      <c r="E9" s="411">
        <v>1</v>
      </c>
      <c r="F9" s="106" t="s">
        <v>30</v>
      </c>
      <c r="G9" s="110" t="str">
        <f t="shared" si="0"/>
        <v xml:space="preserve">$   - </v>
      </c>
    </row>
    <row r="10" spans="1:7" ht="37.5" x14ac:dyDescent="0.25">
      <c r="A10" s="412">
        <f t="shared" si="1"/>
        <v>5</v>
      </c>
      <c r="B10" s="413" t="s">
        <v>35</v>
      </c>
      <c r="C10" s="409" t="s">
        <v>33</v>
      </c>
      <c r="D10" s="410" t="s">
        <v>29</v>
      </c>
      <c r="E10" s="411">
        <v>1</v>
      </c>
      <c r="F10" s="106" t="s">
        <v>30</v>
      </c>
      <c r="G10" s="110" t="str">
        <f t="shared" ref="G10" si="3">IF(OR(ISTEXT(F10),ISBLANK(F10)), "$   - ",ROUND(E10*F10,2))</f>
        <v xml:space="preserve">$   - </v>
      </c>
    </row>
    <row r="11" spans="1:7" ht="37.5" x14ac:dyDescent="0.25">
      <c r="A11" s="415">
        <f t="shared" si="1"/>
        <v>6</v>
      </c>
      <c r="B11" s="416" t="s">
        <v>36</v>
      </c>
      <c r="C11" s="409" t="s">
        <v>28</v>
      </c>
      <c r="D11" s="410" t="s">
        <v>29</v>
      </c>
      <c r="E11" s="411">
        <v>1</v>
      </c>
      <c r="F11" s="106" t="s">
        <v>30</v>
      </c>
      <c r="G11" s="110" t="str">
        <f>IF(OR(ISTEXT(F11),ISBLANK(F11)), "$   - ",ROUND(E11*F11,2))</f>
        <v xml:space="preserve">$   - </v>
      </c>
    </row>
    <row r="12" spans="1:7" ht="37.5" x14ac:dyDescent="0.25">
      <c r="A12" s="415">
        <f t="shared" si="1"/>
        <v>7</v>
      </c>
      <c r="B12" s="416" t="s">
        <v>37</v>
      </c>
      <c r="C12" s="409" t="s">
        <v>28</v>
      </c>
      <c r="D12" s="410" t="s">
        <v>29</v>
      </c>
      <c r="E12" s="411">
        <v>1</v>
      </c>
      <c r="F12" s="106" t="s">
        <v>30</v>
      </c>
      <c r="G12" s="110" t="str">
        <f t="shared" ref="G12:G14" si="4">IF(OR(ISTEXT(F12),ISBLANK(F12)), "$   - ",ROUND(E12*F12,2))</f>
        <v xml:space="preserve">$   - </v>
      </c>
    </row>
    <row r="13" spans="1:7" ht="37.5" x14ac:dyDescent="0.25">
      <c r="A13" s="415">
        <f t="shared" si="1"/>
        <v>8</v>
      </c>
      <c r="B13" s="416" t="s">
        <v>38</v>
      </c>
      <c r="C13" s="409" t="s">
        <v>28</v>
      </c>
      <c r="D13" s="410" t="s">
        <v>29</v>
      </c>
      <c r="E13" s="411">
        <v>1</v>
      </c>
      <c r="F13" s="106" t="s">
        <v>30</v>
      </c>
      <c r="G13" s="110" t="str">
        <f t="shared" si="4"/>
        <v xml:space="preserve">$   - </v>
      </c>
    </row>
    <row r="14" spans="1:7" ht="37.5" x14ac:dyDescent="0.25">
      <c r="A14" s="415">
        <f t="shared" si="1"/>
        <v>9</v>
      </c>
      <c r="B14" s="416" t="s">
        <v>39</v>
      </c>
      <c r="C14" s="409" t="s">
        <v>28</v>
      </c>
      <c r="D14" s="410" t="s">
        <v>29</v>
      </c>
      <c r="E14" s="411">
        <v>1</v>
      </c>
      <c r="F14" s="417">
        <v>30000</v>
      </c>
      <c r="G14" s="418">
        <f t="shared" si="4"/>
        <v>30000</v>
      </c>
    </row>
    <row r="15" spans="1:7" x14ac:dyDescent="0.25">
      <c r="A15" s="415">
        <f t="shared" si="1"/>
        <v>10</v>
      </c>
      <c r="B15" s="416" t="s">
        <v>40</v>
      </c>
      <c r="C15" s="414" t="s">
        <v>41</v>
      </c>
      <c r="D15" s="410" t="s">
        <v>29</v>
      </c>
      <c r="E15" s="411">
        <v>1</v>
      </c>
      <c r="F15" s="106" t="s">
        <v>30</v>
      </c>
      <c r="G15" s="110" t="str">
        <f t="shared" ref="G15:G30" si="5">IF(OR(ISTEXT(F15),ISBLANK(F15)), "$   - ",ROUND(E15*F15,2))</f>
        <v xml:space="preserve">$   - </v>
      </c>
    </row>
    <row r="16" spans="1:7" ht="37.5" x14ac:dyDescent="0.25">
      <c r="A16" s="415">
        <f t="shared" si="1"/>
        <v>11</v>
      </c>
      <c r="B16" s="416" t="s">
        <v>42</v>
      </c>
      <c r="C16" s="413" t="s">
        <v>28</v>
      </c>
      <c r="D16" s="410" t="s">
        <v>29</v>
      </c>
      <c r="E16" s="411">
        <v>1</v>
      </c>
      <c r="F16" s="106" t="s">
        <v>30</v>
      </c>
      <c r="G16" s="110" t="str">
        <f t="shared" si="5"/>
        <v xml:space="preserve">$   - </v>
      </c>
    </row>
    <row r="17" spans="1:7" ht="50" x14ac:dyDescent="0.25">
      <c r="A17" s="415">
        <f t="shared" si="1"/>
        <v>12</v>
      </c>
      <c r="B17" s="416" t="s">
        <v>43</v>
      </c>
      <c r="C17" s="413" t="s">
        <v>44</v>
      </c>
      <c r="D17" s="410" t="s">
        <v>29</v>
      </c>
      <c r="E17" s="411">
        <v>1</v>
      </c>
      <c r="F17" s="106" t="s">
        <v>30</v>
      </c>
      <c r="G17" s="110" t="str">
        <f t="shared" ref="G17" si="6">IF(OR(ISTEXT(F17),ISBLANK(F17)), "$   - ",ROUND(E17*F17,2))</f>
        <v xml:space="preserve">$   - </v>
      </c>
    </row>
    <row r="18" spans="1:7" ht="25" x14ac:dyDescent="0.25">
      <c r="A18" s="415">
        <f t="shared" si="1"/>
        <v>13</v>
      </c>
      <c r="B18" s="416" t="s">
        <v>45</v>
      </c>
      <c r="C18" s="414" t="s">
        <v>46</v>
      </c>
      <c r="D18" s="410" t="s">
        <v>29</v>
      </c>
      <c r="E18" s="411">
        <v>1</v>
      </c>
      <c r="F18" s="106" t="s">
        <v>30</v>
      </c>
      <c r="G18" s="110" t="str">
        <f t="shared" si="5"/>
        <v xml:space="preserve">$   - </v>
      </c>
    </row>
    <row r="19" spans="1:7" ht="25" x14ac:dyDescent="0.25">
      <c r="A19" s="415">
        <f t="shared" si="1"/>
        <v>14</v>
      </c>
      <c r="B19" s="416" t="s">
        <v>47</v>
      </c>
      <c r="C19" s="414" t="s">
        <v>48</v>
      </c>
      <c r="D19" s="410" t="s">
        <v>29</v>
      </c>
      <c r="E19" s="411">
        <v>1</v>
      </c>
      <c r="F19" s="106" t="s">
        <v>30</v>
      </c>
      <c r="G19" s="110" t="str">
        <f t="shared" si="5"/>
        <v xml:space="preserve">$   - </v>
      </c>
    </row>
    <row r="20" spans="1:7" ht="25" x14ac:dyDescent="0.25">
      <c r="A20" s="415">
        <f t="shared" si="1"/>
        <v>15</v>
      </c>
      <c r="B20" s="416" t="s">
        <v>49</v>
      </c>
      <c r="C20" s="414" t="s">
        <v>50</v>
      </c>
      <c r="D20" s="410" t="s">
        <v>29</v>
      </c>
      <c r="E20" s="411">
        <v>1</v>
      </c>
      <c r="F20" s="106" t="s">
        <v>30</v>
      </c>
      <c r="G20" s="110" t="str">
        <f t="shared" si="5"/>
        <v xml:space="preserve">$   - </v>
      </c>
    </row>
    <row r="21" spans="1:7" x14ac:dyDescent="0.25">
      <c r="A21" s="415">
        <f t="shared" si="1"/>
        <v>16</v>
      </c>
      <c r="B21" s="416" t="s">
        <v>51</v>
      </c>
      <c r="C21" s="413" t="s">
        <v>52</v>
      </c>
      <c r="D21" s="410" t="s">
        <v>53</v>
      </c>
      <c r="E21" s="411">
        <v>3</v>
      </c>
      <c r="F21" s="106" t="s">
        <v>30</v>
      </c>
      <c r="G21" s="110" t="str">
        <f t="shared" ref="G21:G29" si="7">IF(OR(ISTEXT(F21),ISBLANK(F21)), "$   - ",ROUND(E21*F21,2))</f>
        <v xml:space="preserve">$   - </v>
      </c>
    </row>
    <row r="22" spans="1:7" x14ac:dyDescent="0.25">
      <c r="A22" s="415">
        <f t="shared" si="1"/>
        <v>17</v>
      </c>
      <c r="B22" s="416" t="s">
        <v>54</v>
      </c>
      <c r="C22" s="413" t="s">
        <v>52</v>
      </c>
      <c r="D22" s="410" t="s">
        <v>55</v>
      </c>
      <c r="E22" s="411">
        <v>40</v>
      </c>
      <c r="F22" s="106" t="s">
        <v>30</v>
      </c>
      <c r="G22" s="110" t="str">
        <f t="shared" si="7"/>
        <v xml:space="preserve">$   - </v>
      </c>
    </row>
    <row r="23" spans="1:7" x14ac:dyDescent="0.25">
      <c r="A23" s="415">
        <f t="shared" si="1"/>
        <v>18</v>
      </c>
      <c r="B23" s="416" t="s">
        <v>56</v>
      </c>
      <c r="C23" s="413" t="s">
        <v>52</v>
      </c>
      <c r="D23" s="410" t="s">
        <v>55</v>
      </c>
      <c r="E23" s="411">
        <v>3</v>
      </c>
      <c r="F23" s="106" t="s">
        <v>30</v>
      </c>
      <c r="G23" s="110" t="str">
        <f t="shared" ref="G23:G24" si="8">IF(OR(ISTEXT(F23),ISBLANK(F23)), "$   - ",ROUND(E23*F23,2))</f>
        <v xml:space="preserve">$   - </v>
      </c>
    </row>
    <row r="24" spans="1:7" x14ac:dyDescent="0.25">
      <c r="A24" s="415">
        <f t="shared" si="1"/>
        <v>19</v>
      </c>
      <c r="B24" s="416" t="s">
        <v>57</v>
      </c>
      <c r="C24" s="413" t="s">
        <v>52</v>
      </c>
      <c r="D24" s="410" t="s">
        <v>55</v>
      </c>
      <c r="E24" s="411">
        <v>3</v>
      </c>
      <c r="F24" s="106" t="s">
        <v>30</v>
      </c>
      <c r="G24" s="110" t="str">
        <f t="shared" si="8"/>
        <v xml:space="preserve">$   - </v>
      </c>
    </row>
    <row r="25" spans="1:7" ht="25" x14ac:dyDescent="0.25">
      <c r="A25" s="415">
        <f t="shared" si="1"/>
        <v>20</v>
      </c>
      <c r="B25" s="416" t="s">
        <v>58</v>
      </c>
      <c r="C25" s="413" t="s">
        <v>59</v>
      </c>
      <c r="D25" s="410" t="s">
        <v>60</v>
      </c>
      <c r="E25" s="411">
        <v>25</v>
      </c>
      <c r="F25" s="106" t="s">
        <v>30</v>
      </c>
      <c r="G25" s="110" t="str">
        <f t="shared" si="7"/>
        <v xml:space="preserve">$   - </v>
      </c>
    </row>
    <row r="26" spans="1:7" ht="25" x14ac:dyDescent="0.25">
      <c r="A26" s="328">
        <f t="shared" si="1"/>
        <v>21</v>
      </c>
      <c r="B26" s="329" t="s">
        <v>61</v>
      </c>
      <c r="C26" s="326" t="s">
        <v>59</v>
      </c>
      <c r="D26" s="324" t="s">
        <v>60</v>
      </c>
      <c r="E26" s="325">
        <v>15</v>
      </c>
      <c r="F26" s="106" t="s">
        <v>30</v>
      </c>
      <c r="G26" s="110" t="str">
        <f t="shared" si="7"/>
        <v xml:space="preserve">$   - </v>
      </c>
    </row>
    <row r="27" spans="1:7" ht="14.5" x14ac:dyDescent="0.25">
      <c r="A27" s="328">
        <f t="shared" si="1"/>
        <v>22</v>
      </c>
      <c r="B27" s="329" t="s">
        <v>62</v>
      </c>
      <c r="C27" s="326" t="s">
        <v>59</v>
      </c>
      <c r="D27" s="324" t="s">
        <v>60</v>
      </c>
      <c r="E27" s="325">
        <v>3</v>
      </c>
      <c r="F27" s="106" t="s">
        <v>30</v>
      </c>
      <c r="G27" s="110" t="str">
        <f t="shared" si="7"/>
        <v xml:space="preserve">$   - </v>
      </c>
    </row>
    <row r="28" spans="1:7" ht="14.5" x14ac:dyDescent="0.25">
      <c r="A28" s="328">
        <f t="shared" si="1"/>
        <v>23</v>
      </c>
      <c r="B28" s="329" t="s">
        <v>63</v>
      </c>
      <c r="C28" s="326" t="s">
        <v>64</v>
      </c>
      <c r="D28" s="324" t="s">
        <v>60</v>
      </c>
      <c r="E28" s="325">
        <v>3</v>
      </c>
      <c r="F28" s="106" t="s">
        <v>30</v>
      </c>
      <c r="G28" s="110" t="str">
        <f t="shared" si="7"/>
        <v xml:space="preserve">$   - </v>
      </c>
    </row>
    <row r="29" spans="1:7" ht="14.5" x14ac:dyDescent="0.25">
      <c r="A29" s="328">
        <f t="shared" si="1"/>
        <v>24</v>
      </c>
      <c r="B29" s="329" t="s">
        <v>65</v>
      </c>
      <c r="C29" s="326" t="s">
        <v>66</v>
      </c>
      <c r="D29" s="324" t="s">
        <v>60</v>
      </c>
      <c r="E29" s="325">
        <v>3</v>
      </c>
      <c r="F29" s="106" t="s">
        <v>30</v>
      </c>
      <c r="G29" s="110" t="str">
        <f t="shared" si="7"/>
        <v xml:space="preserve">$   - </v>
      </c>
    </row>
    <row r="30" spans="1:7" ht="37.5" x14ac:dyDescent="0.25">
      <c r="A30" s="328">
        <f t="shared" si="1"/>
        <v>25</v>
      </c>
      <c r="B30" s="329" t="s">
        <v>67</v>
      </c>
      <c r="C30" s="326" t="s">
        <v>68</v>
      </c>
      <c r="D30" s="324" t="s">
        <v>60</v>
      </c>
      <c r="E30" s="325">
        <v>35</v>
      </c>
      <c r="F30" s="106" t="s">
        <v>30</v>
      </c>
      <c r="G30" s="110" t="str">
        <f t="shared" si="5"/>
        <v xml:space="preserve">$   - </v>
      </c>
    </row>
    <row r="31" spans="1:7" ht="37.5" x14ac:dyDescent="0.25">
      <c r="A31" s="328">
        <f t="shared" si="1"/>
        <v>26</v>
      </c>
      <c r="B31" s="329" t="s">
        <v>69</v>
      </c>
      <c r="C31" s="326" t="s">
        <v>68</v>
      </c>
      <c r="D31" s="324" t="s">
        <v>60</v>
      </c>
      <c r="E31" s="325">
        <v>12</v>
      </c>
      <c r="F31" s="106" t="s">
        <v>30</v>
      </c>
      <c r="G31" s="110" t="str">
        <f t="shared" ref="G31:G40" si="9">IF(OR(ISTEXT(F31),ISBLANK(F31)), "$   - ",ROUND(E31*F31,2))</f>
        <v xml:space="preserve">$   - </v>
      </c>
    </row>
    <row r="32" spans="1:7" ht="25" x14ac:dyDescent="0.25">
      <c r="A32" s="328">
        <f t="shared" si="1"/>
        <v>27</v>
      </c>
      <c r="B32" s="329" t="s">
        <v>70</v>
      </c>
      <c r="C32" s="326" t="s">
        <v>68</v>
      </c>
      <c r="D32" s="324" t="s">
        <v>60</v>
      </c>
      <c r="E32" s="325">
        <v>12</v>
      </c>
      <c r="F32" s="106" t="s">
        <v>30</v>
      </c>
      <c r="G32" s="110" t="str">
        <f>IF(OR(ISTEXT(F32),ISBLANK(F32)), "$   - ",ROUND(E32*F32,2))</f>
        <v xml:space="preserve">$   - </v>
      </c>
    </row>
    <row r="33" spans="1:7" ht="25" x14ac:dyDescent="0.25">
      <c r="A33" s="328">
        <f t="shared" si="1"/>
        <v>28</v>
      </c>
      <c r="B33" s="329" t="s">
        <v>71</v>
      </c>
      <c r="C33" s="326" t="s">
        <v>68</v>
      </c>
      <c r="D33" s="324" t="s">
        <v>60</v>
      </c>
      <c r="E33" s="325">
        <v>6</v>
      </c>
      <c r="F33" s="106" t="s">
        <v>30</v>
      </c>
      <c r="G33" s="110" t="str">
        <f>IF(OR(ISTEXT(F33),ISBLANK(F33)), "$   - ",ROUND(E33*F33,2))</f>
        <v xml:space="preserve">$   - </v>
      </c>
    </row>
    <row r="34" spans="1:7" ht="25" x14ac:dyDescent="0.25">
      <c r="A34" s="328">
        <f t="shared" si="1"/>
        <v>29</v>
      </c>
      <c r="B34" s="329" t="s">
        <v>72</v>
      </c>
      <c r="C34" s="326" t="s">
        <v>73</v>
      </c>
      <c r="D34" s="324" t="s">
        <v>60</v>
      </c>
      <c r="E34" s="325">
        <v>12</v>
      </c>
      <c r="F34" s="106" t="s">
        <v>30</v>
      </c>
      <c r="G34" s="110" t="str">
        <f t="shared" si="9"/>
        <v xml:space="preserve">$   - </v>
      </c>
    </row>
    <row r="35" spans="1:7" ht="25" x14ac:dyDescent="0.25">
      <c r="A35" s="328">
        <f t="shared" si="1"/>
        <v>30</v>
      </c>
      <c r="B35" s="329" t="s">
        <v>74</v>
      </c>
      <c r="C35" s="326" t="s">
        <v>73</v>
      </c>
      <c r="D35" s="324" t="s">
        <v>60</v>
      </c>
      <c r="E35" s="325">
        <v>6</v>
      </c>
      <c r="F35" s="106" t="s">
        <v>30</v>
      </c>
      <c r="G35" s="110" t="str">
        <f t="shared" ref="G35" si="10">IF(OR(ISTEXT(F35),ISBLANK(F35)), "$   - ",ROUND(E35*F35,2))</f>
        <v xml:space="preserve">$   - </v>
      </c>
    </row>
    <row r="36" spans="1:7" x14ac:dyDescent="0.25">
      <c r="A36" s="328">
        <f t="shared" si="1"/>
        <v>31</v>
      </c>
      <c r="B36" s="330" t="s">
        <v>75</v>
      </c>
      <c r="C36" s="327" t="s">
        <v>76</v>
      </c>
      <c r="D36" s="324" t="s">
        <v>77</v>
      </c>
      <c r="E36" s="325">
        <v>75</v>
      </c>
      <c r="F36" s="106" t="s">
        <v>30</v>
      </c>
      <c r="G36" s="110" t="str">
        <f t="shared" ref="G36" si="11">IF(OR(ISTEXT(F36),ISBLANK(F36)), "$   - ",ROUND(E36*F36,2))</f>
        <v xml:space="preserve">$   - </v>
      </c>
    </row>
    <row r="37" spans="1:7" ht="62.5" x14ac:dyDescent="0.25">
      <c r="A37" s="328">
        <f t="shared" si="1"/>
        <v>32</v>
      </c>
      <c r="B37" s="329" t="s">
        <v>78</v>
      </c>
      <c r="C37" s="327" t="s">
        <v>79</v>
      </c>
      <c r="D37" s="324" t="s">
        <v>80</v>
      </c>
      <c r="E37" s="325">
        <v>55</v>
      </c>
      <c r="F37" s="106" t="s">
        <v>30</v>
      </c>
      <c r="G37" s="110" t="str">
        <f t="shared" si="9"/>
        <v xml:space="preserve">$   - </v>
      </c>
    </row>
    <row r="38" spans="1:7" ht="75" x14ac:dyDescent="0.25">
      <c r="A38" s="328">
        <f t="shared" si="1"/>
        <v>33</v>
      </c>
      <c r="B38" s="330" t="s">
        <v>81</v>
      </c>
      <c r="C38" s="327" t="s">
        <v>82</v>
      </c>
      <c r="D38" s="324" t="s">
        <v>83</v>
      </c>
      <c r="E38" s="325">
        <v>75</v>
      </c>
      <c r="F38" s="106" t="s">
        <v>30</v>
      </c>
      <c r="G38" s="110" t="str">
        <f t="shared" ref="G38:G39" si="12">IF(OR(ISTEXT(F38),ISBLANK(F38)), "$   - ",ROUND(E38*F38,2))</f>
        <v xml:space="preserve">$   - </v>
      </c>
    </row>
    <row r="39" spans="1:7" ht="75" x14ac:dyDescent="0.25">
      <c r="A39" s="328">
        <f t="shared" si="1"/>
        <v>34</v>
      </c>
      <c r="B39" s="329" t="s">
        <v>84</v>
      </c>
      <c r="C39" s="327" t="s">
        <v>82</v>
      </c>
      <c r="D39" s="324" t="s">
        <v>85</v>
      </c>
      <c r="E39" s="325">
        <v>15</v>
      </c>
      <c r="F39" s="106" t="s">
        <v>30</v>
      </c>
      <c r="G39" s="110" t="str">
        <f t="shared" si="12"/>
        <v xml:space="preserve">$   - </v>
      </c>
    </row>
    <row r="40" spans="1:7" ht="75" x14ac:dyDescent="0.25">
      <c r="A40" s="328">
        <f t="shared" si="1"/>
        <v>35</v>
      </c>
      <c r="B40" s="329" t="s">
        <v>86</v>
      </c>
      <c r="C40" s="327" t="s">
        <v>82</v>
      </c>
      <c r="D40" s="324" t="s">
        <v>87</v>
      </c>
      <c r="E40" s="325">
        <v>150</v>
      </c>
      <c r="F40" s="106" t="s">
        <v>30</v>
      </c>
      <c r="G40" s="110" t="str">
        <f t="shared" si="9"/>
        <v xml:space="preserve">$   - </v>
      </c>
    </row>
    <row r="41" spans="1:7" ht="25" x14ac:dyDescent="0.25">
      <c r="A41" s="328">
        <f>A40+1</f>
        <v>36</v>
      </c>
      <c r="B41" s="329" t="s">
        <v>88</v>
      </c>
      <c r="C41" s="327" t="s">
        <v>46</v>
      </c>
      <c r="D41" s="324" t="s">
        <v>89</v>
      </c>
      <c r="E41" s="325">
        <v>25</v>
      </c>
      <c r="F41" s="106" t="s">
        <v>30</v>
      </c>
      <c r="G41" s="110" t="str">
        <f t="shared" ref="G41" si="13">IF(OR(ISTEXT(F41),ISBLANK(F41)), "$   - ",ROUND(E41*F41,2))</f>
        <v xml:space="preserve">$   - </v>
      </c>
    </row>
    <row r="42" spans="1:7" ht="50" x14ac:dyDescent="0.25">
      <c r="A42" s="328">
        <f>A41+1</f>
        <v>37</v>
      </c>
      <c r="B42" s="329" t="s">
        <v>90</v>
      </c>
      <c r="C42" s="326" t="s">
        <v>50</v>
      </c>
      <c r="D42" s="324" t="s">
        <v>29</v>
      </c>
      <c r="E42" s="325">
        <v>1</v>
      </c>
      <c r="F42" s="106" t="s">
        <v>30</v>
      </c>
      <c r="G42" s="110" t="str">
        <f t="shared" ref="G42" si="14">IF(OR(ISTEXT(F42),ISBLANK(F42)), "$   - ",ROUND(E42*F42,2))</f>
        <v xml:space="preserve">$   - </v>
      </c>
    </row>
    <row r="43" spans="1:7" ht="37.5" x14ac:dyDescent="0.25">
      <c r="A43" s="328">
        <f>A42+1</f>
        <v>38</v>
      </c>
      <c r="B43" s="329" t="s">
        <v>91</v>
      </c>
      <c r="C43" s="326" t="s">
        <v>50</v>
      </c>
      <c r="D43" s="324" t="s">
        <v>29</v>
      </c>
      <c r="E43" s="325">
        <v>1</v>
      </c>
      <c r="F43" s="106" t="s">
        <v>30</v>
      </c>
      <c r="G43" s="110" t="str">
        <f t="shared" ref="G43:G45" si="15">IF(OR(ISTEXT(F43),ISBLANK(F43)), "$   - ",ROUND(E43*F43,2))</f>
        <v xml:space="preserve">$   - </v>
      </c>
    </row>
    <row r="44" spans="1:7" ht="62.5" x14ac:dyDescent="0.25">
      <c r="A44" s="328">
        <f t="shared" ref="A44" si="16">A43+1</f>
        <v>39</v>
      </c>
      <c r="B44" s="329" t="s">
        <v>92</v>
      </c>
      <c r="C44" s="326" t="s">
        <v>93</v>
      </c>
      <c r="D44" s="324" t="s">
        <v>29</v>
      </c>
      <c r="E44" s="325">
        <v>1</v>
      </c>
      <c r="F44" s="106" t="s">
        <v>30</v>
      </c>
      <c r="G44" s="110" t="str">
        <f t="shared" si="15"/>
        <v xml:space="preserve">$   - </v>
      </c>
    </row>
    <row r="45" spans="1:7" x14ac:dyDescent="0.25">
      <c r="A45" s="328">
        <f>A44+1</f>
        <v>40</v>
      </c>
      <c r="B45" s="329" t="s">
        <v>94</v>
      </c>
      <c r="C45" s="326" t="s">
        <v>95</v>
      </c>
      <c r="D45" s="324" t="s">
        <v>29</v>
      </c>
      <c r="E45" s="325">
        <v>1</v>
      </c>
      <c r="F45" s="106" t="s">
        <v>30</v>
      </c>
      <c r="G45" s="110" t="str">
        <f t="shared" si="15"/>
        <v xml:space="preserve">$   - </v>
      </c>
    </row>
    <row r="49" spans="1:7" ht="13" thickBot="1" x14ac:dyDescent="0.3"/>
    <row r="50" spans="1:7" ht="14.5" thickTop="1" x14ac:dyDescent="0.3">
      <c r="A50" s="111"/>
      <c r="B50" s="112"/>
      <c r="C50" s="112"/>
      <c r="D50" s="113"/>
      <c r="E50" s="114"/>
      <c r="F50" s="115"/>
      <c r="G50" s="116"/>
    </row>
    <row r="51" spans="1:7" ht="14" x14ac:dyDescent="0.3">
      <c r="A51" s="149"/>
      <c r="B51" s="150"/>
      <c r="C51" s="150"/>
      <c r="D51" s="151"/>
      <c r="E51" s="152"/>
      <c r="F51" s="338"/>
      <c r="G51" s="339"/>
    </row>
    <row r="52" spans="1:7" ht="14" x14ac:dyDescent="0.3">
      <c r="A52" s="149" t="s">
        <v>96</v>
      </c>
      <c r="B52" s="133"/>
      <c r="C52" s="133"/>
      <c r="D52" s="151"/>
      <c r="E52" s="152"/>
      <c r="F52" s="332">
        <f>SUM(G6:G45)</f>
        <v>30000</v>
      </c>
      <c r="G52" s="333"/>
    </row>
    <row r="53" spans="1:7" ht="14" x14ac:dyDescent="0.3">
      <c r="A53" s="153"/>
      <c r="B53" s="154"/>
      <c r="C53" s="154"/>
      <c r="D53" s="155"/>
      <c r="E53" s="156"/>
      <c r="F53" s="117"/>
      <c r="G53" s="117"/>
    </row>
    <row r="54" spans="1:7" x14ac:dyDescent="0.25">
      <c r="A54" s="118"/>
      <c r="B54" s="140"/>
      <c r="C54" s="140"/>
      <c r="D54" s="141"/>
      <c r="E54" s="126"/>
      <c r="F54" s="127"/>
      <c r="G54" s="142"/>
    </row>
    <row r="55" spans="1:7" x14ac:dyDescent="0.25">
      <c r="A55" s="119"/>
      <c r="B55" s="140"/>
      <c r="C55" s="140"/>
      <c r="D55" s="141"/>
      <c r="E55" s="143"/>
      <c r="F55" s="144"/>
      <c r="G55" s="145"/>
    </row>
    <row r="56" spans="1:7" x14ac:dyDescent="0.25">
      <c r="A56" s="119"/>
      <c r="B56" s="140"/>
      <c r="C56" s="140"/>
      <c r="D56" s="141"/>
      <c r="E56" s="334" t="s">
        <v>97</v>
      </c>
      <c r="F56" s="334"/>
      <c r="G56" s="146"/>
    </row>
    <row r="57" spans="1:7" x14ac:dyDescent="0.25">
      <c r="A57" s="120"/>
      <c r="B57" s="147"/>
      <c r="C57" s="147"/>
      <c r="D57" s="148"/>
      <c r="E57" s="143"/>
      <c r="F57" s="144"/>
      <c r="G57" s="145"/>
    </row>
    <row r="59" spans="1:7" ht="13" x14ac:dyDescent="0.3">
      <c r="A59" s="3"/>
    </row>
    <row r="60" spans="1:7" x14ac:dyDescent="0.25">
      <c r="A60" s="4"/>
      <c r="B60" s="331"/>
      <c r="C60" s="331"/>
      <c r="D60" s="331"/>
      <c r="E60" s="331"/>
      <c r="F60" s="125"/>
      <c r="G60" s="125"/>
    </row>
    <row r="61" spans="1:7" x14ac:dyDescent="0.25">
      <c r="A61" s="4"/>
      <c r="B61" s="331"/>
      <c r="C61" s="331"/>
      <c r="D61" s="331"/>
      <c r="E61" s="331"/>
      <c r="F61" s="125"/>
      <c r="G61" s="125"/>
    </row>
    <row r="62" spans="1:7" x14ac:dyDescent="0.25">
      <c r="A62" s="4"/>
      <c r="B62" s="331"/>
      <c r="C62" s="331"/>
      <c r="D62" s="331"/>
      <c r="E62" s="331"/>
      <c r="F62" s="125"/>
      <c r="G62" s="125"/>
    </row>
    <row r="63" spans="1:7" x14ac:dyDescent="0.25">
      <c r="A63" s="4"/>
      <c r="B63" s="331"/>
      <c r="C63" s="331"/>
      <c r="D63" s="331"/>
      <c r="E63" s="331"/>
      <c r="F63" s="125"/>
      <c r="G63" s="125"/>
    </row>
    <row r="64" spans="1:7" x14ac:dyDescent="0.25">
      <c r="A64" s="4"/>
      <c r="B64" s="331"/>
      <c r="C64" s="331"/>
      <c r="D64" s="331"/>
      <c r="E64" s="331"/>
      <c r="F64" s="125"/>
      <c r="G64" s="125"/>
    </row>
    <row r="65" spans="1:7" x14ac:dyDescent="0.25">
      <c r="A65" s="4"/>
      <c r="B65" s="331"/>
      <c r="C65" s="331"/>
      <c r="D65" s="331"/>
      <c r="E65" s="331"/>
      <c r="F65" s="125"/>
      <c r="G65" s="125"/>
    </row>
    <row r="66" spans="1:7" x14ac:dyDescent="0.25">
      <c r="A66" s="4"/>
      <c r="B66" s="331"/>
      <c r="C66" s="331"/>
      <c r="D66" s="331"/>
      <c r="E66" s="331"/>
      <c r="F66" s="125"/>
      <c r="G66" s="125"/>
    </row>
    <row r="67" spans="1:7" x14ac:dyDescent="0.25">
      <c r="A67" s="4"/>
      <c r="B67" s="331"/>
      <c r="C67" s="331"/>
      <c r="D67" s="331"/>
      <c r="E67" s="331"/>
      <c r="F67" s="125"/>
      <c r="G67" s="125"/>
    </row>
    <row r="68" spans="1:7" x14ac:dyDescent="0.25">
      <c r="A68" s="4"/>
      <c r="B68" s="331"/>
      <c r="C68" s="331"/>
      <c r="D68" s="331"/>
      <c r="E68" s="331"/>
      <c r="F68" s="125"/>
      <c r="G68" s="125"/>
    </row>
    <row r="69" spans="1:7" x14ac:dyDescent="0.25">
      <c r="A69" s="4"/>
      <c r="B69" s="331"/>
      <c r="C69" s="331"/>
      <c r="D69" s="331"/>
      <c r="E69" s="331"/>
      <c r="F69" s="125"/>
      <c r="G69" s="125"/>
    </row>
    <row r="70" spans="1:7" x14ac:dyDescent="0.25">
      <c r="A70" s="4"/>
      <c r="B70" s="331"/>
      <c r="C70" s="331"/>
      <c r="D70" s="331"/>
      <c r="E70" s="331"/>
      <c r="F70" s="125"/>
      <c r="G70" s="125"/>
    </row>
    <row r="71" spans="1:7" x14ac:dyDescent="0.25">
      <c r="A71" s="4"/>
      <c r="B71" s="331"/>
      <c r="C71" s="331"/>
      <c r="D71" s="331"/>
      <c r="E71" s="331"/>
      <c r="F71" s="125"/>
      <c r="G71" s="125"/>
    </row>
    <row r="72" spans="1:7" x14ac:dyDescent="0.25">
      <c r="A72" s="4"/>
      <c r="B72" s="331"/>
      <c r="C72" s="331"/>
      <c r="D72" s="331"/>
      <c r="E72" s="331"/>
      <c r="F72" s="125"/>
      <c r="G72" s="125"/>
    </row>
    <row r="73" spans="1:7" x14ac:dyDescent="0.25">
      <c r="A73" s="4"/>
      <c r="B73" s="331"/>
      <c r="C73" s="331"/>
      <c r="D73" s="331"/>
      <c r="E73" s="331"/>
      <c r="F73" s="125"/>
      <c r="G73" s="125"/>
    </row>
    <row r="74" spans="1:7" x14ac:dyDescent="0.25">
      <c r="A74" s="4"/>
      <c r="B74" s="331"/>
      <c r="C74" s="331"/>
      <c r="D74" s="331"/>
      <c r="E74" s="331"/>
      <c r="F74" s="125"/>
      <c r="G74" s="125"/>
    </row>
    <row r="75" spans="1:7" x14ac:dyDescent="0.25">
      <c r="A75" s="4"/>
      <c r="B75" s="331"/>
      <c r="C75" s="331"/>
      <c r="D75" s="331"/>
      <c r="E75" s="331"/>
      <c r="F75" s="125"/>
      <c r="G75" s="125"/>
    </row>
    <row r="76" spans="1:7" x14ac:dyDescent="0.25">
      <c r="A76" s="4"/>
      <c r="B76" s="331"/>
      <c r="C76" s="331"/>
      <c r="D76" s="331"/>
      <c r="E76" s="331"/>
      <c r="F76" s="125"/>
      <c r="G76" s="125"/>
    </row>
    <row r="77" spans="1:7" x14ac:dyDescent="0.25">
      <c r="A77" s="4"/>
      <c r="B77" s="331"/>
      <c r="C77" s="331"/>
      <c r="D77" s="331"/>
      <c r="E77" s="331"/>
      <c r="F77" s="125"/>
      <c r="G77" s="125"/>
    </row>
  </sheetData>
  <sheetProtection algorithmName="SHA-512" hashValue="naKvlhP0cBG4rEst2Pchx2H/LNDUtpFjbObdu+j4cfJ1isFM2TUDofYygsUAa3C3iojZpO331uxi5OqiY3nJLg==" saltValue="3R4J2dty/kUPGpUCX32tGQ==" spinCount="100000" sheet="1" objects="1" scenarios="1"/>
  <mergeCells count="25">
    <mergeCell ref="A2:B2"/>
    <mergeCell ref="C1:D1"/>
    <mergeCell ref="A1:B1"/>
    <mergeCell ref="F51:G51"/>
    <mergeCell ref="A3:B3"/>
    <mergeCell ref="F52:G52"/>
    <mergeCell ref="E56:F56"/>
    <mergeCell ref="B60:E60"/>
    <mergeCell ref="B68:E68"/>
    <mergeCell ref="B76:E76"/>
    <mergeCell ref="B69:E69"/>
    <mergeCell ref="B64:E64"/>
    <mergeCell ref="B65:E65"/>
    <mergeCell ref="B66:E66"/>
    <mergeCell ref="B67:E67"/>
    <mergeCell ref="B61:E61"/>
    <mergeCell ref="B62:E62"/>
    <mergeCell ref="B63:E63"/>
    <mergeCell ref="B77:E77"/>
    <mergeCell ref="B70:E70"/>
    <mergeCell ref="B71:E71"/>
    <mergeCell ref="B74:E74"/>
    <mergeCell ref="B75:E75"/>
    <mergeCell ref="B73:E73"/>
    <mergeCell ref="B72:E72"/>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45" xr:uid="{00000000-0002-0000-0100-000000000000}">
      <formula1>IF(F6&gt;=0,ROUND(F6,2),0.01)</formula1>
    </dataValidation>
  </dataValidations>
  <pageMargins left="0.51181102362204722" right="0.51181102362204722" top="0.70866141732283472" bottom="0.74803149606299213" header="0.23622047244094491" footer="0.23622047244094491"/>
  <pageSetup scale="98" fitToHeight="3" orientation="portrait" r:id="rId1"/>
  <headerFooter alignWithMargins="0">
    <oddHeader xml:space="preserve">&amp;LThe City of Winnipeg
Tender No.1024-2024B
&amp;C7 Oaks Pool Renewal&amp;R Bid Submission
Page &amp;P           </oddHeader>
    <oddFooter xml:space="preserve">&amp;R____________________________
Name of Bidder                    </oddFooter>
  </headerFooter>
  <ignoredErrors>
    <ignoredError sqref="G11"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5"/>
  <sheetViews>
    <sheetView showGridLines="0" view="pageLayout" zoomScaleNormal="100" zoomScaleSheetLayoutView="80" workbookViewId="0">
      <selection activeCell="F18" sqref="F18"/>
    </sheetView>
  </sheetViews>
  <sheetFormatPr defaultRowHeight="12.5" x14ac:dyDescent="0.25"/>
  <cols>
    <col min="1" max="1" width="5.6328125" customWidth="1"/>
    <col min="2" max="2" width="22.36328125" customWidth="1"/>
    <col min="3" max="3" width="12.54296875" customWidth="1"/>
    <col min="4" max="4" width="9.90625" style="7" customWidth="1"/>
    <col min="5" max="5" width="14.54296875" style="5" customWidth="1"/>
    <col min="6" max="6" width="13.08984375" style="1" customWidth="1"/>
    <col min="7" max="7" width="15.6328125" customWidth="1"/>
  </cols>
  <sheetData>
    <row r="1" spans="1:7" x14ac:dyDescent="0.25">
      <c r="A1" s="133"/>
      <c r="B1" s="133"/>
      <c r="C1" s="336" t="s">
        <v>17</v>
      </c>
      <c r="D1" s="336"/>
      <c r="E1" s="336"/>
      <c r="F1" s="159"/>
      <c r="G1" s="133"/>
    </row>
    <row r="2" spans="1:7" x14ac:dyDescent="0.25">
      <c r="A2" s="335"/>
      <c r="B2" s="335"/>
      <c r="C2" s="336" t="s">
        <v>98</v>
      </c>
      <c r="D2" s="336"/>
      <c r="E2" s="336"/>
      <c r="F2" s="160"/>
      <c r="G2" s="133"/>
    </row>
    <row r="3" spans="1:7" x14ac:dyDescent="0.25">
      <c r="A3" s="128"/>
      <c r="B3" s="128"/>
      <c r="C3" s="131"/>
      <c r="D3" s="132"/>
      <c r="E3" s="126"/>
      <c r="F3" s="160"/>
      <c r="G3" s="133"/>
    </row>
    <row r="4" spans="1:7" x14ac:dyDescent="0.25">
      <c r="A4" s="133" t="s">
        <v>19</v>
      </c>
      <c r="B4" s="133"/>
      <c r="C4" s="133"/>
      <c r="D4" s="132"/>
      <c r="E4" s="126"/>
      <c r="F4" s="160"/>
      <c r="G4" s="133"/>
    </row>
    <row r="5" spans="1:7" ht="20.5" x14ac:dyDescent="0.25">
      <c r="A5" s="134" t="s">
        <v>20</v>
      </c>
      <c r="B5" s="134" t="s">
        <v>21</v>
      </c>
      <c r="C5" s="135" t="s">
        <v>22</v>
      </c>
      <c r="D5" s="135" t="s">
        <v>23</v>
      </c>
      <c r="E5" s="136" t="s">
        <v>24</v>
      </c>
      <c r="F5" s="343" t="s">
        <v>26</v>
      </c>
      <c r="G5" s="344"/>
    </row>
    <row r="6" spans="1:7" ht="21.75" customHeight="1" x14ac:dyDescent="0.25">
      <c r="A6" s="161">
        <v>1</v>
      </c>
      <c r="B6" s="162"/>
      <c r="C6" s="162"/>
      <c r="D6" s="163" t="s">
        <v>99</v>
      </c>
      <c r="E6" s="164"/>
      <c r="F6" s="345"/>
      <c r="G6" s="346"/>
    </row>
    <row r="7" spans="1:7" ht="25.5" customHeight="1" x14ac:dyDescent="0.25">
      <c r="A7" s="165">
        <f>A6+1</f>
        <v>2</v>
      </c>
      <c r="B7" s="166" t="s">
        <v>100</v>
      </c>
      <c r="C7" s="166"/>
      <c r="D7" s="167" t="s">
        <v>99</v>
      </c>
      <c r="E7" s="168">
        <v>1</v>
      </c>
      <c r="F7" s="345"/>
      <c r="G7" s="346"/>
    </row>
    <row r="8" spans="1:7" ht="14" x14ac:dyDescent="0.3">
      <c r="A8" s="169"/>
      <c r="B8" s="169"/>
      <c r="C8" s="169"/>
      <c r="D8" s="170"/>
      <c r="E8" s="171"/>
      <c r="F8" s="340"/>
      <c r="G8" s="340"/>
    </row>
    <row r="9" spans="1:7" x14ac:dyDescent="0.25">
      <c r="A9" s="133"/>
      <c r="B9" s="133"/>
      <c r="C9" s="133"/>
      <c r="D9" s="132"/>
      <c r="E9" s="126"/>
      <c r="F9" s="159"/>
      <c r="G9" s="133"/>
    </row>
    <row r="10" spans="1:7" ht="14" x14ac:dyDescent="0.3">
      <c r="A10" s="172" t="s">
        <v>101</v>
      </c>
      <c r="B10" s="133"/>
      <c r="C10" s="133"/>
      <c r="D10" s="173"/>
      <c r="E10" s="341">
        <f>SUM(F6:G9)</f>
        <v>0</v>
      </c>
      <c r="F10" s="341"/>
      <c r="G10" s="341"/>
    </row>
    <row r="11" spans="1:7" ht="14" x14ac:dyDescent="0.3">
      <c r="A11" s="173"/>
      <c r="B11" s="133"/>
      <c r="C11" s="133"/>
      <c r="D11" s="173"/>
      <c r="E11" s="23"/>
      <c r="F11" s="23"/>
      <c r="G11" s="23"/>
    </row>
    <row r="12" spans="1:7" x14ac:dyDescent="0.25">
      <c r="A12" s="174"/>
      <c r="B12" s="174"/>
      <c r="C12" s="174"/>
      <c r="D12" s="175"/>
      <c r="E12" s="143"/>
      <c r="F12" s="176"/>
      <c r="G12" s="174"/>
    </row>
    <row r="15" spans="1:7" ht="13" x14ac:dyDescent="0.3">
      <c r="A15" s="3"/>
    </row>
    <row r="16" spans="1:7" x14ac:dyDescent="0.25">
      <c r="A16" s="129" t="s">
        <v>102</v>
      </c>
      <c r="B16" s="133"/>
      <c r="C16" s="133"/>
      <c r="D16" s="132"/>
      <c r="E16" s="126"/>
      <c r="F16" s="160"/>
      <c r="G16" s="2"/>
    </row>
    <row r="17" spans="1:7" ht="20.5" x14ac:dyDescent="0.25">
      <c r="A17" s="134" t="s">
        <v>20</v>
      </c>
      <c r="B17" s="134" t="s">
        <v>21</v>
      </c>
      <c r="C17" s="135" t="s">
        <v>22</v>
      </c>
      <c r="D17" s="135" t="s">
        <v>23</v>
      </c>
      <c r="E17" s="136" t="s">
        <v>24</v>
      </c>
      <c r="F17" s="177" t="s">
        <v>25</v>
      </c>
      <c r="G17" s="6" t="s">
        <v>26</v>
      </c>
    </row>
    <row r="18" spans="1:7" x14ac:dyDescent="0.25">
      <c r="A18" s="138">
        <v>1</v>
      </c>
      <c r="B18" s="121"/>
      <c r="C18" s="121"/>
      <c r="D18" s="122" t="s">
        <v>103</v>
      </c>
      <c r="E18" s="123">
        <v>0</v>
      </c>
      <c r="F18" s="106" t="s">
        <v>30</v>
      </c>
      <c r="G18" s="110" t="str">
        <f>IF(OR(ISTEXT(F18),ISBLANK(F18)), "$   - ",ROUND(E18*F18,2))</f>
        <v xml:space="preserve">$   - </v>
      </c>
    </row>
    <row r="19" spans="1:7" x14ac:dyDescent="0.25">
      <c r="A19" s="139">
        <f>A18+1</f>
        <v>2</v>
      </c>
      <c r="B19" s="124"/>
      <c r="C19" s="124"/>
      <c r="D19" s="122" t="s">
        <v>103</v>
      </c>
      <c r="E19" s="178">
        <v>0</v>
      </c>
      <c r="F19" s="106" t="s">
        <v>30</v>
      </c>
      <c r="G19" s="110" t="str">
        <f t="shared" ref="G19:G26" si="0">IF(OR(ISTEXT(F19),ISBLANK(F19)), "$   - ",ROUND(E19*F19,2))</f>
        <v xml:space="preserve">$   - </v>
      </c>
    </row>
    <row r="20" spans="1:7" x14ac:dyDescent="0.25">
      <c r="A20" s="139">
        <f t="shared" ref="A20:A26" si="1">A19+1</f>
        <v>3</v>
      </c>
      <c r="B20" s="124"/>
      <c r="C20" s="124"/>
      <c r="D20" s="122" t="s">
        <v>103</v>
      </c>
      <c r="E20" s="178">
        <v>0</v>
      </c>
      <c r="F20" s="106" t="s">
        <v>30</v>
      </c>
      <c r="G20" s="110" t="str">
        <f t="shared" si="0"/>
        <v xml:space="preserve">$   - </v>
      </c>
    </row>
    <row r="21" spans="1:7" x14ac:dyDescent="0.25">
      <c r="A21" s="139">
        <f t="shared" si="1"/>
        <v>4</v>
      </c>
      <c r="B21" s="124"/>
      <c r="C21" s="124"/>
      <c r="D21" s="122" t="s">
        <v>103</v>
      </c>
      <c r="E21" s="178">
        <v>0</v>
      </c>
      <c r="F21" s="106" t="s">
        <v>30</v>
      </c>
      <c r="G21" s="110" t="str">
        <f t="shared" si="0"/>
        <v xml:space="preserve">$   - </v>
      </c>
    </row>
    <row r="22" spans="1:7" x14ac:dyDescent="0.25">
      <c r="A22" s="139">
        <f t="shared" si="1"/>
        <v>5</v>
      </c>
      <c r="B22" s="124"/>
      <c r="C22" s="124"/>
      <c r="D22" s="122" t="s">
        <v>103</v>
      </c>
      <c r="E22" s="178">
        <v>0</v>
      </c>
      <c r="F22" s="106" t="s">
        <v>30</v>
      </c>
      <c r="G22" s="110" t="str">
        <f t="shared" si="0"/>
        <v xml:space="preserve">$   - </v>
      </c>
    </row>
    <row r="23" spans="1:7" x14ac:dyDescent="0.25">
      <c r="A23" s="139">
        <f t="shared" si="1"/>
        <v>6</v>
      </c>
      <c r="B23" s="124"/>
      <c r="C23" s="124"/>
      <c r="D23" s="122" t="s">
        <v>103</v>
      </c>
      <c r="E23" s="178">
        <v>0</v>
      </c>
      <c r="F23" s="106" t="s">
        <v>30</v>
      </c>
      <c r="G23" s="110" t="str">
        <f t="shared" si="0"/>
        <v xml:space="preserve">$   - </v>
      </c>
    </row>
    <row r="24" spans="1:7" x14ac:dyDescent="0.25">
      <c r="A24" s="139">
        <f t="shared" si="1"/>
        <v>7</v>
      </c>
      <c r="B24" s="124"/>
      <c r="C24" s="124"/>
      <c r="D24" s="122" t="s">
        <v>103</v>
      </c>
      <c r="E24" s="178">
        <v>0</v>
      </c>
      <c r="F24" s="106" t="s">
        <v>30</v>
      </c>
      <c r="G24" s="110" t="str">
        <f t="shared" si="0"/>
        <v xml:space="preserve">$   - </v>
      </c>
    </row>
    <row r="25" spans="1:7" x14ac:dyDescent="0.25">
      <c r="A25" s="139">
        <f t="shared" si="1"/>
        <v>8</v>
      </c>
      <c r="B25" s="124"/>
      <c r="C25" s="124"/>
      <c r="D25" s="122" t="s">
        <v>103</v>
      </c>
      <c r="E25" s="178">
        <v>0</v>
      </c>
      <c r="F25" s="106" t="s">
        <v>30</v>
      </c>
      <c r="G25" s="110" t="str">
        <f t="shared" si="0"/>
        <v xml:space="preserve">$   - </v>
      </c>
    </row>
    <row r="26" spans="1:7" x14ac:dyDescent="0.25">
      <c r="A26" s="139">
        <f t="shared" si="1"/>
        <v>9</v>
      </c>
      <c r="B26" s="124"/>
      <c r="C26" s="124"/>
      <c r="D26" s="122" t="s">
        <v>103</v>
      </c>
      <c r="E26" s="178">
        <v>0</v>
      </c>
      <c r="F26" s="106" t="s">
        <v>30</v>
      </c>
      <c r="G26" s="110" t="str">
        <f t="shared" si="0"/>
        <v xml:space="preserve">$   - </v>
      </c>
    </row>
    <row r="27" spans="1:7" x14ac:dyDescent="0.25">
      <c r="A27" s="29"/>
      <c r="B27" s="24"/>
      <c r="C27" s="24"/>
      <c r="D27" s="25"/>
    </row>
    <row r="28" spans="1:7" x14ac:dyDescent="0.25">
      <c r="A28" s="4"/>
      <c r="B28" s="24"/>
      <c r="C28" s="24"/>
      <c r="D28" s="25"/>
    </row>
    <row r="29" spans="1:7" x14ac:dyDescent="0.25">
      <c r="A29" s="4"/>
      <c r="B29" s="24"/>
      <c r="C29" s="24"/>
      <c r="D29" s="25"/>
    </row>
    <row r="30" spans="1:7" ht="14" x14ac:dyDescent="0.3">
      <c r="A30" s="30"/>
      <c r="D30" s="28"/>
      <c r="E30" s="342"/>
      <c r="F30" s="342"/>
      <c r="G30" s="342"/>
    </row>
    <row r="31" spans="1:7" ht="14" x14ac:dyDescent="0.3">
      <c r="A31" s="28"/>
      <c r="D31" s="28"/>
      <c r="E31" s="23"/>
      <c r="F31" s="23"/>
      <c r="G31" s="23"/>
    </row>
    <row r="32" spans="1:7" x14ac:dyDescent="0.25">
      <c r="A32" s="4"/>
      <c r="B32" s="24"/>
      <c r="C32" s="24"/>
      <c r="D32" s="25"/>
    </row>
    <row r="33" spans="1:7" ht="25.5" customHeight="1" x14ac:dyDescent="0.25">
      <c r="A33" s="4"/>
      <c r="B33" s="24"/>
      <c r="C33" s="24"/>
      <c r="D33" s="25"/>
      <c r="E33" s="27"/>
      <c r="F33" s="27"/>
      <c r="G33" s="27"/>
    </row>
    <row r="34" spans="1:7" x14ac:dyDescent="0.25">
      <c r="A34" s="4"/>
      <c r="B34" s="24"/>
      <c r="C34" s="24"/>
      <c r="D34" s="25"/>
      <c r="E34" s="26" t="s">
        <v>97</v>
      </c>
      <c r="F34" s="26"/>
      <c r="G34" s="1"/>
    </row>
    <row r="35" spans="1:7" x14ac:dyDescent="0.25">
      <c r="A35" s="4"/>
      <c r="B35" s="24"/>
      <c r="C35" s="24"/>
      <c r="D35" s="25"/>
    </row>
  </sheetData>
  <sheetProtection sheet="1" objects="1" scenarios="1"/>
  <mergeCells count="9">
    <mergeCell ref="F8:G8"/>
    <mergeCell ref="A2:B2"/>
    <mergeCell ref="E10:G10"/>
    <mergeCell ref="E30:G30"/>
    <mergeCell ref="C1:E1"/>
    <mergeCell ref="C2:E2"/>
    <mergeCell ref="F5:G5"/>
    <mergeCell ref="F6:G6"/>
    <mergeCell ref="F7:G7"/>
  </mergeCells>
  <dataValidations count="2">
    <dataValidation type="decimal" operator="equal" allowBlank="1" showInputMessage="1" showErrorMessage="1" sqref="F6:G7" xr:uid="{00000000-0002-0000-0200-000001000000}">
      <formula1>IF(G6&gt;=0.01,ROUND(G6,2),0.01)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18:F26" xr:uid="{00000000-0002-0000-0200-000002000000}">
      <formula1>IF(F18&gt;=0,ROUND(F18,2),0.01)</formula1>
    </dataValidation>
  </dataValidations>
  <pageMargins left="0.5" right="0.5" top="0.70874999999999999" bottom="0.75" header="0.25" footer="0.25"/>
  <pageSetup fitToHeight="0" orientation="portrait" r:id="rId1"/>
  <headerFooter alignWithMargins="0">
    <oddHeader>&amp;LThe City of Winnipeg
Tender No. ###-YYYY
&amp;C                     &amp;R Bid Submission
            Page &amp;P of &amp;N</oddHeader>
    <oddFooter xml:space="preserve">&amp;R____________________________
Name of Bidder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C432-5694-4962-9E4E-7EFD85152AEE}">
  <sheetPr>
    <tabColor indexed="23"/>
    <pageSetUpPr autoPageBreaks="0"/>
  </sheetPr>
  <dimension ref="A1:G87"/>
  <sheetViews>
    <sheetView showOutlineSymbols="0" view="pageLayout" zoomScale="85" zoomScaleNormal="100" zoomScaleSheetLayoutView="75" zoomScalePageLayoutView="85" workbookViewId="0">
      <selection activeCell="F15" sqref="F15"/>
    </sheetView>
  </sheetViews>
  <sheetFormatPr defaultColWidth="13.54296875" defaultRowHeight="15.5" x14ac:dyDescent="0.35"/>
  <cols>
    <col min="1" max="1" width="11.36328125" style="39" customWidth="1"/>
    <col min="2" max="2" width="47.36328125" style="36" customWidth="1"/>
    <col min="3" max="3" width="16.453125" style="38" customWidth="1"/>
    <col min="4" max="4" width="8.6328125" style="36" customWidth="1"/>
    <col min="5" max="5" width="15.08984375" style="36" customWidth="1"/>
    <col min="6" max="6" width="15.08984375" style="313" customWidth="1"/>
    <col min="7" max="7" width="21.54296875" style="37" customWidth="1"/>
    <col min="8" max="8" width="15.54296875" style="36" customWidth="1"/>
    <col min="9" max="9" width="33.90625" style="36" customWidth="1"/>
    <col min="10" max="16384" width="13.54296875" style="36"/>
  </cols>
  <sheetData>
    <row r="1" spans="1:7" x14ac:dyDescent="0.35">
      <c r="A1" s="48" t="s">
        <v>104</v>
      </c>
      <c r="B1" s="47"/>
      <c r="C1" s="82"/>
      <c r="D1" s="47"/>
      <c r="E1" s="47"/>
      <c r="F1" s="299"/>
      <c r="G1" s="47"/>
    </row>
    <row r="2" spans="1:7" x14ac:dyDescent="0.35">
      <c r="A2" s="46"/>
      <c r="B2" s="45"/>
      <c r="C2" s="83" t="s">
        <v>18</v>
      </c>
      <c r="D2" s="45"/>
      <c r="E2" s="45"/>
      <c r="F2" s="300"/>
      <c r="G2" s="45"/>
    </row>
    <row r="3" spans="1:7" x14ac:dyDescent="0.35">
      <c r="A3" s="77" t="s">
        <v>19</v>
      </c>
      <c r="B3" s="78"/>
      <c r="C3" s="78"/>
      <c r="D3" s="78"/>
      <c r="E3" s="78"/>
      <c r="F3" s="301"/>
      <c r="G3" s="79"/>
    </row>
    <row r="4" spans="1:7" x14ac:dyDescent="0.35">
      <c r="A4" s="179" t="s">
        <v>105</v>
      </c>
      <c r="B4" s="180" t="s">
        <v>106</v>
      </c>
      <c r="C4" s="181" t="s">
        <v>107</v>
      </c>
      <c r="D4" s="182" t="s">
        <v>108</v>
      </c>
      <c r="E4" s="182" t="s">
        <v>109</v>
      </c>
      <c r="F4" s="302" t="s">
        <v>110</v>
      </c>
      <c r="G4" s="80" t="s">
        <v>111</v>
      </c>
    </row>
    <row r="5" spans="1:7" ht="16" thickBot="1" x14ac:dyDescent="0.4">
      <c r="A5" s="183"/>
      <c r="B5" s="184"/>
      <c r="C5" s="185" t="s">
        <v>112</v>
      </c>
      <c r="D5" s="186"/>
      <c r="E5" s="187" t="s">
        <v>113</v>
      </c>
      <c r="F5" s="303"/>
      <c r="G5" s="81"/>
    </row>
    <row r="6" spans="1:7" ht="30" customHeight="1" thickTop="1" thickBot="1" x14ac:dyDescent="0.4">
      <c r="A6" s="373" t="s">
        <v>114</v>
      </c>
      <c r="B6" s="374"/>
      <c r="C6" s="374"/>
      <c r="D6" s="374"/>
      <c r="E6" s="375"/>
      <c r="F6" s="304"/>
      <c r="G6" s="67"/>
    </row>
    <row r="7" spans="1:7" s="44" customFormat="1" ht="30" customHeight="1" thickTop="1" x14ac:dyDescent="0.25">
      <c r="A7" s="188" t="s">
        <v>115</v>
      </c>
      <c r="B7" s="189" t="s">
        <v>116</v>
      </c>
      <c r="C7" s="190"/>
      <c r="D7" s="190"/>
      <c r="E7" s="190"/>
      <c r="F7" s="305"/>
      <c r="G7" s="72"/>
    </row>
    <row r="8" spans="1:7" x14ac:dyDescent="0.35">
      <c r="A8" s="191">
        <v>1</v>
      </c>
      <c r="B8" s="192"/>
      <c r="C8" s="193"/>
      <c r="D8" s="194"/>
      <c r="E8" s="194"/>
      <c r="F8" s="195" t="s">
        <v>30</v>
      </c>
      <c r="G8" s="157" t="str">
        <f>IF(OR(ISTEXT(F8),ISBLANK(F8)), "$   - ",ROUND(E8*F8,2))</f>
        <v xml:space="preserve">$   - </v>
      </c>
    </row>
    <row r="9" spans="1:7" x14ac:dyDescent="0.35">
      <c r="A9" s="191">
        <f>A8+1</f>
        <v>2</v>
      </c>
      <c r="B9" s="196"/>
      <c r="C9" s="197"/>
      <c r="D9" s="198"/>
      <c r="E9" s="197"/>
      <c r="F9" s="195" t="s">
        <v>30</v>
      </c>
      <c r="G9" s="157" t="str">
        <f t="shared" ref="G9:G14" si="0">IF(OR(ISTEXT(F9),ISBLANK(F9)), "$   - ",ROUND(E9*F9,2))</f>
        <v xml:space="preserve">$   - </v>
      </c>
    </row>
    <row r="10" spans="1:7" x14ac:dyDescent="0.35">
      <c r="A10" s="191">
        <f t="shared" ref="A10:A14" si="1">A9+1</f>
        <v>3</v>
      </c>
      <c r="B10" s="196"/>
      <c r="C10" s="197"/>
      <c r="D10" s="199"/>
      <c r="E10" s="200"/>
      <c r="F10" s="195" t="s">
        <v>30</v>
      </c>
      <c r="G10" s="157" t="str">
        <f t="shared" si="0"/>
        <v xml:space="preserve">$   - </v>
      </c>
    </row>
    <row r="11" spans="1:7" x14ac:dyDescent="0.35">
      <c r="A11" s="191">
        <f t="shared" si="1"/>
        <v>4</v>
      </c>
      <c r="B11" s="196"/>
      <c r="C11" s="197"/>
      <c r="D11" s="199"/>
      <c r="E11" s="200"/>
      <c r="F11" s="195" t="s">
        <v>30</v>
      </c>
      <c r="G11" s="157" t="str">
        <f t="shared" si="0"/>
        <v xml:space="preserve">$   - </v>
      </c>
    </row>
    <row r="12" spans="1:7" x14ac:dyDescent="0.35">
      <c r="A12" s="191">
        <f t="shared" si="1"/>
        <v>5</v>
      </c>
      <c r="B12" s="196"/>
      <c r="C12" s="197"/>
      <c r="D12" s="199"/>
      <c r="E12" s="200"/>
      <c r="F12" s="195" t="s">
        <v>30</v>
      </c>
      <c r="G12" s="157" t="str">
        <f t="shared" si="0"/>
        <v xml:space="preserve">$   - </v>
      </c>
    </row>
    <row r="13" spans="1:7" x14ac:dyDescent="0.35">
      <c r="A13" s="191">
        <f t="shared" si="1"/>
        <v>6</v>
      </c>
      <c r="B13" s="196"/>
      <c r="C13" s="197"/>
      <c r="D13" s="198"/>
      <c r="E13" s="197"/>
      <c r="F13" s="195" t="s">
        <v>30</v>
      </c>
      <c r="G13" s="157" t="str">
        <f t="shared" si="0"/>
        <v xml:space="preserve">$   - </v>
      </c>
    </row>
    <row r="14" spans="1:7" x14ac:dyDescent="0.35">
      <c r="A14" s="191">
        <f t="shared" si="1"/>
        <v>7</v>
      </c>
      <c r="B14" s="201"/>
      <c r="C14" s="202"/>
      <c r="D14" s="203"/>
      <c r="E14" s="204"/>
      <c r="F14" s="205" t="s">
        <v>30</v>
      </c>
      <c r="G14" s="157" t="str">
        <f t="shared" si="0"/>
        <v xml:space="preserve">$   - </v>
      </c>
    </row>
    <row r="15" spans="1:7" ht="16" thickBot="1" x14ac:dyDescent="0.4">
      <c r="A15" s="206" t="s">
        <v>115</v>
      </c>
      <c r="B15" s="376"/>
      <c r="C15" s="377"/>
      <c r="D15" s="377"/>
      <c r="E15" s="377"/>
      <c r="F15" s="306" t="s">
        <v>117</v>
      </c>
      <c r="G15" s="158">
        <f>SUM(G8:G14)</f>
        <v>0</v>
      </c>
    </row>
    <row r="16" spans="1:7" ht="30" customHeight="1" thickTop="1" thickBot="1" x14ac:dyDescent="0.4">
      <c r="A16" s="378" t="s">
        <v>118</v>
      </c>
      <c r="B16" s="378"/>
      <c r="C16" s="378"/>
      <c r="D16" s="378"/>
      <c r="E16" s="378"/>
      <c r="F16" s="378"/>
      <c r="G16" s="379"/>
    </row>
    <row r="17" spans="1:7" s="44" customFormat="1" ht="30" customHeight="1" thickTop="1" x14ac:dyDescent="0.25">
      <c r="A17" s="49" t="s">
        <v>119</v>
      </c>
      <c r="B17" s="364" t="s">
        <v>116</v>
      </c>
      <c r="C17" s="365"/>
      <c r="D17" s="365"/>
      <c r="E17" s="365"/>
      <c r="F17" s="365"/>
      <c r="G17" s="366"/>
    </row>
    <row r="18" spans="1:7" x14ac:dyDescent="0.35">
      <c r="A18" s="50">
        <v>8</v>
      </c>
      <c r="B18" s="192"/>
      <c r="C18" s="193"/>
      <c r="D18" s="194"/>
      <c r="E18" s="194"/>
      <c r="F18" s="314" t="s">
        <v>120</v>
      </c>
      <c r="G18" s="157" t="str">
        <f t="shared" ref="G18:G26" si="2">IF(OR(ISTEXT(F18),ISBLANK(F18)), "$   - ",ROUND(E18*F18,2))</f>
        <v xml:space="preserve">$   - </v>
      </c>
    </row>
    <row r="19" spans="1:7" x14ac:dyDescent="0.35">
      <c r="A19" s="50">
        <f>A18+1</f>
        <v>9</v>
      </c>
      <c r="B19" s="196"/>
      <c r="C19" s="197"/>
      <c r="D19" s="198"/>
      <c r="E19" s="197"/>
      <c r="F19" s="195" t="s">
        <v>120</v>
      </c>
      <c r="G19" s="157" t="str">
        <f t="shared" si="2"/>
        <v xml:space="preserve">$   - </v>
      </c>
    </row>
    <row r="20" spans="1:7" x14ac:dyDescent="0.35">
      <c r="A20" s="50">
        <f t="shared" ref="A20:A26" si="3">A19+1</f>
        <v>10</v>
      </c>
      <c r="B20" s="196"/>
      <c r="C20" s="197"/>
      <c r="D20" s="199"/>
      <c r="E20" s="200"/>
      <c r="F20" s="195" t="s">
        <v>120</v>
      </c>
      <c r="G20" s="157" t="str">
        <f t="shared" si="2"/>
        <v xml:space="preserve">$   - </v>
      </c>
    </row>
    <row r="21" spans="1:7" x14ac:dyDescent="0.35">
      <c r="A21" s="50">
        <f t="shared" si="3"/>
        <v>11</v>
      </c>
      <c r="B21" s="196"/>
      <c r="C21" s="197"/>
      <c r="D21" s="200"/>
      <c r="E21" s="200"/>
      <c r="F21" s="195" t="s">
        <v>120</v>
      </c>
      <c r="G21" s="157" t="str">
        <f t="shared" si="2"/>
        <v xml:space="preserve">$   - </v>
      </c>
    </row>
    <row r="22" spans="1:7" x14ac:dyDescent="0.35">
      <c r="A22" s="50">
        <f t="shared" si="3"/>
        <v>12</v>
      </c>
      <c r="B22" s="196"/>
      <c r="C22" s="197"/>
      <c r="D22" s="199"/>
      <c r="E22" s="200"/>
      <c r="F22" s="195" t="s">
        <v>120</v>
      </c>
      <c r="G22" s="157" t="str">
        <f t="shared" si="2"/>
        <v xml:space="preserve">$   - </v>
      </c>
    </row>
    <row r="23" spans="1:7" x14ac:dyDescent="0.35">
      <c r="A23" s="50">
        <f t="shared" si="3"/>
        <v>13</v>
      </c>
      <c r="B23" s="196"/>
      <c r="C23" s="197"/>
      <c r="D23" s="199"/>
      <c r="E23" s="200"/>
      <c r="F23" s="195" t="s">
        <v>120</v>
      </c>
      <c r="G23" s="157" t="str">
        <f t="shared" si="2"/>
        <v xml:space="preserve">$   - </v>
      </c>
    </row>
    <row r="24" spans="1:7" x14ac:dyDescent="0.35">
      <c r="A24" s="50">
        <f t="shared" si="3"/>
        <v>14</v>
      </c>
      <c r="B24" s="196"/>
      <c r="C24" s="197"/>
      <c r="D24" s="199"/>
      <c r="E24" s="200"/>
      <c r="F24" s="195" t="s">
        <v>120</v>
      </c>
      <c r="G24" s="157" t="str">
        <f t="shared" si="2"/>
        <v xml:space="preserve">$   - </v>
      </c>
    </row>
    <row r="25" spans="1:7" x14ac:dyDescent="0.35">
      <c r="A25" s="50">
        <f t="shared" si="3"/>
        <v>15</v>
      </c>
      <c r="B25" s="196"/>
      <c r="C25" s="197"/>
      <c r="D25" s="198"/>
      <c r="E25" s="197"/>
      <c r="F25" s="195" t="s">
        <v>120</v>
      </c>
      <c r="G25" s="157" t="str">
        <f t="shared" si="2"/>
        <v xml:space="preserve">$   - </v>
      </c>
    </row>
    <row r="26" spans="1:7" x14ac:dyDescent="0.35">
      <c r="A26" s="50">
        <f t="shared" si="3"/>
        <v>16</v>
      </c>
      <c r="B26" s="315"/>
      <c r="C26" s="316"/>
      <c r="D26" s="317"/>
      <c r="E26" s="318"/>
      <c r="F26" s="205" t="s">
        <v>120</v>
      </c>
      <c r="G26" s="157" t="str">
        <f t="shared" si="2"/>
        <v xml:space="preserve">$   - </v>
      </c>
    </row>
    <row r="27" spans="1:7" s="44" customFormat="1" ht="16" thickBot="1" x14ac:dyDescent="0.3">
      <c r="A27" s="51" t="s">
        <v>119</v>
      </c>
      <c r="B27" s="359"/>
      <c r="C27" s="348"/>
      <c r="D27" s="348"/>
      <c r="E27" s="348"/>
      <c r="F27" s="307" t="s">
        <v>117</v>
      </c>
      <c r="G27" s="76">
        <f>SUM(G18:G26)</f>
        <v>0</v>
      </c>
    </row>
    <row r="28" spans="1:7" s="44" customFormat="1" ht="30" customHeight="1" thickTop="1" thickBot="1" x14ac:dyDescent="0.35">
      <c r="A28" s="380" t="s">
        <v>121</v>
      </c>
      <c r="B28" s="380"/>
      <c r="C28" s="380"/>
      <c r="D28" s="380"/>
      <c r="E28" s="380"/>
      <c r="F28" s="381"/>
      <c r="G28" s="382"/>
    </row>
    <row r="29" spans="1:7" s="44" customFormat="1" ht="30" customHeight="1" thickTop="1" x14ac:dyDescent="0.25">
      <c r="A29" s="74" t="s">
        <v>122</v>
      </c>
      <c r="B29" s="364" t="s">
        <v>116</v>
      </c>
      <c r="C29" s="365"/>
      <c r="D29" s="365"/>
      <c r="E29" s="365"/>
      <c r="F29" s="365"/>
      <c r="G29" s="366"/>
    </row>
    <row r="30" spans="1:7" x14ac:dyDescent="0.35">
      <c r="A30" s="50">
        <v>17</v>
      </c>
      <c r="B30" s="319"/>
      <c r="C30" s="197"/>
      <c r="D30" s="200"/>
      <c r="E30" s="200"/>
      <c r="F30" s="195" t="s">
        <v>120</v>
      </c>
      <c r="G30" s="157" t="str">
        <f t="shared" ref="G30:G38" si="4">IF(OR(ISTEXT(F30),ISBLANK(F30)), "$   - ",ROUND(E30*F30,2))</f>
        <v xml:space="preserve">$   - </v>
      </c>
    </row>
    <row r="31" spans="1:7" x14ac:dyDescent="0.35">
      <c r="A31" s="50">
        <f>A30+1</f>
        <v>18</v>
      </c>
      <c r="B31" s="320"/>
      <c r="C31" s="197"/>
      <c r="D31" s="198"/>
      <c r="E31" s="197"/>
      <c r="F31" s="195" t="s">
        <v>120</v>
      </c>
      <c r="G31" s="157" t="str">
        <f t="shared" si="4"/>
        <v xml:space="preserve">$   - </v>
      </c>
    </row>
    <row r="32" spans="1:7" x14ac:dyDescent="0.35">
      <c r="A32" s="50">
        <f t="shared" ref="A32:A38" si="5">A31+1</f>
        <v>19</v>
      </c>
      <c r="B32" s="320"/>
      <c r="C32" s="197"/>
      <c r="D32" s="199"/>
      <c r="E32" s="200"/>
      <c r="F32" s="195" t="s">
        <v>120</v>
      </c>
      <c r="G32" s="157" t="str">
        <f t="shared" si="4"/>
        <v xml:space="preserve">$   - </v>
      </c>
    </row>
    <row r="33" spans="1:7" x14ac:dyDescent="0.35">
      <c r="A33" s="50">
        <f t="shared" si="5"/>
        <v>20</v>
      </c>
      <c r="B33" s="320"/>
      <c r="C33" s="197"/>
      <c r="D33" s="200"/>
      <c r="E33" s="200"/>
      <c r="F33" s="195" t="s">
        <v>120</v>
      </c>
      <c r="G33" s="157" t="str">
        <f t="shared" si="4"/>
        <v xml:space="preserve">$   - </v>
      </c>
    </row>
    <row r="34" spans="1:7" x14ac:dyDescent="0.35">
      <c r="A34" s="50">
        <f t="shared" si="5"/>
        <v>21</v>
      </c>
      <c r="B34" s="320"/>
      <c r="C34" s="197"/>
      <c r="D34" s="199"/>
      <c r="E34" s="200"/>
      <c r="F34" s="195" t="s">
        <v>120</v>
      </c>
      <c r="G34" s="157" t="str">
        <f t="shared" si="4"/>
        <v xml:space="preserve">$   - </v>
      </c>
    </row>
    <row r="35" spans="1:7" x14ac:dyDescent="0.35">
      <c r="A35" s="50">
        <f t="shared" si="5"/>
        <v>22</v>
      </c>
      <c r="B35" s="320"/>
      <c r="C35" s="197"/>
      <c r="D35" s="199"/>
      <c r="E35" s="200"/>
      <c r="F35" s="195" t="s">
        <v>120</v>
      </c>
      <c r="G35" s="157" t="str">
        <f t="shared" si="4"/>
        <v xml:space="preserve">$   - </v>
      </c>
    </row>
    <row r="36" spans="1:7" x14ac:dyDescent="0.35">
      <c r="A36" s="50">
        <f t="shared" si="5"/>
        <v>23</v>
      </c>
      <c r="B36" s="320"/>
      <c r="C36" s="197"/>
      <c r="D36" s="199"/>
      <c r="E36" s="200"/>
      <c r="F36" s="195" t="s">
        <v>120</v>
      </c>
      <c r="G36" s="157" t="str">
        <f t="shared" si="4"/>
        <v xml:space="preserve">$   - </v>
      </c>
    </row>
    <row r="37" spans="1:7" x14ac:dyDescent="0.35">
      <c r="A37" s="50">
        <f t="shared" si="5"/>
        <v>24</v>
      </c>
      <c r="B37" s="320"/>
      <c r="C37" s="197"/>
      <c r="D37" s="198"/>
      <c r="E37" s="197"/>
      <c r="F37" s="195" t="s">
        <v>120</v>
      </c>
      <c r="G37" s="157" t="str">
        <f t="shared" si="4"/>
        <v xml:space="preserve">$   - </v>
      </c>
    </row>
    <row r="38" spans="1:7" x14ac:dyDescent="0.35">
      <c r="A38" s="50">
        <f t="shared" si="5"/>
        <v>25</v>
      </c>
      <c r="B38" s="321"/>
      <c r="C38" s="202"/>
      <c r="D38" s="203"/>
      <c r="E38" s="204"/>
      <c r="F38" s="205" t="s">
        <v>120</v>
      </c>
      <c r="G38" s="157" t="str">
        <f t="shared" si="4"/>
        <v xml:space="preserve">$   - </v>
      </c>
    </row>
    <row r="39" spans="1:7" s="44" customFormat="1" ht="16" thickBot="1" x14ac:dyDescent="0.3">
      <c r="A39" s="51" t="s">
        <v>122</v>
      </c>
      <c r="B39" s="360"/>
      <c r="C39" s="361"/>
      <c r="D39" s="361"/>
      <c r="E39" s="361"/>
      <c r="F39" s="307" t="s">
        <v>117</v>
      </c>
      <c r="G39" s="76">
        <f>SUM(G30:G38)</f>
        <v>0</v>
      </c>
    </row>
    <row r="40" spans="1:7" s="44" customFormat="1" ht="30" customHeight="1" thickTop="1" thickBot="1" x14ac:dyDescent="0.35">
      <c r="A40" s="378" t="s">
        <v>123</v>
      </c>
      <c r="B40" s="378"/>
      <c r="C40" s="378"/>
      <c r="D40" s="378"/>
      <c r="E40" s="378"/>
      <c r="F40" s="378"/>
      <c r="G40" s="379"/>
    </row>
    <row r="41" spans="1:7" s="44" customFormat="1" ht="16" thickTop="1" x14ac:dyDescent="0.25">
      <c r="A41" s="53" t="s">
        <v>124</v>
      </c>
      <c r="B41" s="364" t="s">
        <v>116</v>
      </c>
      <c r="C41" s="365"/>
      <c r="D41" s="365"/>
      <c r="E41" s="365"/>
      <c r="F41" s="365"/>
      <c r="G41" s="366"/>
    </row>
    <row r="42" spans="1:7" s="44" customFormat="1" x14ac:dyDescent="0.3">
      <c r="A42" s="54">
        <v>26</v>
      </c>
      <c r="B42" s="322"/>
      <c r="C42" s="197"/>
      <c r="D42" s="200"/>
      <c r="E42" s="200"/>
      <c r="F42" s="195" t="s">
        <v>120</v>
      </c>
      <c r="G42" s="157" t="str">
        <f t="shared" ref="G42:G48" si="6">IF(OR(ISTEXT(F42),ISBLANK(F42)), "$   - ",ROUND(E42*F42,2))</f>
        <v xml:space="preserve">$   - </v>
      </c>
    </row>
    <row r="43" spans="1:7" x14ac:dyDescent="0.35">
      <c r="A43" s="54">
        <f>A42+1</f>
        <v>27</v>
      </c>
      <c r="B43" s="322"/>
      <c r="C43" s="197"/>
      <c r="D43" s="200"/>
      <c r="E43" s="200"/>
      <c r="F43" s="195" t="s">
        <v>120</v>
      </c>
      <c r="G43" s="157" t="str">
        <f t="shared" si="6"/>
        <v xml:space="preserve">$   - </v>
      </c>
    </row>
    <row r="44" spans="1:7" x14ac:dyDescent="0.35">
      <c r="A44" s="54">
        <f t="shared" ref="A44:A48" si="7">A43+1</f>
        <v>28</v>
      </c>
      <c r="B44" s="322"/>
      <c r="C44" s="197"/>
      <c r="D44" s="198"/>
      <c r="E44" s="197"/>
      <c r="F44" s="195" t="s">
        <v>120</v>
      </c>
      <c r="G44" s="157" t="str">
        <f t="shared" si="6"/>
        <v xml:space="preserve">$   - </v>
      </c>
    </row>
    <row r="45" spans="1:7" x14ac:dyDescent="0.35">
      <c r="A45" s="54">
        <f t="shared" si="7"/>
        <v>29</v>
      </c>
      <c r="B45" s="322"/>
      <c r="C45" s="197"/>
      <c r="D45" s="198"/>
      <c r="E45" s="197"/>
      <c r="F45" s="195" t="s">
        <v>120</v>
      </c>
      <c r="G45" s="157" t="str">
        <f t="shared" si="6"/>
        <v xml:space="preserve">$   - </v>
      </c>
    </row>
    <row r="46" spans="1:7" x14ac:dyDescent="0.35">
      <c r="A46" s="54">
        <f t="shared" si="7"/>
        <v>30</v>
      </c>
      <c r="B46" s="322"/>
      <c r="C46" s="197"/>
      <c r="D46" s="198"/>
      <c r="E46" s="197"/>
      <c r="F46" s="195" t="s">
        <v>120</v>
      </c>
      <c r="G46" s="157" t="str">
        <f t="shared" si="6"/>
        <v xml:space="preserve">$   - </v>
      </c>
    </row>
    <row r="47" spans="1:7" x14ac:dyDescent="0.35">
      <c r="A47" s="54">
        <f t="shared" si="7"/>
        <v>31</v>
      </c>
      <c r="B47" s="322"/>
      <c r="C47" s="197"/>
      <c r="D47" s="198"/>
      <c r="E47" s="197"/>
      <c r="F47" s="195" t="s">
        <v>120</v>
      </c>
      <c r="G47" s="157" t="str">
        <f t="shared" si="6"/>
        <v xml:space="preserve">$   - </v>
      </c>
    </row>
    <row r="48" spans="1:7" x14ac:dyDescent="0.35">
      <c r="A48" s="54">
        <f t="shared" si="7"/>
        <v>32</v>
      </c>
      <c r="B48" s="323"/>
      <c r="C48" s="202"/>
      <c r="D48" s="203"/>
      <c r="E48" s="204"/>
      <c r="F48" s="205" t="s">
        <v>120</v>
      </c>
      <c r="G48" s="157" t="str">
        <f t="shared" si="6"/>
        <v xml:space="preserve">$   - </v>
      </c>
    </row>
    <row r="49" spans="1:7" s="44" customFormat="1" ht="16" thickBot="1" x14ac:dyDescent="0.3">
      <c r="A49" s="75" t="s">
        <v>124</v>
      </c>
      <c r="B49" s="362"/>
      <c r="C49" s="361"/>
      <c r="D49" s="361"/>
      <c r="E49" s="363"/>
      <c r="F49" s="307" t="s">
        <v>117</v>
      </c>
      <c r="G49" s="71">
        <f>SUM(G42:G48)</f>
        <v>0</v>
      </c>
    </row>
    <row r="50" spans="1:7" ht="36.75" customHeight="1" thickTop="1" x14ac:dyDescent="0.35">
      <c r="A50" s="367" t="s">
        <v>125</v>
      </c>
      <c r="B50" s="368"/>
      <c r="C50" s="368"/>
      <c r="D50" s="368"/>
      <c r="E50" s="368"/>
      <c r="F50" s="368"/>
      <c r="G50" s="369"/>
    </row>
    <row r="51" spans="1:7" x14ac:dyDescent="0.35">
      <c r="A51" s="55" t="s">
        <v>126</v>
      </c>
      <c r="B51" s="364" t="s">
        <v>116</v>
      </c>
      <c r="C51" s="365"/>
      <c r="D51" s="365"/>
      <c r="E51" s="365"/>
      <c r="F51" s="365"/>
      <c r="G51" s="366"/>
    </row>
    <row r="52" spans="1:7" s="44" customFormat="1" x14ac:dyDescent="0.3">
      <c r="A52" s="50">
        <v>33</v>
      </c>
      <c r="B52" s="319"/>
      <c r="C52" s="197"/>
      <c r="D52" s="200"/>
      <c r="E52" s="200"/>
      <c r="F52" s="195" t="s">
        <v>120</v>
      </c>
      <c r="G52" s="157" t="str">
        <f t="shared" ref="G52:G61" si="8">IF(OR(ISTEXT(F52),ISBLANK(F52)), "$   - ",ROUND(E52*F52,2))</f>
        <v xml:space="preserve">$   - </v>
      </c>
    </row>
    <row r="53" spans="1:7" x14ac:dyDescent="0.35">
      <c r="A53" s="50">
        <f>A52+1</f>
        <v>34</v>
      </c>
      <c r="B53" s="319"/>
      <c r="C53" s="197"/>
      <c r="D53" s="200"/>
      <c r="E53" s="200"/>
      <c r="F53" s="195" t="s">
        <v>120</v>
      </c>
      <c r="G53" s="157" t="str">
        <f t="shared" si="8"/>
        <v xml:space="preserve">$   - </v>
      </c>
    </row>
    <row r="54" spans="1:7" x14ac:dyDescent="0.35">
      <c r="A54" s="50">
        <f t="shared" ref="A54:A61" si="9">A53+1</f>
        <v>35</v>
      </c>
      <c r="B54" s="320"/>
      <c r="C54" s="197"/>
      <c r="D54" s="198"/>
      <c r="E54" s="197"/>
      <c r="F54" s="195" t="s">
        <v>120</v>
      </c>
      <c r="G54" s="157" t="str">
        <f t="shared" si="8"/>
        <v xml:space="preserve">$   - </v>
      </c>
    </row>
    <row r="55" spans="1:7" x14ac:dyDescent="0.35">
      <c r="A55" s="50">
        <f t="shared" si="9"/>
        <v>36</v>
      </c>
      <c r="B55" s="320"/>
      <c r="C55" s="197"/>
      <c r="D55" s="199"/>
      <c r="E55" s="200"/>
      <c r="F55" s="195" t="s">
        <v>120</v>
      </c>
      <c r="G55" s="157" t="str">
        <f t="shared" si="8"/>
        <v xml:space="preserve">$   - </v>
      </c>
    </row>
    <row r="56" spans="1:7" x14ac:dyDescent="0.35">
      <c r="A56" s="50">
        <f t="shared" si="9"/>
        <v>37</v>
      </c>
      <c r="B56" s="320"/>
      <c r="C56" s="197"/>
      <c r="D56" s="200"/>
      <c r="E56" s="200"/>
      <c r="F56" s="195" t="s">
        <v>120</v>
      </c>
      <c r="G56" s="157" t="str">
        <f t="shared" si="8"/>
        <v xml:space="preserve">$   - </v>
      </c>
    </row>
    <row r="57" spans="1:7" x14ac:dyDescent="0.35">
      <c r="A57" s="50">
        <f t="shared" si="9"/>
        <v>38</v>
      </c>
      <c r="B57" s="320"/>
      <c r="C57" s="197"/>
      <c r="D57" s="199"/>
      <c r="E57" s="200"/>
      <c r="F57" s="195" t="s">
        <v>120</v>
      </c>
      <c r="G57" s="157" t="str">
        <f t="shared" si="8"/>
        <v xml:space="preserve">$   - </v>
      </c>
    </row>
    <row r="58" spans="1:7" x14ac:dyDescent="0.35">
      <c r="A58" s="50">
        <f t="shared" si="9"/>
        <v>39</v>
      </c>
      <c r="B58" s="320"/>
      <c r="C58" s="197"/>
      <c r="D58" s="199"/>
      <c r="E58" s="200"/>
      <c r="F58" s="195" t="s">
        <v>120</v>
      </c>
      <c r="G58" s="157" t="str">
        <f t="shared" si="8"/>
        <v xml:space="preserve">$   - </v>
      </c>
    </row>
    <row r="59" spans="1:7" x14ac:dyDescent="0.35">
      <c r="A59" s="50">
        <f t="shared" si="9"/>
        <v>40</v>
      </c>
      <c r="B59" s="320"/>
      <c r="C59" s="197"/>
      <c r="D59" s="199"/>
      <c r="E59" s="200"/>
      <c r="F59" s="195" t="s">
        <v>120</v>
      </c>
      <c r="G59" s="157" t="str">
        <f t="shared" si="8"/>
        <v xml:space="preserve">$   - </v>
      </c>
    </row>
    <row r="60" spans="1:7" x14ac:dyDescent="0.35">
      <c r="A60" s="50">
        <f t="shared" si="9"/>
        <v>41</v>
      </c>
      <c r="B60" s="320"/>
      <c r="C60" s="197"/>
      <c r="D60" s="198"/>
      <c r="E60" s="197"/>
      <c r="F60" s="195" t="s">
        <v>120</v>
      </c>
      <c r="G60" s="157" t="str">
        <f t="shared" si="8"/>
        <v xml:space="preserve">$   - </v>
      </c>
    </row>
    <row r="61" spans="1:7" x14ac:dyDescent="0.35">
      <c r="A61" s="50">
        <f t="shared" si="9"/>
        <v>42</v>
      </c>
      <c r="B61" s="321"/>
      <c r="C61" s="202"/>
      <c r="D61" s="203"/>
      <c r="E61" s="204"/>
      <c r="F61" s="205" t="s">
        <v>120</v>
      </c>
      <c r="G61" s="157" t="str">
        <f t="shared" si="8"/>
        <v xml:space="preserve">$   - </v>
      </c>
    </row>
    <row r="62" spans="1:7" s="44" customFormat="1" ht="16" thickBot="1" x14ac:dyDescent="0.3">
      <c r="A62" s="51" t="s">
        <v>126</v>
      </c>
      <c r="B62" s="360"/>
      <c r="C62" s="361"/>
      <c r="D62" s="361"/>
      <c r="E62" s="361"/>
      <c r="F62" s="307" t="s">
        <v>117</v>
      </c>
      <c r="G62" s="76">
        <f>SUM(G52:G61)</f>
        <v>0</v>
      </c>
    </row>
    <row r="63" spans="1:7" s="44" customFormat="1" ht="30" customHeight="1" thickTop="1" x14ac:dyDescent="0.3">
      <c r="A63" s="370" t="s">
        <v>127</v>
      </c>
      <c r="B63" s="371"/>
      <c r="C63" s="371"/>
      <c r="D63" s="371"/>
      <c r="E63" s="371"/>
      <c r="F63" s="371"/>
      <c r="G63" s="372"/>
    </row>
    <row r="64" spans="1:7" s="44" customFormat="1" ht="30" customHeight="1" x14ac:dyDescent="0.25">
      <c r="A64" s="73" t="s">
        <v>128</v>
      </c>
      <c r="B64" s="364" t="s">
        <v>116</v>
      </c>
      <c r="C64" s="365"/>
      <c r="D64" s="365"/>
      <c r="E64" s="365"/>
      <c r="F64" s="365"/>
      <c r="G64" s="366"/>
    </row>
    <row r="65" spans="1:7" x14ac:dyDescent="0.35">
      <c r="A65" s="50">
        <v>43</v>
      </c>
      <c r="B65" s="192"/>
      <c r="C65" s="193"/>
      <c r="D65" s="194"/>
      <c r="E65" s="194"/>
      <c r="F65" s="314" t="s">
        <v>120</v>
      </c>
      <c r="G65" s="157" t="str">
        <f t="shared" ref="G65:G75" si="10">IF(OR(ISTEXT(F65),ISBLANK(F65)), "$   - ",ROUND(E65*F65,2))</f>
        <v xml:space="preserve">$   - </v>
      </c>
    </row>
    <row r="66" spans="1:7" x14ac:dyDescent="0.35">
      <c r="A66" s="50">
        <f>A65+1</f>
        <v>44</v>
      </c>
      <c r="B66" s="196"/>
      <c r="C66" s="197"/>
      <c r="D66" s="198"/>
      <c r="E66" s="197"/>
      <c r="F66" s="195" t="s">
        <v>120</v>
      </c>
      <c r="G66" s="157" t="str">
        <f t="shared" si="10"/>
        <v xml:space="preserve">$   - </v>
      </c>
    </row>
    <row r="67" spans="1:7" x14ac:dyDescent="0.35">
      <c r="A67" s="50">
        <f t="shared" ref="A67:A75" si="11">A66+1</f>
        <v>45</v>
      </c>
      <c r="B67" s="196"/>
      <c r="C67" s="197"/>
      <c r="D67" s="199"/>
      <c r="E67" s="200"/>
      <c r="F67" s="195" t="s">
        <v>120</v>
      </c>
      <c r="G67" s="157" t="str">
        <f t="shared" si="10"/>
        <v xml:space="preserve">$   - </v>
      </c>
    </row>
    <row r="68" spans="1:7" x14ac:dyDescent="0.35">
      <c r="A68" s="50">
        <f t="shared" si="11"/>
        <v>46</v>
      </c>
      <c r="B68" s="196"/>
      <c r="C68" s="197"/>
      <c r="D68" s="200"/>
      <c r="E68" s="200"/>
      <c r="F68" s="195" t="s">
        <v>120</v>
      </c>
      <c r="G68" s="157" t="str">
        <f t="shared" si="10"/>
        <v xml:space="preserve">$   - </v>
      </c>
    </row>
    <row r="69" spans="1:7" x14ac:dyDescent="0.35">
      <c r="A69" s="50">
        <f t="shared" si="11"/>
        <v>47</v>
      </c>
      <c r="B69" s="196"/>
      <c r="C69" s="197"/>
      <c r="D69" s="199"/>
      <c r="E69" s="200"/>
      <c r="F69" s="195" t="s">
        <v>120</v>
      </c>
      <c r="G69" s="157" t="str">
        <f t="shared" si="10"/>
        <v xml:space="preserve">$   - </v>
      </c>
    </row>
    <row r="70" spans="1:7" x14ac:dyDescent="0.35">
      <c r="A70" s="50">
        <f t="shared" si="11"/>
        <v>48</v>
      </c>
      <c r="B70" s="196"/>
      <c r="C70" s="197"/>
      <c r="D70" s="199"/>
      <c r="E70" s="200"/>
      <c r="F70" s="195" t="s">
        <v>120</v>
      </c>
      <c r="G70" s="157" t="str">
        <f t="shared" si="10"/>
        <v xml:space="preserve">$   - </v>
      </c>
    </row>
    <row r="71" spans="1:7" x14ac:dyDescent="0.35">
      <c r="A71" s="50">
        <f t="shared" si="11"/>
        <v>49</v>
      </c>
      <c r="B71" s="196"/>
      <c r="C71" s="197"/>
      <c r="D71" s="199"/>
      <c r="E71" s="200"/>
      <c r="F71" s="195" t="s">
        <v>120</v>
      </c>
      <c r="G71" s="157" t="str">
        <f t="shared" si="10"/>
        <v xml:space="preserve">$   - </v>
      </c>
    </row>
    <row r="72" spans="1:7" x14ac:dyDescent="0.35">
      <c r="A72" s="50">
        <f t="shared" si="11"/>
        <v>50</v>
      </c>
      <c r="B72" s="196"/>
      <c r="C72" s="197"/>
      <c r="D72" s="198"/>
      <c r="E72" s="197"/>
      <c r="F72" s="195" t="s">
        <v>120</v>
      </c>
      <c r="G72" s="157" t="str">
        <f t="shared" si="10"/>
        <v xml:space="preserve">$   - </v>
      </c>
    </row>
    <row r="73" spans="1:7" x14ac:dyDescent="0.35">
      <c r="A73" s="50">
        <f t="shared" si="11"/>
        <v>51</v>
      </c>
      <c r="B73" s="196"/>
      <c r="C73" s="197"/>
      <c r="D73" s="198"/>
      <c r="E73" s="197"/>
      <c r="F73" s="195" t="s">
        <v>120</v>
      </c>
      <c r="G73" s="157" t="str">
        <f t="shared" si="10"/>
        <v xml:space="preserve">$   - </v>
      </c>
    </row>
    <row r="74" spans="1:7" x14ac:dyDescent="0.35">
      <c r="A74" s="50">
        <f t="shared" si="11"/>
        <v>52</v>
      </c>
      <c r="B74" s="196"/>
      <c r="C74" s="197"/>
      <c r="D74" s="199"/>
      <c r="E74" s="200"/>
      <c r="F74" s="195" t="s">
        <v>120</v>
      </c>
      <c r="G74" s="157" t="str">
        <f t="shared" si="10"/>
        <v xml:space="preserve">$   - </v>
      </c>
    </row>
    <row r="75" spans="1:7" x14ac:dyDescent="0.35">
      <c r="A75" s="50">
        <f t="shared" si="11"/>
        <v>53</v>
      </c>
      <c r="B75" s="315"/>
      <c r="C75" s="316"/>
      <c r="D75" s="317"/>
      <c r="E75" s="318"/>
      <c r="F75" s="205" t="s">
        <v>120</v>
      </c>
      <c r="G75" s="157" t="str">
        <f t="shared" si="10"/>
        <v xml:space="preserve">$   - </v>
      </c>
    </row>
    <row r="76" spans="1:7" s="44" customFormat="1" ht="16" thickBot="1" x14ac:dyDescent="0.3">
      <c r="A76" s="51" t="str">
        <f>A64</f>
        <v>F</v>
      </c>
      <c r="B76" s="359"/>
      <c r="C76" s="348"/>
      <c r="D76" s="348"/>
      <c r="E76" s="348"/>
      <c r="F76" s="307" t="s">
        <v>117</v>
      </c>
      <c r="G76" s="76">
        <f>SUM(G65:G75)</f>
        <v>0</v>
      </c>
    </row>
    <row r="77" spans="1:7" ht="36" customHeight="1" thickTop="1" x14ac:dyDescent="0.35">
      <c r="A77" s="56"/>
      <c r="B77" s="57" t="s">
        <v>129</v>
      </c>
      <c r="C77" s="58"/>
      <c r="D77" s="58"/>
      <c r="E77" s="58"/>
      <c r="F77" s="308"/>
      <c r="G77" s="68"/>
    </row>
    <row r="78" spans="1:7" s="44" customFormat="1" ht="32.15" customHeight="1" x14ac:dyDescent="0.25">
      <c r="A78" s="357" t="s">
        <v>130</v>
      </c>
      <c r="B78" s="358"/>
      <c r="C78" s="358"/>
      <c r="D78" s="358"/>
      <c r="E78" s="358"/>
      <c r="F78" s="309"/>
      <c r="G78" s="69"/>
    </row>
    <row r="79" spans="1:7" ht="30" customHeight="1" thickBot="1" x14ac:dyDescent="0.4">
      <c r="A79" s="51" t="str">
        <f>A7</f>
        <v>A</v>
      </c>
      <c r="B79" s="347" t="str">
        <f>B7</f>
        <v xml:space="preserve">(INSERT TYPE OF Goods or Services) </v>
      </c>
      <c r="C79" s="348"/>
      <c r="D79" s="348"/>
      <c r="E79" s="349"/>
      <c r="F79" s="310" t="s">
        <v>117</v>
      </c>
      <c r="G79" s="52">
        <f>G15</f>
        <v>0</v>
      </c>
    </row>
    <row r="80" spans="1:7" ht="30" customHeight="1" thickTop="1" thickBot="1" x14ac:dyDescent="0.4">
      <c r="A80" s="51" t="str">
        <f>A17</f>
        <v>B</v>
      </c>
      <c r="B80" s="350" t="str">
        <f>B17</f>
        <v xml:space="preserve">(INSERT TYPE OF Goods or Services) </v>
      </c>
      <c r="C80" s="351"/>
      <c r="D80" s="351"/>
      <c r="E80" s="352"/>
      <c r="F80" s="310" t="s">
        <v>117</v>
      </c>
      <c r="G80" s="52">
        <f>G27</f>
        <v>0</v>
      </c>
    </row>
    <row r="81" spans="1:7" ht="30" customHeight="1" thickTop="1" thickBot="1" x14ac:dyDescent="0.4">
      <c r="A81" s="51" t="str">
        <f>A29</f>
        <v>C</v>
      </c>
      <c r="B81" s="350" t="str">
        <f>B29</f>
        <v xml:space="preserve">(INSERT TYPE OF Goods or Services) </v>
      </c>
      <c r="C81" s="351"/>
      <c r="D81" s="351"/>
      <c r="E81" s="352"/>
      <c r="F81" s="310" t="s">
        <v>117</v>
      </c>
      <c r="G81" s="52">
        <f>G39</f>
        <v>0</v>
      </c>
    </row>
    <row r="82" spans="1:7" ht="30" customHeight="1" thickTop="1" thickBot="1" x14ac:dyDescent="0.4">
      <c r="A82" s="51" t="str">
        <f>A41</f>
        <v>D</v>
      </c>
      <c r="B82" s="350" t="str">
        <f>+B41</f>
        <v xml:space="preserve">(INSERT TYPE OF Goods or Services) </v>
      </c>
      <c r="C82" s="351"/>
      <c r="D82" s="351"/>
      <c r="E82" s="352"/>
      <c r="F82" s="310" t="s">
        <v>117</v>
      </c>
      <c r="G82" s="52">
        <f>G49</f>
        <v>0</v>
      </c>
    </row>
    <row r="83" spans="1:7" ht="30" customHeight="1" thickTop="1" thickBot="1" x14ac:dyDescent="0.4">
      <c r="A83" s="51" t="str">
        <f>A51</f>
        <v>E</v>
      </c>
      <c r="B83" s="59" t="str">
        <f>B51</f>
        <v xml:space="preserve">(INSERT TYPE OF Goods or Services) </v>
      </c>
      <c r="C83" s="60"/>
      <c r="D83" s="60"/>
      <c r="E83" s="60"/>
      <c r="F83" s="310" t="s">
        <v>117</v>
      </c>
      <c r="G83" s="52">
        <f>G62</f>
        <v>0</v>
      </c>
    </row>
    <row r="84" spans="1:7" ht="30" customHeight="1" thickTop="1" thickBot="1" x14ac:dyDescent="0.4">
      <c r="A84" s="61" t="str">
        <f>A64</f>
        <v>F</v>
      </c>
      <c r="B84" s="59" t="str">
        <f>+B64</f>
        <v xml:space="preserve">(INSERT TYPE OF Goods or Services) </v>
      </c>
      <c r="C84" s="60"/>
      <c r="D84" s="60"/>
      <c r="E84" s="60"/>
      <c r="F84" s="310" t="s">
        <v>117</v>
      </c>
      <c r="G84" s="52">
        <f>G76</f>
        <v>0</v>
      </c>
    </row>
    <row r="85" spans="1:7" ht="22.5" customHeight="1" thickTop="1" thickBot="1" x14ac:dyDescent="0.4">
      <c r="A85" s="62"/>
      <c r="B85" s="63"/>
      <c r="C85" s="64"/>
      <c r="D85" s="65"/>
      <c r="E85" s="65"/>
      <c r="F85" s="311"/>
      <c r="G85" s="66"/>
    </row>
    <row r="86" spans="1:7" ht="38" customHeight="1" thickTop="1" x14ac:dyDescent="0.35">
      <c r="A86" s="353" t="s">
        <v>131</v>
      </c>
      <c r="B86" s="354"/>
      <c r="C86" s="354"/>
      <c r="D86" s="354"/>
      <c r="E86" s="354"/>
      <c r="F86" s="355">
        <f>SUM(G79:G84)</f>
        <v>0</v>
      </c>
      <c r="G86" s="356"/>
    </row>
    <row r="87" spans="1:7" ht="15.75" customHeight="1" x14ac:dyDescent="0.35">
      <c r="A87" s="43"/>
      <c r="B87" s="41"/>
      <c r="C87" s="42"/>
      <c r="D87" s="41"/>
      <c r="E87" s="41"/>
      <c r="F87" s="312"/>
      <c r="G87" s="40"/>
    </row>
  </sheetData>
  <mergeCells count="24">
    <mergeCell ref="A6:E6"/>
    <mergeCell ref="B15:E15"/>
    <mergeCell ref="B17:G17"/>
    <mergeCell ref="B29:G29"/>
    <mergeCell ref="B41:G41"/>
    <mergeCell ref="A40:G40"/>
    <mergeCell ref="A28:G28"/>
    <mergeCell ref="A16:G16"/>
    <mergeCell ref="A78:E78"/>
    <mergeCell ref="B27:E27"/>
    <mergeCell ref="B76:E76"/>
    <mergeCell ref="B62:E62"/>
    <mergeCell ref="B49:E49"/>
    <mergeCell ref="B39:E39"/>
    <mergeCell ref="B51:G51"/>
    <mergeCell ref="B64:G64"/>
    <mergeCell ref="A50:G50"/>
    <mergeCell ref="A63:G63"/>
    <mergeCell ref="B79:E79"/>
    <mergeCell ref="B80:E80"/>
    <mergeCell ref="A86:E86"/>
    <mergeCell ref="F86:G86"/>
    <mergeCell ref="B81:E81"/>
    <mergeCell ref="B82:E82"/>
  </mergeCells>
  <dataValidations count="3">
    <dataValidation type="decimal" operator="equal" allowBlank="1" showInputMessage="1" showErrorMessage="1" error="Unit Price must be greater than 0_x000a_and cannot include fractions of a cent" prompt="Enter your Unit Bid Price._x000a_You do not need to type in the &quot;$&quot;" sqref="F8:F14 F18:F26" xr:uid="{854BC308-5C9B-4023-AB63-A7BE33A90C12}">
      <formula1>IF(F8&gt;=0,ROUND(F8,2),0.01)</formula1>
    </dataValidation>
    <dataValidation type="decimal" operator="equal" allowBlank="1" showInputMessage="1" showErrorMessage="1" error="Unit Price must be greater than 0_x000a_and cannot include fractions of a cent" prompt="Enter your Unit Bid Price._x000a_You do not need to type in the &quot;$&quot;_x000a_" sqref="F30:F38" xr:uid="{35C940E6-1942-489D-B4EC-B03C6B05AF9A}">
      <formula1>IF(F30&gt;=0,ROUND(F30,2),0.01)</formula1>
    </dataValidation>
    <dataValidation type="decimal" operator="equal" allowBlank="1" showInputMessage="1" showErrorMessage="1" error="Unit Price must be greater than 0_x000a_and cannot include fractions of a cent_x000a_" prompt="Enter your Unit Bid Price._x000a_You do not need to type in the &quot;$&quot;_x000a_" sqref="F42:F48 F52:F61 F65:F75" xr:uid="{B11D1425-F179-4312-98E1-ED41F9F8BAA3}">
      <formula1>IF(F42&gt;=0,ROUND(F42,2),0.01)</formula1>
    </dataValidation>
  </dataValidations>
  <pageMargins left="0.5" right="0.5" top="0.75" bottom="0.75" header="0.25" footer="0.25"/>
  <pageSetup scale="69" orientation="portrait" r:id="rId1"/>
  <headerFooter alignWithMargins="0">
    <oddHeader>&amp;LThe City of Winnipeg
Tender No. xxxx-yyyy 
&amp;RBid Submission
 Page &amp;P of &amp;N</oddHeader>
    <oddFooter xml:space="preserve">&amp;R__________________
Name of Bidder                    </oddFooter>
  </headerFooter>
  <rowBreaks count="5" manualBreakCount="5">
    <brk id="15" max="6" man="1"/>
    <brk id="27" max="6" man="1"/>
    <brk id="39" max="6" man="1"/>
    <brk id="49" max="6" man="1"/>
    <brk id="62" max="6"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6"/>
  <sheetViews>
    <sheetView showZeros="0" showOutlineSymbols="0" view="pageBreakPreview" topLeftCell="B1" zoomScale="75" zoomScaleNormal="100" zoomScaleSheetLayoutView="75" workbookViewId="0">
      <selection activeCell="D11" sqref="D11"/>
    </sheetView>
  </sheetViews>
  <sheetFormatPr defaultColWidth="13.54296875" defaultRowHeight="15.5" x14ac:dyDescent="0.35"/>
  <cols>
    <col min="1" max="1" width="14.453125" style="235" hidden="1" customWidth="1"/>
    <col min="2" max="2" width="11.36328125" style="213" customWidth="1"/>
    <col min="3" max="3" width="47.36328125" style="209" customWidth="1"/>
    <col min="4" max="4" width="16.453125" style="236" customWidth="1"/>
    <col min="5" max="5" width="8.6328125" style="209" customWidth="1"/>
    <col min="6" max="6" width="15.08984375" style="214" customWidth="1"/>
    <col min="7" max="7" width="15.08984375" style="235" customWidth="1"/>
    <col min="8" max="8" width="21.54296875" style="235" customWidth="1"/>
    <col min="9" max="9" width="16.54296875" style="209" customWidth="1"/>
    <col min="10" max="10" width="48.36328125" style="209" customWidth="1"/>
    <col min="11" max="16384" width="13.54296875" style="209"/>
  </cols>
  <sheetData>
    <row r="1" spans="1:9" x14ac:dyDescent="0.35">
      <c r="A1" s="207"/>
      <c r="B1" s="237" t="s">
        <v>104</v>
      </c>
      <c r="C1" s="238"/>
      <c r="D1" s="238"/>
      <c r="E1" s="238"/>
      <c r="F1" s="239"/>
      <c r="G1" s="240"/>
      <c r="H1" s="208"/>
    </row>
    <row r="2" spans="1:9" x14ac:dyDescent="0.35">
      <c r="A2" s="210"/>
      <c r="B2" s="241" t="s">
        <v>132</v>
      </c>
      <c r="C2" s="242"/>
      <c r="D2" s="242"/>
      <c r="E2" s="242"/>
      <c r="F2" s="243"/>
      <c r="G2" s="244"/>
      <c r="H2" s="211"/>
    </row>
    <row r="3" spans="1:9" x14ac:dyDescent="0.35">
      <c r="A3" s="212"/>
      <c r="B3" s="245" t="s">
        <v>19</v>
      </c>
      <c r="C3" s="246"/>
      <c r="D3" s="246"/>
      <c r="E3" s="246"/>
      <c r="F3" s="247"/>
      <c r="G3" s="248"/>
      <c r="H3" s="215"/>
    </row>
    <row r="4" spans="1:9" x14ac:dyDescent="0.35">
      <c r="A4" s="216" t="s">
        <v>133</v>
      </c>
      <c r="B4" s="249" t="s">
        <v>105</v>
      </c>
      <c r="C4" s="250" t="s">
        <v>106</v>
      </c>
      <c r="D4" s="251" t="s">
        <v>107</v>
      </c>
      <c r="E4" s="252" t="s">
        <v>108</v>
      </c>
      <c r="F4" s="253" t="s">
        <v>109</v>
      </c>
      <c r="G4" s="254" t="s">
        <v>110</v>
      </c>
      <c r="H4" s="217" t="s">
        <v>111</v>
      </c>
    </row>
    <row r="5" spans="1:9" ht="16" thickBot="1" x14ac:dyDescent="0.4">
      <c r="A5" s="218"/>
      <c r="B5" s="255"/>
      <c r="C5" s="256"/>
      <c r="D5" s="257" t="s">
        <v>112</v>
      </c>
      <c r="E5" s="258"/>
      <c r="F5" s="259" t="s">
        <v>113</v>
      </c>
      <c r="G5" s="260"/>
      <c r="H5" s="219"/>
    </row>
    <row r="6" spans="1:9" ht="36" customHeight="1" thickTop="1" x14ac:dyDescent="0.35">
      <c r="A6" s="220" t="s">
        <v>134</v>
      </c>
      <c r="B6" s="261">
        <v>1</v>
      </c>
      <c r="C6" s="262" t="s">
        <v>135</v>
      </c>
      <c r="D6" s="263" t="s">
        <v>136</v>
      </c>
      <c r="E6" s="264" t="s">
        <v>137</v>
      </c>
      <c r="F6" s="265">
        <v>15500</v>
      </c>
      <c r="G6" s="22" t="s">
        <v>30</v>
      </c>
      <c r="H6" s="221" t="str">
        <f>IF(OR(ISTEXT(G6),ISBLANK(G6)), "$   - ",ROUND(F6*G6,2))</f>
        <v xml:space="preserve">$   - </v>
      </c>
      <c r="I6" s="222"/>
    </row>
    <row r="7" spans="1:9" ht="36" customHeight="1" x14ac:dyDescent="0.35">
      <c r="A7" s="220"/>
      <c r="B7" s="261">
        <v>2</v>
      </c>
      <c r="C7" s="262" t="s">
        <v>138</v>
      </c>
      <c r="D7" s="263" t="s">
        <v>139</v>
      </c>
      <c r="E7" s="264" t="s">
        <v>140</v>
      </c>
      <c r="F7" s="265">
        <v>40</v>
      </c>
      <c r="G7" s="22" t="s">
        <v>30</v>
      </c>
      <c r="H7" s="221" t="str">
        <f t="shared" ref="H7:H34" si="0">IF(OR(ISTEXT(G7),ISBLANK(G7)), "$   - ",ROUND(F7*G7,2))</f>
        <v xml:space="preserve">$   - </v>
      </c>
      <c r="I7" s="222"/>
    </row>
    <row r="8" spans="1:9" ht="36" customHeight="1" x14ac:dyDescent="0.35">
      <c r="A8" s="223" t="s">
        <v>141</v>
      </c>
      <c r="B8" s="261">
        <v>3</v>
      </c>
      <c r="C8" s="262" t="s">
        <v>142</v>
      </c>
      <c r="D8" s="263" t="s">
        <v>143</v>
      </c>
      <c r="E8" s="264" t="s">
        <v>144</v>
      </c>
      <c r="F8" s="265">
        <v>18500</v>
      </c>
      <c r="G8" s="22" t="s">
        <v>30</v>
      </c>
      <c r="H8" s="221" t="str">
        <f t="shared" si="0"/>
        <v xml:space="preserve">$   - </v>
      </c>
      <c r="I8" s="222"/>
    </row>
    <row r="9" spans="1:9" ht="36" customHeight="1" x14ac:dyDescent="0.35">
      <c r="A9" s="223" t="s">
        <v>145</v>
      </c>
      <c r="B9" s="261">
        <v>4</v>
      </c>
      <c r="C9" s="262" t="s">
        <v>146</v>
      </c>
      <c r="D9" s="263" t="s">
        <v>143</v>
      </c>
      <c r="E9" s="264" t="s">
        <v>137</v>
      </c>
      <c r="F9" s="265">
        <v>2000</v>
      </c>
      <c r="G9" s="22" t="s">
        <v>30</v>
      </c>
      <c r="H9" s="221" t="str">
        <f t="shared" si="0"/>
        <v xml:space="preserve">$   - </v>
      </c>
    </row>
    <row r="10" spans="1:9" ht="36" customHeight="1" x14ac:dyDescent="0.35">
      <c r="A10" s="220" t="s">
        <v>147</v>
      </c>
      <c r="B10" s="261">
        <v>5</v>
      </c>
      <c r="C10" s="262" t="s">
        <v>148</v>
      </c>
      <c r="D10" s="263" t="s">
        <v>143</v>
      </c>
      <c r="E10" s="264" t="s">
        <v>144</v>
      </c>
      <c r="F10" s="265">
        <v>350</v>
      </c>
      <c r="G10" s="22" t="s">
        <v>30</v>
      </c>
      <c r="H10" s="221" t="str">
        <f t="shared" si="0"/>
        <v xml:space="preserve">$   - </v>
      </c>
    </row>
    <row r="11" spans="1:9" ht="36" customHeight="1" x14ac:dyDescent="0.35">
      <c r="A11" s="223" t="s">
        <v>149</v>
      </c>
      <c r="B11" s="261">
        <v>6</v>
      </c>
      <c r="C11" s="262" t="s">
        <v>150</v>
      </c>
      <c r="D11" s="266" t="s">
        <v>151</v>
      </c>
      <c r="E11" s="264" t="s">
        <v>144</v>
      </c>
      <c r="F11" s="265">
        <v>17500</v>
      </c>
      <c r="G11" s="22" t="s">
        <v>30</v>
      </c>
      <c r="H11" s="221" t="str">
        <f t="shared" si="0"/>
        <v xml:space="preserve">$   - </v>
      </c>
    </row>
    <row r="12" spans="1:9" ht="36" customHeight="1" x14ac:dyDescent="0.35">
      <c r="A12" s="223" t="s">
        <v>152</v>
      </c>
      <c r="B12" s="261">
        <v>7</v>
      </c>
      <c r="C12" s="262" t="s">
        <v>153</v>
      </c>
      <c r="D12" s="266" t="s">
        <v>154</v>
      </c>
      <c r="E12" s="264" t="s">
        <v>144</v>
      </c>
      <c r="F12" s="265">
        <v>5300</v>
      </c>
      <c r="G12" s="22" t="s">
        <v>30</v>
      </c>
      <c r="H12" s="221" t="str">
        <f t="shared" si="0"/>
        <v xml:space="preserve">$   - </v>
      </c>
    </row>
    <row r="13" spans="1:9" ht="36" customHeight="1" x14ac:dyDescent="0.35">
      <c r="A13" s="224" t="s">
        <v>155</v>
      </c>
      <c r="B13" s="261">
        <v>8</v>
      </c>
      <c r="C13" s="262" t="s">
        <v>156</v>
      </c>
      <c r="D13" s="266" t="s">
        <v>157</v>
      </c>
      <c r="E13" s="264" t="s">
        <v>103</v>
      </c>
      <c r="F13" s="265">
        <v>10</v>
      </c>
      <c r="G13" s="22" t="s">
        <v>30</v>
      </c>
      <c r="H13" s="221" t="str">
        <f t="shared" si="0"/>
        <v xml:space="preserve">$   - </v>
      </c>
      <c r="I13" s="222"/>
    </row>
    <row r="14" spans="1:9" ht="36" customHeight="1" x14ac:dyDescent="0.35">
      <c r="A14" s="224" t="s">
        <v>158</v>
      </c>
      <c r="B14" s="261">
        <v>9</v>
      </c>
      <c r="C14" s="262" t="s">
        <v>159</v>
      </c>
      <c r="D14" s="266" t="s">
        <v>160</v>
      </c>
      <c r="E14" s="264" t="s">
        <v>144</v>
      </c>
      <c r="F14" s="265">
        <v>100</v>
      </c>
      <c r="G14" s="22" t="s">
        <v>30</v>
      </c>
      <c r="H14" s="221" t="str">
        <f t="shared" si="0"/>
        <v xml:space="preserve">$   - </v>
      </c>
    </row>
    <row r="15" spans="1:9" ht="36" customHeight="1" x14ac:dyDescent="0.35">
      <c r="A15" s="224" t="s">
        <v>161</v>
      </c>
      <c r="B15" s="261">
        <v>10</v>
      </c>
      <c r="C15" s="262" t="s">
        <v>162</v>
      </c>
      <c r="D15" s="266" t="s">
        <v>163</v>
      </c>
      <c r="E15" s="264" t="s">
        <v>103</v>
      </c>
      <c r="F15" s="267">
        <v>54</v>
      </c>
      <c r="G15" s="22" t="s">
        <v>30</v>
      </c>
      <c r="H15" s="221" t="str">
        <f t="shared" si="0"/>
        <v xml:space="preserve">$   - </v>
      </c>
    </row>
    <row r="16" spans="1:9" ht="36" customHeight="1" x14ac:dyDescent="0.35">
      <c r="A16" s="224"/>
      <c r="B16" s="261">
        <v>11</v>
      </c>
      <c r="C16" s="262" t="s">
        <v>164</v>
      </c>
      <c r="D16" s="266" t="s">
        <v>165</v>
      </c>
      <c r="E16" s="264" t="s">
        <v>103</v>
      </c>
      <c r="F16" s="267">
        <v>3</v>
      </c>
      <c r="G16" s="22" t="s">
        <v>30</v>
      </c>
      <c r="H16" s="221" t="str">
        <f t="shared" si="0"/>
        <v xml:space="preserve">$   - </v>
      </c>
    </row>
    <row r="17" spans="1:8" ht="36" customHeight="1" x14ac:dyDescent="0.35">
      <c r="A17" s="225"/>
      <c r="B17" s="261">
        <v>12</v>
      </c>
      <c r="C17" s="262" t="s">
        <v>166</v>
      </c>
      <c r="D17" s="266" t="s">
        <v>167</v>
      </c>
      <c r="E17" s="264" t="s">
        <v>103</v>
      </c>
      <c r="F17" s="267">
        <v>5</v>
      </c>
      <c r="G17" s="22" t="s">
        <v>30</v>
      </c>
      <c r="H17" s="221" t="str">
        <f t="shared" si="0"/>
        <v xml:space="preserve">$   - </v>
      </c>
    </row>
    <row r="18" spans="1:8" ht="36" customHeight="1" x14ac:dyDescent="0.35">
      <c r="A18" s="220" t="s">
        <v>168</v>
      </c>
      <c r="B18" s="261">
        <v>14</v>
      </c>
      <c r="C18" s="262" t="s">
        <v>169</v>
      </c>
      <c r="D18" s="266" t="s">
        <v>157</v>
      </c>
      <c r="E18" s="264" t="s">
        <v>144</v>
      </c>
      <c r="F18" s="267">
        <v>12200</v>
      </c>
      <c r="G18" s="22" t="s">
        <v>30</v>
      </c>
      <c r="H18" s="221" t="str">
        <f t="shared" si="0"/>
        <v xml:space="preserve">$   - </v>
      </c>
    </row>
    <row r="19" spans="1:8" ht="36" customHeight="1" x14ac:dyDescent="0.35">
      <c r="A19" s="220" t="s">
        <v>170</v>
      </c>
      <c r="B19" s="261">
        <v>15</v>
      </c>
      <c r="C19" s="262" t="s">
        <v>171</v>
      </c>
      <c r="D19" s="266" t="s">
        <v>157</v>
      </c>
      <c r="E19" s="264" t="s">
        <v>144</v>
      </c>
      <c r="F19" s="267">
        <v>850</v>
      </c>
      <c r="G19" s="22" t="s">
        <v>30</v>
      </c>
      <c r="H19" s="221" t="str">
        <f t="shared" si="0"/>
        <v xml:space="preserve">$   - </v>
      </c>
    </row>
    <row r="20" spans="1:8" ht="36" customHeight="1" x14ac:dyDescent="0.35">
      <c r="A20" s="226" t="s">
        <v>172</v>
      </c>
      <c r="B20" s="261">
        <v>16</v>
      </c>
      <c r="C20" s="262" t="s">
        <v>173</v>
      </c>
      <c r="D20" s="266" t="s">
        <v>174</v>
      </c>
      <c r="E20" s="264" t="s">
        <v>144</v>
      </c>
      <c r="F20" s="267">
        <v>50</v>
      </c>
      <c r="G20" s="22" t="s">
        <v>30</v>
      </c>
      <c r="H20" s="221" t="str">
        <f t="shared" si="0"/>
        <v xml:space="preserve">$   - </v>
      </c>
    </row>
    <row r="21" spans="1:8" ht="36" customHeight="1" x14ac:dyDescent="0.35">
      <c r="A21" s="226" t="s">
        <v>175</v>
      </c>
      <c r="B21" s="261">
        <v>17</v>
      </c>
      <c r="C21" s="262" t="s">
        <v>176</v>
      </c>
      <c r="D21" s="266" t="s">
        <v>177</v>
      </c>
      <c r="E21" s="264" t="s">
        <v>144</v>
      </c>
      <c r="F21" s="267">
        <v>50</v>
      </c>
      <c r="G21" s="22" t="s">
        <v>30</v>
      </c>
      <c r="H21" s="221" t="str">
        <f t="shared" si="0"/>
        <v xml:space="preserve">$   - </v>
      </c>
    </row>
    <row r="22" spans="1:8" ht="36" customHeight="1" x14ac:dyDescent="0.35">
      <c r="A22" s="220" t="s">
        <v>178</v>
      </c>
      <c r="B22" s="261">
        <v>19</v>
      </c>
      <c r="C22" s="262" t="s">
        <v>179</v>
      </c>
      <c r="D22" s="266" t="s">
        <v>180</v>
      </c>
      <c r="E22" s="264" t="s">
        <v>103</v>
      </c>
      <c r="F22" s="267">
        <v>1</v>
      </c>
      <c r="G22" s="22" t="s">
        <v>30</v>
      </c>
      <c r="H22" s="221" t="str">
        <f t="shared" si="0"/>
        <v xml:space="preserve">$   - </v>
      </c>
    </row>
    <row r="23" spans="1:8" ht="36" customHeight="1" x14ac:dyDescent="0.35">
      <c r="A23" s="220" t="s">
        <v>178</v>
      </c>
      <c r="B23" s="261">
        <v>20</v>
      </c>
      <c r="C23" s="262" t="s">
        <v>181</v>
      </c>
      <c r="D23" s="266" t="s">
        <v>180</v>
      </c>
      <c r="E23" s="264" t="s">
        <v>103</v>
      </c>
      <c r="F23" s="267">
        <v>19</v>
      </c>
      <c r="G23" s="22" t="s">
        <v>30</v>
      </c>
      <c r="H23" s="221" t="str">
        <f t="shared" si="0"/>
        <v xml:space="preserve">$   - </v>
      </c>
    </row>
    <row r="24" spans="1:8" ht="36" customHeight="1" x14ac:dyDescent="0.35">
      <c r="A24" s="220"/>
      <c r="B24" s="261">
        <v>21</v>
      </c>
      <c r="C24" s="262" t="s">
        <v>182</v>
      </c>
      <c r="D24" s="266" t="s">
        <v>183</v>
      </c>
      <c r="E24" s="264" t="s">
        <v>103</v>
      </c>
      <c r="F24" s="267">
        <v>2</v>
      </c>
      <c r="G24" s="22" t="s">
        <v>30</v>
      </c>
      <c r="H24" s="221" t="str">
        <f t="shared" si="0"/>
        <v xml:space="preserve">$   - </v>
      </c>
    </row>
    <row r="25" spans="1:8" ht="36" customHeight="1" x14ac:dyDescent="0.35">
      <c r="A25" s="220" t="s">
        <v>184</v>
      </c>
      <c r="B25" s="261">
        <v>22</v>
      </c>
      <c r="C25" s="262" t="s">
        <v>185</v>
      </c>
      <c r="D25" s="266" t="s">
        <v>186</v>
      </c>
      <c r="E25" s="264" t="s">
        <v>103</v>
      </c>
      <c r="F25" s="267">
        <v>1</v>
      </c>
      <c r="G25" s="22" t="s">
        <v>30</v>
      </c>
      <c r="H25" s="221" t="str">
        <f t="shared" si="0"/>
        <v xml:space="preserve">$   - </v>
      </c>
    </row>
    <row r="26" spans="1:8" ht="36" customHeight="1" x14ac:dyDescent="0.35">
      <c r="A26" s="220" t="s">
        <v>187</v>
      </c>
      <c r="B26" s="261">
        <v>23</v>
      </c>
      <c r="C26" s="262" t="s">
        <v>188</v>
      </c>
      <c r="D26" s="266" t="s">
        <v>189</v>
      </c>
      <c r="E26" s="264" t="s">
        <v>103</v>
      </c>
      <c r="F26" s="267">
        <v>17</v>
      </c>
      <c r="G26" s="22" t="s">
        <v>30</v>
      </c>
      <c r="H26" s="221" t="str">
        <f t="shared" si="0"/>
        <v xml:space="preserve">$   - </v>
      </c>
    </row>
    <row r="27" spans="1:8" ht="36" customHeight="1" x14ac:dyDescent="0.35">
      <c r="A27" s="220" t="s">
        <v>190</v>
      </c>
      <c r="B27" s="261">
        <v>25</v>
      </c>
      <c r="C27" s="262" t="s">
        <v>191</v>
      </c>
      <c r="D27" s="266" t="s">
        <v>192</v>
      </c>
      <c r="E27" s="264" t="s">
        <v>103</v>
      </c>
      <c r="F27" s="267">
        <v>11</v>
      </c>
      <c r="G27" s="22" t="s">
        <v>30</v>
      </c>
      <c r="H27" s="221" t="str">
        <f t="shared" si="0"/>
        <v xml:space="preserve">$   - </v>
      </c>
    </row>
    <row r="28" spans="1:8" ht="36" customHeight="1" x14ac:dyDescent="0.35">
      <c r="A28" s="220" t="s">
        <v>193</v>
      </c>
      <c r="B28" s="261">
        <v>26</v>
      </c>
      <c r="C28" s="262" t="s">
        <v>194</v>
      </c>
      <c r="D28" s="266" t="s">
        <v>192</v>
      </c>
      <c r="E28" s="264" t="s">
        <v>103</v>
      </c>
      <c r="F28" s="267">
        <v>2</v>
      </c>
      <c r="G28" s="22" t="s">
        <v>30</v>
      </c>
      <c r="H28" s="221" t="str">
        <f t="shared" si="0"/>
        <v xml:space="preserve">$   - </v>
      </c>
    </row>
    <row r="29" spans="1:8" ht="36" customHeight="1" x14ac:dyDescent="0.35">
      <c r="A29" s="220"/>
      <c r="B29" s="261">
        <v>27</v>
      </c>
      <c r="C29" s="262" t="s">
        <v>195</v>
      </c>
      <c r="D29" s="266" t="s">
        <v>189</v>
      </c>
      <c r="E29" s="264" t="s">
        <v>196</v>
      </c>
      <c r="F29" s="267">
        <v>2</v>
      </c>
      <c r="G29" s="22" t="s">
        <v>30</v>
      </c>
      <c r="H29" s="221" t="str">
        <f t="shared" si="0"/>
        <v xml:space="preserve">$   - </v>
      </c>
    </row>
    <row r="30" spans="1:8" ht="36" customHeight="1" x14ac:dyDescent="0.35">
      <c r="A30" s="220"/>
      <c r="B30" s="261">
        <v>28</v>
      </c>
      <c r="C30" s="262" t="s">
        <v>197</v>
      </c>
      <c r="D30" s="266" t="s">
        <v>189</v>
      </c>
      <c r="E30" s="264" t="s">
        <v>103</v>
      </c>
      <c r="F30" s="267">
        <v>10</v>
      </c>
      <c r="G30" s="22" t="s">
        <v>30</v>
      </c>
      <c r="H30" s="221" t="str">
        <f t="shared" si="0"/>
        <v xml:space="preserve">$   - </v>
      </c>
    </row>
    <row r="31" spans="1:8" ht="36" customHeight="1" x14ac:dyDescent="0.35">
      <c r="A31" s="220" t="s">
        <v>198</v>
      </c>
      <c r="B31" s="261">
        <v>29</v>
      </c>
      <c r="C31" s="262" t="s">
        <v>199</v>
      </c>
      <c r="D31" s="266" t="s">
        <v>192</v>
      </c>
      <c r="E31" s="264" t="s">
        <v>103</v>
      </c>
      <c r="F31" s="267">
        <v>32</v>
      </c>
      <c r="G31" s="22" t="s">
        <v>30</v>
      </c>
      <c r="H31" s="221" t="str">
        <f t="shared" si="0"/>
        <v xml:space="preserve">$   - </v>
      </c>
    </row>
    <row r="32" spans="1:8" ht="36" customHeight="1" x14ac:dyDescent="0.35">
      <c r="A32" s="224" t="s">
        <v>200</v>
      </c>
      <c r="B32" s="261">
        <v>31</v>
      </c>
      <c r="C32" s="262" t="s">
        <v>201</v>
      </c>
      <c r="D32" s="266" t="s">
        <v>202</v>
      </c>
      <c r="E32" s="264" t="s">
        <v>203</v>
      </c>
      <c r="F32" s="267">
        <v>250</v>
      </c>
      <c r="G32" s="268" t="s">
        <v>30</v>
      </c>
      <c r="H32" s="221" t="str">
        <f t="shared" si="0"/>
        <v xml:space="preserve">$   - </v>
      </c>
    </row>
    <row r="33" spans="1:8" ht="36" customHeight="1" x14ac:dyDescent="0.35">
      <c r="A33" s="224" t="s">
        <v>204</v>
      </c>
      <c r="B33" s="261">
        <v>32</v>
      </c>
      <c r="C33" s="262" t="s">
        <v>205</v>
      </c>
      <c r="D33" s="266"/>
      <c r="E33" s="264" t="s">
        <v>144</v>
      </c>
      <c r="F33" s="265">
        <v>100</v>
      </c>
      <c r="G33" s="22" t="s">
        <v>30</v>
      </c>
      <c r="H33" s="221" t="str">
        <f t="shared" si="0"/>
        <v xml:space="preserve">$   - </v>
      </c>
    </row>
    <row r="34" spans="1:8" ht="36" customHeight="1" thickBot="1" x14ac:dyDescent="0.4">
      <c r="A34" s="224" t="s">
        <v>206</v>
      </c>
      <c r="B34" s="261">
        <v>33</v>
      </c>
      <c r="C34" s="262" t="s">
        <v>207</v>
      </c>
      <c r="D34" s="266"/>
      <c r="E34" s="264" t="s">
        <v>144</v>
      </c>
      <c r="F34" s="265">
        <v>250</v>
      </c>
      <c r="G34" s="22" t="s">
        <v>30</v>
      </c>
      <c r="H34" s="221" t="str">
        <f t="shared" si="0"/>
        <v xml:space="preserve">$   - </v>
      </c>
    </row>
    <row r="35" spans="1:8" ht="48" customHeight="1" thickTop="1" x14ac:dyDescent="0.35">
      <c r="A35" s="227"/>
      <c r="B35" s="383" t="s">
        <v>131</v>
      </c>
      <c r="C35" s="384"/>
      <c r="D35" s="384"/>
      <c r="E35" s="384"/>
      <c r="F35" s="384"/>
      <c r="G35" s="385">
        <f>SUM(H6:H34)</f>
        <v>0</v>
      </c>
      <c r="H35" s="386"/>
    </row>
    <row r="36" spans="1:8" ht="15.9" customHeight="1" x14ac:dyDescent="0.35">
      <c r="A36" s="228"/>
      <c r="B36" s="229"/>
      <c r="C36" s="230"/>
      <c r="D36" s="231"/>
      <c r="E36" s="230"/>
      <c r="F36" s="232"/>
      <c r="G36" s="233"/>
      <c r="H36" s="234"/>
    </row>
  </sheetData>
  <sheetProtection sheet="1"/>
  <mergeCells count="2">
    <mergeCell ref="B35:F35"/>
    <mergeCell ref="G35:H35"/>
  </mergeCells>
  <conditionalFormatting sqref="D6:D21">
    <cfRule type="cellIs" dxfId="8" priority="35" stopIfTrue="1" operator="equal">
      <formula>"CW 2130-R11"</formula>
    </cfRule>
  </conditionalFormatting>
  <conditionalFormatting sqref="D6:D23">
    <cfRule type="cellIs" dxfId="7" priority="36" stopIfTrue="1" operator="equal">
      <formula>"CW 3120-R2"</formula>
    </cfRule>
    <cfRule type="cellIs" dxfId="6" priority="37" stopIfTrue="1" operator="equal">
      <formula>"CW 3240-R7"</formula>
    </cfRule>
  </conditionalFormatting>
  <conditionalFormatting sqref="D24">
    <cfRule type="cellIs" dxfId="5" priority="22" stopIfTrue="1" operator="equal">
      <formula>"CW 3120-R2"</formula>
    </cfRule>
    <cfRule type="cellIs" dxfId="4" priority="23" stopIfTrue="1" operator="equal">
      <formula>"CW 3240-R7"</formula>
    </cfRule>
  </conditionalFormatting>
  <conditionalFormatting sqref="D24:D25">
    <cfRule type="cellIs" dxfId="3" priority="21" stopIfTrue="1" operator="equal">
      <formula>"CW 2130-R11"</formula>
    </cfRule>
  </conditionalFormatting>
  <conditionalFormatting sqref="D25:D34">
    <cfRule type="cellIs" dxfId="2" priority="80" stopIfTrue="1" operator="equal">
      <formula>"CW 3120-R2"</formula>
    </cfRule>
    <cfRule type="cellIs" dxfId="1" priority="81" stopIfTrue="1" operator="equal">
      <formula>"CW 3240-R7"</formula>
    </cfRule>
  </conditionalFormatting>
  <conditionalFormatting sqref="D27:D34">
    <cfRule type="cellIs" dxfId="0" priority="79" stopIfTrue="1" operator="equal">
      <formula>"CW 2130-R11"</formula>
    </cfRule>
  </conditionalFormatting>
  <dataValidations count="1">
    <dataValidation type="decimal" operator="equal" allowBlank="1" showInputMessage="1" showErrorMessage="1" error="Unit Price must be greater than 0_x000a_and cannot include fractions of a cent" prompt="Enter your Unit Bid Price._x000a_You do not need to type in the &quot;$&quot;" sqref="G6:G34" xr:uid="{EA5BA8F6-237D-4F6E-A7BC-2D4FA995ABD2}">
      <formula1>IF(G6&gt;=0,ROUND(G6,2),0.01)</formula1>
    </dataValidation>
  </dataValidations>
  <pageMargins left="0.5" right="0.5" top="0.75" bottom="0.75" header="0.25" footer="0.25"/>
  <pageSetup scale="69" orientation="portrait" r:id="rId1"/>
  <headerFooter alignWithMargins="0">
    <oddHeader>&amp;L&amp;10The City of Winnipeg
Bid Opportunity No. 19-2016 
&amp;XTemplate Version: C420181015-RW&amp;R&amp;10Bid Submission
Page &amp;P+3 of 14</oddHeader>
    <oddFooter xml:space="preserve">&amp;R__________________
Name of Bidder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341CF-DB3C-4741-A57F-E8897E9F78EF}">
  <sheetPr>
    <pageSetUpPr fitToPage="1"/>
  </sheetPr>
  <dimension ref="A1:G36"/>
  <sheetViews>
    <sheetView showGridLines="0" view="pageLayout" zoomScaleNormal="100" zoomScaleSheetLayoutView="100" workbookViewId="0">
      <selection activeCell="F6" sqref="F6"/>
    </sheetView>
  </sheetViews>
  <sheetFormatPr defaultColWidth="9.08984375" defaultRowHeight="12.5" x14ac:dyDescent="0.25"/>
  <cols>
    <col min="1" max="1" width="5.6328125" style="88" customWidth="1"/>
    <col min="2" max="2" width="28.54296875" style="88" customWidth="1"/>
    <col min="3" max="3" width="12.54296875" style="88" customWidth="1"/>
    <col min="4" max="4" width="13.6328125" style="90" customWidth="1"/>
    <col min="5" max="5" width="10.6328125" style="86" customWidth="1"/>
    <col min="6" max="6" width="12.453125" style="87" customWidth="1"/>
    <col min="7" max="7" width="13.90625" style="87" customWidth="1"/>
    <col min="8" max="16384" width="9.08984375" style="88"/>
  </cols>
  <sheetData>
    <row r="1" spans="1:7" ht="13" x14ac:dyDescent="0.3">
      <c r="A1" s="395"/>
      <c r="B1" s="395"/>
      <c r="C1" s="396" t="s">
        <v>208</v>
      </c>
      <c r="D1" s="396"/>
      <c r="E1" s="95"/>
      <c r="F1" s="96"/>
    </row>
    <row r="2" spans="1:7" x14ac:dyDescent="0.25">
      <c r="A2" s="397"/>
      <c r="B2" s="397"/>
      <c r="C2" s="396" t="s">
        <v>209</v>
      </c>
      <c r="D2" s="396"/>
      <c r="E2" s="95"/>
      <c r="F2" s="271"/>
      <c r="G2" s="89"/>
    </row>
    <row r="3" spans="1:7" x14ac:dyDescent="0.25">
      <c r="A3" s="397"/>
      <c r="B3" s="397"/>
      <c r="C3" s="272"/>
      <c r="D3" s="272"/>
      <c r="E3" s="95"/>
      <c r="F3" s="271"/>
      <c r="G3" s="89"/>
    </row>
    <row r="4" spans="1:7" x14ac:dyDescent="0.25">
      <c r="A4" s="92" t="s">
        <v>19</v>
      </c>
      <c r="B4" s="92"/>
      <c r="C4" s="92"/>
      <c r="D4" s="272"/>
      <c r="E4" s="95"/>
      <c r="F4" s="271"/>
      <c r="G4" s="89"/>
    </row>
    <row r="5" spans="1:7" ht="20.5" x14ac:dyDescent="0.25">
      <c r="A5" s="273" t="s">
        <v>20</v>
      </c>
      <c r="B5" s="273" t="s">
        <v>21</v>
      </c>
      <c r="C5" s="274" t="s">
        <v>22</v>
      </c>
      <c r="D5" s="274" t="s">
        <v>23</v>
      </c>
      <c r="E5" s="275" t="s">
        <v>24</v>
      </c>
      <c r="F5" s="276" t="s">
        <v>25</v>
      </c>
      <c r="G5" s="91" t="s">
        <v>26</v>
      </c>
    </row>
    <row r="6" spans="1:7" x14ac:dyDescent="0.25">
      <c r="A6" s="277">
        <v>1</v>
      </c>
      <c r="B6" s="278" t="s">
        <v>210</v>
      </c>
      <c r="C6" s="279" t="s">
        <v>211</v>
      </c>
      <c r="D6" s="279" t="s">
        <v>103</v>
      </c>
      <c r="E6" s="280">
        <v>1</v>
      </c>
      <c r="F6" s="269" t="s">
        <v>30</v>
      </c>
      <c r="G6" s="270" t="str">
        <f>IF(OR(ISTEXT(F6),ISBLANK(F6)),"$   -",ROUND(E6*F6,3))</f>
        <v>$   -</v>
      </c>
    </row>
    <row r="7" spans="1:7" x14ac:dyDescent="0.25">
      <c r="A7" s="281">
        <f>A6+1</f>
        <v>2</v>
      </c>
      <c r="B7" s="282" t="s">
        <v>212</v>
      </c>
      <c r="C7" s="283" t="s">
        <v>213</v>
      </c>
      <c r="D7" s="279" t="s">
        <v>103</v>
      </c>
      <c r="E7" s="280">
        <v>2</v>
      </c>
      <c r="F7" s="269" t="s">
        <v>30</v>
      </c>
      <c r="G7" s="270" t="str">
        <f t="shared" ref="G7:G8" si="0">IF(OR(ISTEXT(F7),ISBLANK(F7)),"$   -",ROUND(E7*F7,3))</f>
        <v>$   -</v>
      </c>
    </row>
    <row r="8" spans="1:7" ht="13.5" thickBot="1" x14ac:dyDescent="0.35">
      <c r="A8" s="281">
        <f>A7+1</f>
        <v>3</v>
      </c>
      <c r="B8" s="284" t="s">
        <v>214</v>
      </c>
      <c r="C8" s="283" t="s">
        <v>215</v>
      </c>
      <c r="D8" s="279" t="s">
        <v>103</v>
      </c>
      <c r="E8" s="280">
        <v>3</v>
      </c>
      <c r="F8" s="269" t="s">
        <v>30</v>
      </c>
      <c r="G8" s="270" t="str">
        <f t="shared" si="0"/>
        <v>$   -</v>
      </c>
    </row>
    <row r="9" spans="1:7" ht="14.5" thickTop="1" x14ac:dyDescent="0.3">
      <c r="A9" s="285"/>
      <c r="B9" s="286"/>
      <c r="C9" s="286"/>
      <c r="D9" s="287"/>
      <c r="E9" s="288"/>
      <c r="F9" s="289"/>
      <c r="G9" s="290"/>
    </row>
    <row r="10" spans="1:7" ht="14" x14ac:dyDescent="0.3">
      <c r="A10" s="291" t="s">
        <v>216</v>
      </c>
      <c r="B10" s="292"/>
      <c r="C10" s="292"/>
      <c r="D10" s="293"/>
      <c r="E10" s="152"/>
      <c r="F10" s="393"/>
      <c r="G10" s="394"/>
    </row>
    <row r="11" spans="1:7" ht="14" x14ac:dyDescent="0.3">
      <c r="A11" s="149" t="s">
        <v>217</v>
      </c>
      <c r="B11" s="92"/>
      <c r="C11" s="92"/>
      <c r="D11" s="151"/>
      <c r="E11" s="152"/>
      <c r="F11" s="388">
        <f>SUM(G6:G8)</f>
        <v>0</v>
      </c>
      <c r="G11" s="389"/>
    </row>
    <row r="12" spans="1:7" ht="14" x14ac:dyDescent="0.3">
      <c r="A12" s="153"/>
      <c r="B12" s="154"/>
      <c r="C12" s="154"/>
      <c r="D12" s="155"/>
      <c r="E12" s="156"/>
      <c r="F12" s="294"/>
      <c r="G12" s="154"/>
    </row>
    <row r="13" spans="1:7" x14ac:dyDescent="0.25">
      <c r="A13" s="295"/>
      <c r="B13" s="93"/>
      <c r="C13" s="93"/>
      <c r="D13" s="94"/>
      <c r="E13" s="95"/>
      <c r="F13" s="96"/>
      <c r="G13" s="97"/>
    </row>
    <row r="14" spans="1:7" x14ac:dyDescent="0.25">
      <c r="A14" s="296"/>
      <c r="B14" s="93"/>
      <c r="C14" s="93"/>
      <c r="D14" s="94"/>
      <c r="E14" s="98"/>
      <c r="F14" s="99"/>
      <c r="G14" s="100"/>
    </row>
    <row r="15" spans="1:7" x14ac:dyDescent="0.25">
      <c r="A15" s="296"/>
      <c r="B15" s="93"/>
      <c r="C15" s="93"/>
      <c r="D15" s="94"/>
      <c r="E15" s="390" t="s">
        <v>97</v>
      </c>
      <c r="F15" s="390"/>
      <c r="G15" s="101"/>
    </row>
    <row r="16" spans="1:7" x14ac:dyDescent="0.25">
      <c r="A16" s="297"/>
      <c r="B16" s="102"/>
      <c r="C16" s="102"/>
      <c r="D16" s="103"/>
      <c r="E16" s="98"/>
      <c r="F16" s="99"/>
      <c r="G16" s="100"/>
    </row>
    <row r="18" spans="1:7" ht="13" x14ac:dyDescent="0.3">
      <c r="A18" s="298"/>
      <c r="B18" s="92"/>
      <c r="C18" s="92"/>
      <c r="D18" s="272"/>
      <c r="E18" s="95"/>
      <c r="F18" s="96"/>
      <c r="G18" s="96"/>
    </row>
    <row r="19" spans="1:7" x14ac:dyDescent="0.25">
      <c r="A19" s="104"/>
      <c r="B19" s="387"/>
      <c r="C19" s="387"/>
      <c r="D19" s="387"/>
      <c r="E19" s="387"/>
      <c r="F19" s="105"/>
      <c r="G19" s="105"/>
    </row>
    <row r="20" spans="1:7" x14ac:dyDescent="0.25">
      <c r="A20" s="104"/>
      <c r="B20" s="387"/>
      <c r="C20" s="387"/>
      <c r="D20" s="387"/>
      <c r="E20" s="387"/>
      <c r="F20" s="105"/>
      <c r="G20" s="105"/>
    </row>
    <row r="21" spans="1:7" x14ac:dyDescent="0.25">
      <c r="A21" s="104"/>
      <c r="B21" s="387"/>
      <c r="C21" s="387"/>
      <c r="D21" s="387"/>
      <c r="E21" s="387"/>
      <c r="F21" s="105"/>
      <c r="G21" s="105"/>
    </row>
    <row r="22" spans="1:7" ht="14" x14ac:dyDescent="0.3">
      <c r="A22" s="104"/>
      <c r="B22" s="391" t="s">
        <v>218</v>
      </c>
      <c r="C22" s="391"/>
      <c r="D22" s="391"/>
      <c r="E22" s="391"/>
      <c r="F22" s="105"/>
      <c r="G22" s="105"/>
    </row>
    <row r="23" spans="1:7" ht="43.5" customHeight="1" x14ac:dyDescent="0.25">
      <c r="A23" s="104"/>
      <c r="B23" s="387" t="s">
        <v>219</v>
      </c>
      <c r="C23" s="387"/>
      <c r="D23" s="387"/>
      <c r="E23" s="387"/>
      <c r="F23" s="105"/>
      <c r="G23" s="105"/>
    </row>
    <row r="24" spans="1:7" ht="22.5" customHeight="1" x14ac:dyDescent="0.25">
      <c r="A24" s="104"/>
      <c r="B24" s="387" t="s">
        <v>220</v>
      </c>
      <c r="C24" s="387"/>
      <c r="D24" s="387"/>
      <c r="E24" s="387"/>
      <c r="F24" s="105"/>
      <c r="G24" s="105"/>
    </row>
    <row r="25" spans="1:7" ht="32.25" customHeight="1" x14ac:dyDescent="0.25">
      <c r="A25" s="104"/>
      <c r="B25" s="387" t="s">
        <v>221</v>
      </c>
      <c r="C25" s="387"/>
      <c r="D25" s="387"/>
      <c r="E25" s="387"/>
      <c r="F25" s="105"/>
      <c r="G25" s="105"/>
    </row>
    <row r="26" spans="1:7" ht="42.75" customHeight="1" x14ac:dyDescent="0.25">
      <c r="A26" s="104"/>
      <c r="B26" s="387" t="s">
        <v>222</v>
      </c>
      <c r="C26" s="387"/>
      <c r="D26" s="387"/>
      <c r="E26" s="387"/>
      <c r="F26" s="105"/>
      <c r="G26" s="105"/>
    </row>
    <row r="27" spans="1:7" ht="23.25" customHeight="1" x14ac:dyDescent="0.25">
      <c r="A27" s="104"/>
      <c r="B27" s="392" t="s">
        <v>223</v>
      </c>
      <c r="C27" s="392"/>
      <c r="D27" s="392"/>
      <c r="E27" s="392"/>
      <c r="F27" s="105"/>
      <c r="G27" s="105"/>
    </row>
    <row r="28" spans="1:7" x14ac:dyDescent="0.25">
      <c r="A28" s="104"/>
      <c r="B28" s="92"/>
      <c r="C28" s="92"/>
      <c r="D28" s="272"/>
      <c r="E28" s="95"/>
      <c r="F28" s="105"/>
      <c r="G28" s="105"/>
    </row>
    <row r="29" spans="1:7" x14ac:dyDescent="0.25">
      <c r="A29" s="104"/>
      <c r="B29" s="387"/>
      <c r="C29" s="387"/>
      <c r="D29" s="387"/>
      <c r="E29" s="387"/>
      <c r="F29" s="105"/>
      <c r="G29" s="105"/>
    </row>
    <row r="30" spans="1:7" x14ac:dyDescent="0.25">
      <c r="A30" s="104"/>
      <c r="B30" s="387"/>
      <c r="C30" s="387"/>
      <c r="D30" s="387"/>
      <c r="E30" s="387"/>
      <c r="F30" s="105"/>
      <c r="G30" s="105"/>
    </row>
    <row r="31" spans="1:7" x14ac:dyDescent="0.25">
      <c r="A31" s="104"/>
      <c r="B31" s="387"/>
      <c r="C31" s="387"/>
      <c r="D31" s="387"/>
      <c r="E31" s="387"/>
      <c r="F31" s="105"/>
      <c r="G31" s="105"/>
    </row>
    <row r="32" spans="1:7" x14ac:dyDescent="0.25">
      <c r="A32" s="104"/>
      <c r="B32" s="387"/>
      <c r="C32" s="387"/>
      <c r="D32" s="387"/>
      <c r="E32" s="387"/>
      <c r="F32" s="105"/>
      <c r="G32" s="105"/>
    </row>
    <row r="33" spans="1:7" x14ac:dyDescent="0.25">
      <c r="A33" s="104"/>
      <c r="B33" s="387"/>
      <c r="C33" s="387"/>
      <c r="D33" s="387"/>
      <c r="E33" s="387"/>
      <c r="F33" s="105"/>
      <c r="G33" s="105"/>
    </row>
    <row r="34" spans="1:7" x14ac:dyDescent="0.25">
      <c r="A34" s="104"/>
      <c r="B34" s="387"/>
      <c r="C34" s="387"/>
      <c r="D34" s="387"/>
      <c r="E34" s="387"/>
      <c r="F34" s="105"/>
      <c r="G34" s="105"/>
    </row>
    <row r="35" spans="1:7" x14ac:dyDescent="0.25">
      <c r="A35" s="104"/>
      <c r="B35" s="387"/>
      <c r="C35" s="387"/>
      <c r="D35" s="387"/>
      <c r="E35" s="387"/>
      <c r="F35" s="105"/>
      <c r="G35" s="105"/>
    </row>
    <row r="36" spans="1:7" x14ac:dyDescent="0.25">
      <c r="A36" s="104"/>
      <c r="B36" s="387"/>
      <c r="C36" s="387"/>
      <c r="D36" s="387"/>
      <c r="E36" s="387"/>
      <c r="F36" s="105"/>
      <c r="G36" s="105"/>
    </row>
  </sheetData>
  <sheetProtection sheet="1" objects="1" scenarios="1"/>
  <mergeCells count="25">
    <mergeCell ref="F10:G10"/>
    <mergeCell ref="A1:B1"/>
    <mergeCell ref="C1:D1"/>
    <mergeCell ref="A2:B2"/>
    <mergeCell ref="C2:D2"/>
    <mergeCell ref="A3:B3"/>
    <mergeCell ref="B29:E29"/>
    <mergeCell ref="F11:G11"/>
    <mergeCell ref="E15:F15"/>
    <mergeCell ref="B19:E19"/>
    <mergeCell ref="B20:E20"/>
    <mergeCell ref="B21:E21"/>
    <mergeCell ref="B22:E22"/>
    <mergeCell ref="B23:E23"/>
    <mergeCell ref="B24:E24"/>
    <mergeCell ref="B25:E25"/>
    <mergeCell ref="B26:E26"/>
    <mergeCell ref="B27:E27"/>
    <mergeCell ref="B36:E36"/>
    <mergeCell ref="B30:E30"/>
    <mergeCell ref="B31:E31"/>
    <mergeCell ref="B32:E32"/>
    <mergeCell ref="B33:E33"/>
    <mergeCell ref="B34:E34"/>
    <mergeCell ref="B35:E35"/>
  </mergeCells>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8" xr:uid="{EFA8F27E-2686-4CE8-AC5B-67675CD52639}">
      <formula1>IF(F6&gt;=0,ROUND(F6,2),0.01)</formula1>
    </dataValidation>
  </dataValidations>
  <hyperlinks>
    <hyperlink ref="B27:E27" r:id="rId1" display="5.  SAVE your Document.  Rename ####-YYYY_Addendum_eForm_B/eBid_RFP" xr:uid="{6027EB90-139F-4240-B073-17CB97D2A191}"/>
  </hyperlinks>
  <pageMargins left="0.5" right="0.5" top="0.70874999999999999" bottom="0.75" header="0.25" footer="0.25"/>
  <pageSetup fitToHeight="0" orientation="portrait" r:id="rId2"/>
  <headerFooter alignWithMargins="0">
    <oddHeader xml:space="preserve">&amp;LThe City of Winnipeg 
&amp;"Arial,Regular"&amp;K000000Tender/RFP No. 555-2020 -&amp;"Arial,Bold"&amp;KFF0000 Addendum #&amp;R Bid Submission
Page &amp;P of &amp;N          </oddHeader>
    <oddFooter xml:space="preserve">&amp;R____________________________
Name of Bidder                    </oddFooter>
  </headerFooter>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2"/>
  <sheetViews>
    <sheetView showGridLines="0" defaultGridColor="0" view="pageBreakPreview" topLeftCell="A14" colorId="8" zoomScale="90" zoomScaleNormal="100" zoomScaleSheetLayoutView="90" zoomScalePageLayoutView="80" workbookViewId="0">
      <selection activeCell="A21" sqref="A21"/>
    </sheetView>
  </sheetViews>
  <sheetFormatPr defaultColWidth="11.453125" defaultRowHeight="15.5" x14ac:dyDescent="0.35"/>
  <cols>
    <col min="1" max="1" width="130.453125" style="14" customWidth="1"/>
    <col min="2" max="2" width="23.453125" style="16" customWidth="1"/>
    <col min="3" max="16384" width="11.453125" style="11"/>
  </cols>
  <sheetData>
    <row r="1" spans="1:2" ht="20" x14ac:dyDescent="0.4">
      <c r="A1" s="10" t="s">
        <v>224</v>
      </c>
      <c r="B1" s="17"/>
    </row>
    <row r="2" spans="1:2" ht="20" x14ac:dyDescent="0.35">
      <c r="A2" s="10"/>
    </row>
    <row r="3" spans="1:2" ht="21" customHeight="1" x14ac:dyDescent="0.35">
      <c r="A3" s="31" t="s">
        <v>225</v>
      </c>
      <c r="B3" s="18"/>
    </row>
    <row r="4" spans="1:2" ht="18" x14ac:dyDescent="0.35">
      <c r="A4" s="13" t="s">
        <v>226</v>
      </c>
      <c r="B4" s="18"/>
    </row>
    <row r="5" spans="1:2" ht="15" customHeight="1" x14ac:dyDescent="0.35">
      <c r="B5" s="18"/>
    </row>
    <row r="6" spans="1:2" ht="24.65" customHeight="1" x14ac:dyDescent="0.35">
      <c r="A6" s="84" t="s">
        <v>227</v>
      </c>
      <c r="B6" s="18"/>
    </row>
    <row r="7" spans="1:2" ht="45.75" customHeight="1" x14ac:dyDescent="0.35">
      <c r="A7" s="32" t="s">
        <v>228</v>
      </c>
      <c r="B7" s="18"/>
    </row>
    <row r="8" spans="1:2" ht="59" customHeight="1" x14ac:dyDescent="0.35">
      <c r="A8" s="32" t="s">
        <v>229</v>
      </c>
      <c r="B8" s="19"/>
    </row>
    <row r="9" spans="1:2" ht="21" customHeight="1" x14ac:dyDescent="0.4">
      <c r="A9" s="85" t="s">
        <v>230</v>
      </c>
      <c r="B9" s="18"/>
    </row>
    <row r="10" spans="1:2" s="15" customFormat="1" ht="45" customHeight="1" x14ac:dyDescent="0.35">
      <c r="A10" s="34" t="s">
        <v>231</v>
      </c>
      <c r="B10" s="18"/>
    </row>
    <row r="11" spans="1:2" ht="21" customHeight="1" x14ac:dyDescent="0.4">
      <c r="A11" s="85" t="s">
        <v>232</v>
      </c>
      <c r="B11" s="18"/>
    </row>
    <row r="12" spans="1:2" ht="53.25" customHeight="1" x14ac:dyDescent="0.35">
      <c r="A12" s="32" t="s">
        <v>233</v>
      </c>
      <c r="B12" s="18"/>
    </row>
    <row r="13" spans="1:2" ht="50.25" customHeight="1" x14ac:dyDescent="0.35">
      <c r="A13" s="34" t="s">
        <v>234</v>
      </c>
      <c r="B13" s="18"/>
    </row>
    <row r="14" spans="1:2" ht="18" customHeight="1" x14ac:dyDescent="0.35">
      <c r="A14" s="34"/>
      <c r="B14" s="18"/>
    </row>
    <row r="15" spans="1:2" ht="18" x14ac:dyDescent="0.4">
      <c r="A15" s="85" t="s">
        <v>235</v>
      </c>
    </row>
    <row r="16" spans="1:2" ht="60.75" customHeight="1" x14ac:dyDescent="0.35">
      <c r="A16" s="34" t="s">
        <v>236</v>
      </c>
    </row>
    <row r="17" spans="1:1" x14ac:dyDescent="0.35">
      <c r="A17" s="34" t="s">
        <v>237</v>
      </c>
    </row>
    <row r="18" spans="1:1" x14ac:dyDescent="0.35">
      <c r="A18" s="34" t="s">
        <v>238</v>
      </c>
    </row>
    <row r="19" spans="1:1" x14ac:dyDescent="0.35">
      <c r="A19" s="34" t="s">
        <v>239</v>
      </c>
    </row>
    <row r="20" spans="1:1" x14ac:dyDescent="0.35">
      <c r="A20" s="34" t="s">
        <v>240</v>
      </c>
    </row>
    <row r="21" spans="1:1" ht="46.5" x14ac:dyDescent="0.35">
      <c r="A21" s="34" t="s">
        <v>241</v>
      </c>
    </row>
    <row r="22" spans="1:1" x14ac:dyDescent="0.35">
      <c r="A22" s="32"/>
    </row>
    <row r="23" spans="1:1" x14ac:dyDescent="0.35">
      <c r="A23" s="32"/>
    </row>
    <row r="24" spans="1:1" x14ac:dyDescent="0.35">
      <c r="A24" s="32"/>
    </row>
    <row r="25" spans="1:1" x14ac:dyDescent="0.35">
      <c r="A25" s="32"/>
    </row>
    <row r="26" spans="1:1" x14ac:dyDescent="0.35">
      <c r="A26" s="32"/>
    </row>
    <row r="27" spans="1:1" x14ac:dyDescent="0.35">
      <c r="A27" s="32"/>
    </row>
    <row r="28" spans="1:1" x14ac:dyDescent="0.35">
      <c r="A28" s="32"/>
    </row>
    <row r="29" spans="1:1" x14ac:dyDescent="0.35">
      <c r="A29" s="32"/>
    </row>
    <row r="30" spans="1:1" x14ac:dyDescent="0.35">
      <c r="A30" s="32"/>
    </row>
    <row r="31" spans="1:1" x14ac:dyDescent="0.35">
      <c r="A31" s="32"/>
    </row>
    <row r="32" spans="1:1" x14ac:dyDescent="0.35">
      <c r="A32" s="32"/>
    </row>
    <row r="33" spans="1:2" x14ac:dyDescent="0.35">
      <c r="A33" s="32"/>
    </row>
    <row r="34" spans="1:2" x14ac:dyDescent="0.35">
      <c r="A34" s="32"/>
    </row>
    <row r="35" spans="1:2" x14ac:dyDescent="0.35">
      <c r="A35" s="32"/>
    </row>
    <row r="36" spans="1:2" x14ac:dyDescent="0.35">
      <c r="A36" s="32"/>
    </row>
    <row r="37" spans="1:2" x14ac:dyDescent="0.35">
      <c r="A37" s="32"/>
    </row>
    <row r="38" spans="1:2" x14ac:dyDescent="0.35">
      <c r="A38" s="32"/>
    </row>
    <row r="39" spans="1:2" x14ac:dyDescent="0.35">
      <c r="A39" s="32"/>
    </row>
    <row r="40" spans="1:2" x14ac:dyDescent="0.35">
      <c r="A40" s="32"/>
    </row>
    <row r="41" spans="1:2" ht="18" x14ac:dyDescent="0.4">
      <c r="A41" s="33" t="s">
        <v>242</v>
      </c>
    </row>
    <row r="42" spans="1:2" ht="13.5" customHeight="1" x14ac:dyDescent="0.35">
      <c r="A42" s="34"/>
    </row>
    <row r="43" spans="1:2" ht="58.5" customHeight="1" x14ac:dyDescent="0.35">
      <c r="A43" s="34" t="s">
        <v>243</v>
      </c>
    </row>
    <row r="44" spans="1:2" ht="15.75" customHeight="1" x14ac:dyDescent="0.4">
      <c r="A44" s="35"/>
      <c r="B44" s="18"/>
    </row>
    <row r="45" spans="1:2" ht="20.25" customHeight="1" x14ac:dyDescent="0.4">
      <c r="A45" s="85" t="s">
        <v>244</v>
      </c>
      <c r="B45" s="18"/>
    </row>
    <row r="46" spans="1:2" ht="31" x14ac:dyDescent="0.35">
      <c r="A46" s="34" t="s">
        <v>245</v>
      </c>
      <c r="B46" s="18"/>
    </row>
    <row r="47" spans="1:2" ht="64.5" customHeight="1" x14ac:dyDescent="0.35">
      <c r="A47" s="34" t="s">
        <v>246</v>
      </c>
      <c r="B47" s="18"/>
    </row>
    <row r="48" spans="1:2" x14ac:dyDescent="0.35">
      <c r="A48" s="32"/>
    </row>
    <row r="49" spans="1:1" ht="18" x14ac:dyDescent="0.4">
      <c r="A49" s="85" t="s">
        <v>247</v>
      </c>
    </row>
    <row r="50" spans="1:1" ht="36" customHeight="1" x14ac:dyDescent="0.35">
      <c r="A50" s="34" t="s">
        <v>248</v>
      </c>
    </row>
    <row r="52" spans="1:1" ht="16.5" customHeight="1" x14ac:dyDescent="0.35"/>
  </sheetData>
  <pageMargins left="0.6" right="0.46" top="0.66" bottom="1" header="0.5" footer="0.5"/>
  <pageSetup orientation="portrait" r:id="rId1"/>
  <headerFooter alignWithMargins="0">
    <oddHeader>&amp;L&amp;D&amp;RPage &amp;P of &amp;N</oddHeader>
  </headerFooter>
  <rowBreaks count="1" manualBreakCount="1">
    <brk id="2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CKP Project Document" ma:contentTypeID="0x01010076A54B52C7F20B46B9E976AB76512147006C1AB3AED29F9441B4C0F8DBAD076B79" ma:contentTypeVersion="30" ma:contentTypeDescription="Create a new document." ma:contentTypeScope="" ma:versionID="0a99da81c1a88beb8d5c7c1c1a3887eb">
  <xsd:schema xmlns:xsd="http://www.w3.org/2001/XMLSchema" xmlns:xs="http://www.w3.org/2001/XMLSchema" xmlns:p="http://schemas.microsoft.com/office/2006/metadata/properties" xmlns:ns2="be41310f-24bf-4b59-bfae-55ea5bdeb514" xmlns:ns3="3f7e40be-156d-4946-8b8b-383be6411063" xmlns:ns4="2d988dbd-0866-430e-bf7d-f4c33cee9da3" targetNamespace="http://schemas.microsoft.com/office/2006/metadata/properties" ma:root="true" ma:fieldsID="56b620047b9dcadf86b2ff4cc3723db7" ns2:_="" ns3:_="" ns4:_="">
    <xsd:import namespace="be41310f-24bf-4b59-bfae-55ea5bdeb514"/>
    <xsd:import namespace="3f7e40be-156d-4946-8b8b-383be6411063"/>
    <xsd:import namespace="2d988dbd-0866-430e-bf7d-f4c33cee9da3"/>
    <xsd:element name="properties">
      <xsd:complexType>
        <xsd:sequence>
          <xsd:element name="documentManagement">
            <xsd:complexType>
              <xsd:all>
                <xsd:element ref="ns2:TaxCatchAll" minOccurs="0"/>
                <xsd:element ref="ns2:TaxCatchAllLabel" minOccurs="0"/>
                <xsd:element ref="ns3:o37531a93c6e4b3fa4f292c603796fc1" minOccurs="0"/>
                <xsd:element ref="ns3:b17076c2854e4a2785e523b8033fbef3" minOccurs="0"/>
                <xsd:element ref="ns3:ef589ce82541465d96cdf650b512157a" minOccurs="0"/>
                <xsd:element ref="ns3:Project_x0020_Number" minOccurs="0"/>
                <xsd:element ref="ns3:a13b0d10121545ef968adec526749f80" minOccurs="0"/>
                <xsd:element ref="ns3:a26ee4bf340d44e895eb5b6ec0ea61c8" minOccurs="0"/>
                <xsd:element ref="ns3:kc9cbc1f18aa42578ce95993708936d6" minOccurs="0"/>
                <xsd:element ref="ns4:MediaServiceMetadata" minOccurs="0"/>
                <xsd:element ref="ns4:MediaServiceFastMetadata" minOccurs="0"/>
                <xsd:element ref="ns4:MediaServiceSearchProperties" minOccurs="0"/>
                <xsd:element ref="ns4:MediaServiceDateTaken" minOccurs="0"/>
                <xsd:element ref="ns4:MediaServiceObjectDetectorVersions" minOccurs="0"/>
                <xsd:element ref="ns4:lcf76f155ced4ddcb4097134ff3c332f" minOccurs="0"/>
                <xsd:element ref="ns4:MediaServiceGenerationTime" minOccurs="0"/>
                <xsd:element ref="ns4:MediaServiceEventHashCode" minOccurs="0"/>
                <xsd:element ref="ns4:MediaServiceOCR" minOccurs="0"/>
                <xsd:element ref="ns2:SharedWithUsers" minOccurs="0"/>
                <xsd:element ref="ns2:SharedWithDetails"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41310f-24bf-4b59-bfae-55ea5bdeb514" elementFormDefault="qualified">
    <xsd:import namespace="http://schemas.microsoft.com/office/2006/documentManagement/types"/>
    <xsd:import namespace="http://schemas.microsoft.com/office/infopath/2007/PartnerControls"/>
    <xsd:element name="TaxCatchAll" ma:index="2" nillable="true" ma:displayName="Taxonomy Catch All Column" ma:hidden="true" ma:list="{c2969676-ded6-43fe-b8e9-5a813435d942}" ma:internalName="TaxCatchAll" ma:showField="CatchAllData" ma:web="be41310f-24bf-4b59-bfae-55ea5bdeb514">
      <xsd:complexType>
        <xsd:complexContent>
          <xsd:extension base="dms:MultiChoiceLookup">
            <xsd:sequence>
              <xsd:element name="Value" type="dms:Lookup" maxOccurs="unbounded" minOccurs="0" nillable="true"/>
            </xsd:sequence>
          </xsd:extension>
        </xsd:complexContent>
      </xsd:complexType>
    </xsd:element>
    <xsd:element name="TaxCatchAllLabel" ma:index="3" nillable="true" ma:displayName="Taxonomy Catch All Column1" ma:hidden="true" ma:list="{c2969676-ded6-43fe-b8e9-5a813435d942}" ma:internalName="TaxCatchAllLabel" ma:readOnly="true" ma:showField="CatchAllDataLabel" ma:web="be41310f-24bf-4b59-bfae-55ea5bdeb514">
      <xsd:complexType>
        <xsd:complexContent>
          <xsd:extension base="dms:MultiChoiceLookup">
            <xsd:sequence>
              <xsd:element name="Value" type="dms:Lookup" maxOccurs="unbounded" minOccurs="0" nillable="true"/>
            </xsd:sequence>
          </xsd:extension>
        </xsd:complexContent>
      </xsd:complexType>
    </xsd:element>
    <xsd:element name="SharedWithUsers" ma:index="3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7e40be-156d-4946-8b8b-383be6411063" elementFormDefault="qualified">
    <xsd:import namespace="http://schemas.microsoft.com/office/2006/documentManagement/types"/>
    <xsd:import namespace="http://schemas.microsoft.com/office/infopath/2007/PartnerControls"/>
    <xsd:element name="o37531a93c6e4b3fa4f292c603796fc1" ma:index="10" nillable="true" ma:taxonomy="true" ma:internalName="o37531a93c6e4b3fa4f292c603796fc1" ma:taxonomyFieldName="Document_x0020_Type" ma:displayName="Document Type" ma:default="" ma:fieldId="{837531a9-3c6e-4b3f-a4f2-92c603796fc1}" ma:sspId="9457c20a-7ec5-4292-b6b2-b4f1b27e8c20" ma:termSetId="303530ab-3c45-41b5-b4ce-58dbe9f73c50" ma:anchorId="00000000-0000-0000-0000-000000000000" ma:open="false" ma:isKeyword="false">
      <xsd:complexType>
        <xsd:sequence>
          <xsd:element ref="pc:Terms" minOccurs="0" maxOccurs="1"/>
        </xsd:sequence>
      </xsd:complexType>
    </xsd:element>
    <xsd:element name="b17076c2854e4a2785e523b8033fbef3" ma:index="12" nillable="true" ma:taxonomy="true" ma:internalName="b17076c2854e4a2785e523b8033fbef3" ma:taxonomyFieldName="Document_x0020_Status" ma:displayName="Document Status" ma:default="7;#In-Progress|a4141895-b344-4dff-a611-3b3a5e259210" ma:fieldId="{b17076c2-854e-4a27-85e5-23b8033fbef3}" ma:sspId="9457c20a-7ec5-4292-b6b2-b4f1b27e8c20" ma:termSetId="bf8c5df2-07cb-443a-9099-925fc3084948" ma:anchorId="00000000-0000-0000-0000-000000000000" ma:open="false" ma:isKeyword="false">
      <xsd:complexType>
        <xsd:sequence>
          <xsd:element ref="pc:Terms" minOccurs="0" maxOccurs="1"/>
        </xsd:sequence>
      </xsd:complexType>
    </xsd:element>
    <xsd:element name="ef589ce82541465d96cdf650b512157a" ma:index="14" nillable="true" ma:taxonomy="true" ma:internalName="ef589ce82541465d96cdf650b512157a" ma:taxonomyFieldName="Archive" ma:displayName="Archive" ma:default="8;#Delete File|b54ad319-c42d-4665-993a-54764f46826f" ma:fieldId="{ef589ce8-2541-465d-96cd-f650b512157a}" ma:sspId="9457c20a-7ec5-4292-b6b2-b4f1b27e8c20" ma:termSetId="495d5451-cf1f-4c01-947d-9f940d677533" ma:anchorId="00000000-0000-0000-0000-000000000000" ma:open="false" ma:isKeyword="false">
      <xsd:complexType>
        <xsd:sequence>
          <xsd:element ref="pc:Terms" minOccurs="0" maxOccurs="1"/>
        </xsd:sequence>
      </xsd:complexType>
    </xsd:element>
    <xsd:element name="Project_x0020_Number" ma:index="16" nillable="true" ma:displayName="Project Number" ma:internalName="Project_x0020_Number">
      <xsd:simpleType>
        <xsd:restriction base="dms:Text">
          <xsd:maxLength value="255"/>
        </xsd:restriction>
      </xsd:simpleType>
    </xsd:element>
    <xsd:element name="a13b0d10121545ef968adec526749f80" ma:index="17" nillable="true" ma:taxonomy="true" ma:internalName="a13b0d10121545ef968adec526749f80" ma:taxonomyFieldName="Project_x0020_Location" ma:displayName="Project Location" ma:default="" ma:fieldId="{a13b0d10-1215-45ef-968a-dec526749f80}" ma:sspId="9457c20a-7ec5-4292-b6b2-b4f1b27e8c20" ma:termSetId="46e96587-dfb8-44b7-9c75-deb28f1e5dfa" ma:anchorId="00000000-0000-0000-0000-000000000000" ma:open="true" ma:isKeyword="false">
      <xsd:complexType>
        <xsd:sequence>
          <xsd:element ref="pc:Terms" minOccurs="0" maxOccurs="1"/>
        </xsd:sequence>
      </xsd:complexType>
    </xsd:element>
    <xsd:element name="a26ee4bf340d44e895eb5b6ec0ea61c8" ma:index="19" nillable="true" ma:taxonomy="true" ma:internalName="a26ee4bf340d44e895eb5b6ec0ea61c8" ma:taxonomyFieldName="Client" ma:displayName="Client" ma:default="" ma:fieldId="{a26ee4bf-340d-44e8-95eb-5b6ec0ea61c8}" ma:sspId="9457c20a-7ec5-4292-b6b2-b4f1b27e8c20" ma:termSetId="a25e8811-fde2-4cc3-bed4-f63132008d8b" ma:anchorId="00000000-0000-0000-0000-000000000000" ma:open="true" ma:isKeyword="false">
      <xsd:complexType>
        <xsd:sequence>
          <xsd:element ref="pc:Terms" minOccurs="0" maxOccurs="1"/>
        </xsd:sequence>
      </xsd:complexType>
    </xsd:element>
    <xsd:element name="kc9cbc1f18aa42578ce95993708936d6" ma:index="21" nillable="true" ma:taxonomy="true" ma:internalName="kc9cbc1f18aa42578ce95993708936d6" ma:taxonomyFieldName="Building_x0020_Type" ma:displayName="Building Type" ma:default="" ma:fieldId="{4c9cbc1f-18aa-4257-8ce9-5993708936d6}" ma:sspId="9457c20a-7ec5-4292-b6b2-b4f1b27e8c20" ma:termSetId="6308ec73-705f-4346-a319-22eaf2b560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d988dbd-0866-430e-bf7d-f4c33cee9da3"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DateTaken" ma:index="26" nillable="true" ma:displayName="MediaServiceDateTaken" ma:hidden="true" ma:indexed="true" ma:internalName="MediaServiceDateTaken" ma:readOnly="true">
      <xsd:simpleType>
        <xsd:restriction base="dms:Text"/>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9457c20a-7ec5-4292-b6b2-b4f1b27e8c20" ma:termSetId="09814cd3-568e-fe90-9814-8d621ff8fb84" ma:anchorId="fba54fb3-c3e1-fe81-a776-ca4b69148c4d" ma:open="true" ma:isKeyword="false">
      <xsd:complexType>
        <xsd:sequence>
          <xsd:element ref="pc:Terms" minOccurs="0" maxOccurs="1"/>
        </xsd:sequence>
      </xsd:complex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MediaServiceOCR" ma:index="32" nillable="true" ma:displayName="Extracted Text" ma:internalName="MediaServiceOCR" ma:readOnly="true">
      <xsd:simpleType>
        <xsd:restriction base="dms:Note">
          <xsd:maxLength value="255"/>
        </xsd:restriction>
      </xsd:simpleType>
    </xsd:element>
    <xsd:element name="MediaLengthInSeconds" ma:index="35" nillable="true" ma:displayName="MediaLengthInSeconds" ma:hidden="true" ma:internalName="MediaLengthInSeconds" ma:readOnly="true">
      <xsd:simpleType>
        <xsd:restriction base="dms:Unknown"/>
      </xsd:simpleType>
    </xsd:element>
    <xsd:element name="MediaServiceLocation" ma:index="36"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b17076c2854e4a2785e523b8033fbef3 xmlns="3f7e40be-156d-4946-8b8b-383be6411063">
      <Terms xmlns="http://schemas.microsoft.com/office/infopath/2007/PartnerControls">
        <TermInfo xmlns="http://schemas.microsoft.com/office/infopath/2007/PartnerControls">
          <TermName xmlns="http://schemas.microsoft.com/office/infopath/2007/PartnerControls">In-Progress</TermName>
          <TermId xmlns="http://schemas.microsoft.com/office/infopath/2007/PartnerControls">a4141895-b344-4dff-a611-3b3a5e259210</TermId>
        </TermInfo>
      </Terms>
    </b17076c2854e4a2785e523b8033fbef3>
    <TaxCatchAll xmlns="be41310f-24bf-4b59-bfae-55ea5bdeb514">
      <Value>6</Value>
      <Value>5</Value>
      <Value>3</Value>
      <Value>2</Value>
      <Value>7</Value>
    </TaxCatchAll>
    <ef589ce82541465d96cdf650b512157a xmlns="3f7e40be-156d-4946-8b8b-383be6411063">
      <Terms xmlns="http://schemas.microsoft.com/office/infopath/2007/PartnerControls">
        <TermInfo xmlns="http://schemas.microsoft.com/office/infopath/2007/PartnerControls">
          <TermName xmlns="http://schemas.microsoft.com/office/infopath/2007/PartnerControls">Archive</TermName>
          <TermId xmlns="http://schemas.microsoft.com/office/infopath/2007/PartnerControls">c204bd43-3dd3-4c7e-b4e7-1be5f5640427</TermId>
        </TermInfo>
      </Terms>
    </ef589ce82541465d96cdf650b512157a>
    <lcf76f155ced4ddcb4097134ff3c332f xmlns="2d988dbd-0866-430e-bf7d-f4c33cee9da3">
      <Terms xmlns="http://schemas.microsoft.com/office/infopath/2007/PartnerControls"/>
    </lcf76f155ced4ddcb4097134ff3c332f>
    <kc9cbc1f18aa42578ce95993708936d6 xmlns="3f7e40be-156d-4946-8b8b-383be6411063">
      <Terms xmlns="http://schemas.microsoft.com/office/infopath/2007/PartnerControls"/>
    </kc9cbc1f18aa42578ce95993708936d6>
    <a26ee4bf340d44e895eb5b6ec0ea61c8 xmlns="3f7e40be-156d-4946-8b8b-383be6411063">
      <Terms xmlns="http://schemas.microsoft.com/office/infopath/2007/PartnerControls">
        <TermInfo xmlns="http://schemas.microsoft.com/office/infopath/2007/PartnerControls">
          <TermName xmlns="http://schemas.microsoft.com/office/infopath/2007/PartnerControls">CITY OF WINNIPEG</TermName>
          <TermId xmlns="http://schemas.microsoft.com/office/infopath/2007/PartnerControls">acf21797-4a15-42cd-a4e6-508ef0d154e8</TermId>
        </TermInfo>
      </Terms>
    </a26ee4bf340d44e895eb5b6ec0ea61c8>
    <o37531a93c6e4b3fa4f292c603796fc1 xmlns="3f7e40be-156d-4946-8b8b-383be6411063">
      <Terms xmlns="http://schemas.microsoft.com/office/infopath/2007/PartnerControls">
        <TermInfo xmlns="http://schemas.microsoft.com/office/infopath/2007/PartnerControls">
          <TermName xmlns="http://schemas.microsoft.com/office/infopath/2007/PartnerControls">Project Specifications</TermName>
          <TermId xmlns="http://schemas.microsoft.com/office/infopath/2007/PartnerControls">580109bc-6391-46c5-a1c5-e15a50853488</TermId>
        </TermInfo>
      </Terms>
    </o37531a93c6e4b3fa4f292c603796fc1>
    <Project_x0020_Number xmlns="3f7e40be-156d-4946-8b8b-383be6411063">2023-0220</Project_x0020_Number>
    <a13b0d10121545ef968adec526749f80 xmlns="3f7e40be-156d-4946-8b8b-383be6411063">
      <Terms xmlns="http://schemas.microsoft.com/office/infopath/2007/PartnerControls">
        <TermInfo xmlns="http://schemas.microsoft.com/office/infopath/2007/PartnerControls">
          <TermName xmlns="http://schemas.microsoft.com/office/infopath/2007/PartnerControls">Cindy Klassen Recreational Facility</TermName>
          <TermId xmlns="http://schemas.microsoft.com/office/infopath/2007/PartnerControls">775b50b3-3c42-4acd-926e-b550ac5b997b</TermId>
        </TermInfo>
      </Terms>
    </a13b0d10121545ef968adec526749f80>
  </documentManagement>
</p:properties>
</file>

<file path=customXml/itemProps1.xml><?xml version="1.0" encoding="utf-8"?>
<ds:datastoreItem xmlns:ds="http://schemas.openxmlformats.org/officeDocument/2006/customXml" ds:itemID="{3A8F480E-E83F-44A5-9CB7-519EECEEE245}">
  <ds:schemaRefs>
    <ds:schemaRef ds:uri="http://schemas.microsoft.com/sharepoint/v3/contenttype/forms"/>
  </ds:schemaRefs>
</ds:datastoreItem>
</file>

<file path=customXml/itemProps2.xml><?xml version="1.0" encoding="utf-8"?>
<ds:datastoreItem xmlns:ds="http://schemas.openxmlformats.org/officeDocument/2006/customXml" ds:itemID="{AE8DA4CF-E3C1-42CD-9802-41B1241DE4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41310f-24bf-4b59-bfae-55ea5bdeb514"/>
    <ds:schemaRef ds:uri="3f7e40be-156d-4946-8b8b-383be6411063"/>
    <ds:schemaRef ds:uri="2d988dbd-0866-430e-bf7d-f4c33cee9d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C7C3C4-D108-4FB6-8A88-2E3CEB968FE2}">
  <ds:schemaRefs>
    <ds:schemaRef ds:uri="http://schemas.microsoft.com/office/2006/metadata/properties"/>
    <ds:schemaRef ds:uri="http://schemas.microsoft.com/office/infopath/2007/PartnerControls"/>
    <ds:schemaRef ds:uri="3f7e40be-156d-4946-8b8b-383be6411063"/>
    <ds:schemaRef ds:uri="be41310f-24bf-4b59-bfae-55ea5bdeb514"/>
    <ds:schemaRef ds:uri="2d988dbd-0866-430e-bf7d-f4c33cee9da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19</vt:i4>
      </vt:variant>
    </vt:vector>
  </HeadingPairs>
  <TitlesOfParts>
    <vt:vector size="27" baseType="lpstr">
      <vt:lpstr>Instructions</vt:lpstr>
      <vt:lpstr>Unit prices</vt:lpstr>
      <vt:lpstr>Lump Sum Price (with Deductions</vt:lpstr>
      <vt:lpstr>Sheet1</vt:lpstr>
      <vt:lpstr>By Section</vt:lpstr>
      <vt:lpstr>Sample - Unit Prices</vt:lpstr>
      <vt:lpstr>Sample Addendum</vt:lpstr>
      <vt:lpstr>Checking Process</vt:lpstr>
      <vt:lpstr>'By Section'!Print_Area</vt:lpstr>
      <vt:lpstr>'Checking Process'!Print_Area</vt:lpstr>
      <vt:lpstr>Instructions!Print_Area</vt:lpstr>
      <vt:lpstr>'Lump Sum Price (with Deductions'!Print_Area</vt:lpstr>
      <vt:lpstr>'Sample - Unit Prices'!Print_Area</vt:lpstr>
      <vt:lpstr>'Sample Addendum'!Print_Area</vt:lpstr>
      <vt:lpstr>'Unit prices'!Print_Area</vt:lpstr>
      <vt:lpstr>'Lump Sum Price (with Deductions'!Print_Area_1</vt:lpstr>
      <vt:lpstr>'Sample Addendum'!Print_Area_1</vt:lpstr>
      <vt:lpstr>Print_Area_1</vt:lpstr>
      <vt:lpstr>'By Section'!Print_Titles</vt:lpstr>
      <vt:lpstr>'Lump Sum Price (with Deductions'!Print_Titles</vt:lpstr>
      <vt:lpstr>'Sample - Unit Prices'!Print_Titles</vt:lpstr>
      <vt:lpstr>'Sample Addendum'!Print_Titles</vt:lpstr>
      <vt:lpstr>'Unit prices'!Print_Titles</vt:lpstr>
      <vt:lpstr>'By Section'!XEVERYTHING</vt:lpstr>
      <vt:lpstr>'Sample - Unit Prices'!XEVERYTHING</vt:lpstr>
      <vt:lpstr>'By Section'!XITEMS</vt:lpstr>
      <vt:lpstr>'Sample - Unit Prices'!XITEMS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Murray, Drew</cp:lastModifiedBy>
  <cp:revision/>
  <dcterms:created xsi:type="dcterms:W3CDTF">1999-10-18T14:40:40Z</dcterms:created>
  <dcterms:modified xsi:type="dcterms:W3CDTF">2025-07-24T23:53:01Z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0x01010076A54B52C7F20B46B9E976AB76512147006C1AB3AED29F9441B4C0F8DBAD076B79</vt:lpwstr>
  </property>
  <property fmtid="{D5CDD505-2E9C-101B-9397-08002B2CF9AE}" pid="3" name="Archive">
    <vt:lpwstr>2;#Archive|c204bd43-3dd3-4c7e-b4e7-1be5f5640427</vt:lpwstr>
  </property>
  <property fmtid="{D5CDD505-2E9C-101B-9397-08002B2CF9AE}" pid="4" name="MediaServiceImageTags">
    <vt:lpwstr/>
  </property>
  <property fmtid="{D5CDD505-2E9C-101B-9397-08002B2CF9AE}" pid="5" name="Project Location">
    <vt:lpwstr>6;#Cindy Klassen Recreational Facility|775b50b3-3c42-4acd-926e-b550ac5b997b</vt:lpwstr>
  </property>
  <property fmtid="{D5CDD505-2E9C-101B-9397-08002B2CF9AE}" pid="6" name="Document Status">
    <vt:lpwstr>7;#In-Progress|a4141895-b344-4dff-a611-3b3a5e259210</vt:lpwstr>
  </property>
  <property fmtid="{D5CDD505-2E9C-101B-9397-08002B2CF9AE}" pid="7" name="Building Type">
    <vt:lpwstr/>
  </property>
  <property fmtid="{D5CDD505-2E9C-101B-9397-08002B2CF9AE}" pid="8" name="Document Type">
    <vt:lpwstr>3;#Project Specifications|580109bc-6391-46c5-a1c5-e15a50853488</vt:lpwstr>
  </property>
  <property fmtid="{D5CDD505-2E9C-101B-9397-08002B2CF9AE}" pid="9" name="Client">
    <vt:lpwstr>5;#CITY OF WINNIPEG|acf21797-4a15-42cd-a4e6-508ef0d154e8</vt:lpwstr>
  </property>
  <property fmtid="{D5CDD505-2E9C-101B-9397-08002B2CF9AE}" pid="10" name="Document_x0020_Type">
    <vt:lpwstr>3;#Project Specifications|580109bc-6391-46c5-a1c5-e15a50853488</vt:lpwstr>
  </property>
  <property fmtid="{D5CDD505-2E9C-101B-9397-08002B2CF9AE}" pid="11" name="Building_x0020_Type">
    <vt:lpwstr/>
  </property>
  <property fmtid="{D5CDD505-2E9C-101B-9397-08002B2CF9AE}" pid="12" name="Project_x0020_Location">
    <vt:lpwstr>6;#Cindy Klassen Recreational Facility|775b50b3-3c42-4acd-926e-b550ac5b997b</vt:lpwstr>
  </property>
  <property fmtid="{D5CDD505-2E9C-101B-9397-08002B2CF9AE}" pid="13" name="Document_x0020_Status">
    <vt:lpwstr>7;#In-Progress|a4141895-b344-4dff-a611-3b3a5e259210</vt:lpwstr>
  </property>
</Properties>
</file>