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4\179-2024\WORK IN PROGRESS\179-2024\"/>
    </mc:Choice>
  </mc:AlternateContent>
  <xr:revisionPtr revIDLastSave="0" documentId="13_ncr:1_{BF00E067-5F4E-4FEC-8727-76579BC41651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FORM B - PRICES" sheetId="3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PRICES'!$B$1:$H$402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PRICES'!$B$1:$HY$30</definedName>
    <definedName name="XEVERYTHING">#REF!</definedName>
    <definedName name="XITEMS" localSheetId="0">'FORM B - PRICES'!$B$7:$HY$30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0" i="3" l="1"/>
  <c r="H279" i="3"/>
  <c r="H277" i="3"/>
  <c r="H184" i="3"/>
  <c r="H275" i="3"/>
  <c r="H274" i="3"/>
  <c r="H189" i="3"/>
  <c r="H188" i="3"/>
  <c r="H187" i="3"/>
  <c r="H186" i="3"/>
  <c r="H182" i="3"/>
  <c r="H181" i="3"/>
  <c r="H180" i="3"/>
  <c r="H179" i="3"/>
  <c r="H123" i="3"/>
  <c r="H122" i="3"/>
  <c r="H120" i="3"/>
  <c r="H118" i="3"/>
  <c r="H117" i="3"/>
  <c r="H116" i="3"/>
  <c r="H272" i="3"/>
  <c r="H177" i="3"/>
  <c r="H114" i="3"/>
  <c r="H227" i="3" l="1"/>
  <c r="H312" i="3" l="1"/>
  <c r="H129" i="3" l="1"/>
  <c r="H195" i="3"/>
  <c r="H285" i="3"/>
  <c r="H283" i="3"/>
  <c r="H192" i="3"/>
  <c r="H126" i="3"/>
  <c r="H155" i="3" l="1"/>
  <c r="H154" i="3"/>
  <c r="H93" i="3"/>
  <c r="H147" i="3" l="1"/>
  <c r="C395" i="3" l="1"/>
  <c r="B395" i="3"/>
  <c r="B394" i="3"/>
  <c r="C394" i="3"/>
  <c r="H376" i="3"/>
  <c r="H373" i="3"/>
  <c r="H377" i="3"/>
  <c r="H375" i="3"/>
  <c r="H374" i="3"/>
  <c r="H372" i="3"/>
  <c r="H371" i="3"/>
  <c r="H370" i="3"/>
  <c r="H369" i="3"/>
  <c r="H367" i="3"/>
  <c r="H364" i="3"/>
  <c r="C378" i="3"/>
  <c r="B378" i="3"/>
  <c r="H366" i="3"/>
  <c r="H365" i="3"/>
  <c r="H363" i="3"/>
  <c r="H362" i="3"/>
  <c r="H361" i="3"/>
  <c r="H360" i="3"/>
  <c r="H359" i="3"/>
  <c r="C356" i="3"/>
  <c r="B356" i="3"/>
  <c r="H378" i="3" l="1"/>
  <c r="H395" i="3" s="1"/>
  <c r="H355" i="3" l="1"/>
  <c r="H354" i="3"/>
  <c r="H353" i="3"/>
  <c r="H352" i="3"/>
  <c r="H356" i="3" l="1"/>
  <c r="H394" i="3" s="1"/>
  <c r="H268" i="3"/>
  <c r="H246" i="3"/>
  <c r="H308" i="3"/>
  <c r="H107" i="3" l="1"/>
  <c r="H167" i="3" l="1"/>
  <c r="H63" i="3" l="1"/>
  <c r="H61" i="3"/>
  <c r="H62" i="3"/>
  <c r="H60" i="3"/>
  <c r="B397" i="3" l="1"/>
  <c r="H253" i="3"/>
  <c r="H252" i="3"/>
  <c r="H100" i="3" l="1"/>
  <c r="H159" i="3"/>
  <c r="H321" i="3" l="1"/>
  <c r="H58" i="3" l="1"/>
  <c r="H57" i="3"/>
  <c r="H45" i="3" l="1"/>
  <c r="H44" i="3"/>
  <c r="H287" i="3"/>
  <c r="H290" i="3"/>
  <c r="H166" i="3" l="1"/>
  <c r="H140" i="3" l="1"/>
  <c r="H319" i="3" l="1"/>
  <c r="H320" i="3"/>
  <c r="C382" i="3" l="1"/>
  <c r="B382" i="3"/>
  <c r="C398" i="3" l="1"/>
  <c r="B398" i="3"/>
  <c r="B349" i="3"/>
  <c r="B393" i="3" s="1"/>
  <c r="C349" i="3"/>
  <c r="C393" i="3" s="1"/>
  <c r="C342" i="3"/>
  <c r="C392" i="3" s="1"/>
  <c r="B342" i="3"/>
  <c r="B392" i="3" s="1"/>
  <c r="C327" i="3" l="1"/>
  <c r="B327" i="3"/>
  <c r="H55" i="3" l="1"/>
  <c r="H263" i="3"/>
  <c r="H242" i="3"/>
  <c r="H241" i="3"/>
  <c r="H158" i="3"/>
  <c r="H255" i="3"/>
  <c r="H20" i="3"/>
  <c r="H80" i="3"/>
  <c r="H52" i="3"/>
  <c r="H72" i="3"/>
  <c r="H382" i="3"/>
  <c r="H346" i="3"/>
  <c r="H348" i="3"/>
  <c r="H245" i="3"/>
  <c r="H335" i="3"/>
  <c r="H339" i="3"/>
  <c r="H341" i="3"/>
  <c r="H333" i="3"/>
  <c r="H91" i="3"/>
  <c r="H337" i="3"/>
  <c r="H331" i="3"/>
  <c r="H261" i="3"/>
  <c r="H260" i="3"/>
  <c r="H85" i="3"/>
  <c r="H35" i="3"/>
  <c r="H298" i="3"/>
  <c r="H199" i="3"/>
  <c r="H209" i="3"/>
  <c r="H207" i="3"/>
  <c r="H217" i="3"/>
  <c r="H214" i="3"/>
  <c r="H212" i="3"/>
  <c r="H213" i="3"/>
  <c r="H206" i="3"/>
  <c r="H132" i="3"/>
  <c r="H135" i="3"/>
  <c r="H29" i="3"/>
  <c r="H31" i="3"/>
  <c r="H75" i="3"/>
  <c r="H38" i="3"/>
  <c r="H41" i="3"/>
  <c r="H65" i="3"/>
  <c r="H42" i="3"/>
  <c r="H66" i="3"/>
  <c r="H70" i="3"/>
  <c r="H39" i="3"/>
  <c r="H50" i="3"/>
  <c r="H68" i="3"/>
  <c r="H234" i="3"/>
  <c r="H54" i="3"/>
  <c r="H27" i="3"/>
  <c r="H49" i="3"/>
  <c r="H281" i="3"/>
  <c r="H124" i="3"/>
  <c r="H190" i="3"/>
  <c r="H240" i="3"/>
  <c r="H239" i="3"/>
  <c r="H318" i="3"/>
  <c r="H254" i="3"/>
  <c r="H323" i="3"/>
  <c r="H317" i="3"/>
  <c r="H157" i="3"/>
  <c r="H303" i="3"/>
  <c r="H326" i="3"/>
  <c r="H307" i="3"/>
  <c r="H295" i="3"/>
  <c r="H269" i="3"/>
  <c r="H300" i="3"/>
  <c r="H294" i="3"/>
  <c r="H314" i="3"/>
  <c r="H309" i="3"/>
  <c r="H299" i="3"/>
  <c r="H293" i="3"/>
  <c r="H305" i="3"/>
  <c r="H291" i="3"/>
  <c r="H208" i="3"/>
  <c r="H53" i="3"/>
  <c r="H34" i="3"/>
  <c r="H194" i="3"/>
  <c r="H197" i="3"/>
  <c r="H145" i="3"/>
  <c r="H225" i="3"/>
  <c r="H128" i="3"/>
  <c r="H96" i="3"/>
  <c r="H46" i="3"/>
  <c r="H297" i="3" l="1"/>
  <c r="H327" i="3" s="1"/>
  <c r="H342" i="3"/>
  <c r="H392" i="3" s="1"/>
  <c r="H349" i="3"/>
  <c r="H393" i="3" s="1"/>
  <c r="H250" i="3"/>
  <c r="H237" i="3"/>
  <c r="H248" i="3"/>
  <c r="C391" i="3"/>
  <c r="B391" i="3"/>
  <c r="C390" i="3"/>
  <c r="B390" i="3"/>
  <c r="C264" i="3"/>
  <c r="H229" i="3"/>
  <c r="H220" i="3"/>
  <c r="H219" i="3"/>
  <c r="H203" i="3"/>
  <c r="H201" i="3"/>
  <c r="H175" i="3"/>
  <c r="H172" i="3"/>
  <c r="H170" i="3"/>
  <c r="H391" i="3" l="1"/>
  <c r="H198" i="3"/>
  <c r="H258" i="3"/>
  <c r="H202" i="3"/>
  <c r="H211" i="3"/>
  <c r="H218" i="3"/>
  <c r="H223" i="3"/>
  <c r="H169" i="3"/>
  <c r="H228" i="3"/>
  <c r="H231" i="3"/>
  <c r="H216" i="3"/>
  <c r="H264" i="3" l="1"/>
  <c r="H390" i="3" s="1"/>
  <c r="H162" i="3"/>
  <c r="H151" i="3"/>
  <c r="H149" i="3"/>
  <c r="C163" i="3"/>
  <c r="H148" i="3"/>
  <c r="H143" i="3"/>
  <c r="H138" i="3"/>
  <c r="H139" i="3"/>
  <c r="H136" i="3"/>
  <c r="H134" i="3"/>
  <c r="H111" i="3"/>
  <c r="H163" i="3" l="1"/>
  <c r="H389" i="3" s="1"/>
  <c r="H104" i="3" l="1"/>
  <c r="H101" i="3"/>
  <c r="H98" i="3"/>
  <c r="H94" i="3"/>
  <c r="H88" i="3"/>
  <c r="H87" i="3"/>
  <c r="H82" i="3"/>
  <c r="H77" i="3"/>
  <c r="H59" i="3"/>
  <c r="H32" i="3"/>
  <c r="H25" i="3"/>
  <c r="H22" i="3" l="1"/>
  <c r="H18" i="3"/>
  <c r="H16" i="3"/>
  <c r="H15" i="3"/>
  <c r="H13" i="3"/>
  <c r="H12" i="3"/>
  <c r="H10" i="3"/>
  <c r="H9" i="3"/>
  <c r="B400" i="3" l="1"/>
  <c r="C400" i="3"/>
  <c r="C385" i="3"/>
  <c r="B385" i="3"/>
  <c r="B389" i="3" l="1"/>
  <c r="B388" i="3"/>
  <c r="H398" i="3"/>
  <c r="H399" i="3" s="1"/>
  <c r="B387" i="3"/>
  <c r="C389" i="3"/>
  <c r="C388" i="3"/>
  <c r="C108" i="3"/>
  <c r="H106" i="3" l="1"/>
  <c r="H108" i="3" s="1"/>
  <c r="H388" i="3" l="1"/>
  <c r="H384" i="3" l="1"/>
  <c r="H385" i="3" s="1"/>
  <c r="H400" i="3" s="1"/>
  <c r="H396" i="3"/>
  <c r="G401" i="3" l="1"/>
</calcChain>
</file>

<file path=xl/sharedStrings.xml><?xml version="1.0" encoding="utf-8"?>
<sst xmlns="http://schemas.openxmlformats.org/spreadsheetml/2006/main" count="1487" uniqueCount="544">
  <si>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</si>
  <si>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</si>
  <si>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</si>
  <si>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</si>
  <si>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</si>
  <si>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</si>
  <si>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</si>
  <si>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</si>
  <si>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</si>
  <si>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</si>
  <si>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</si>
  <si>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</si>
  <si>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</si>
  <si>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</si>
  <si>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</si>
  <si>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</si>
  <si>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</si>
  <si>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</si>
  <si>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</si>
  <si>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</si>
  <si>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</si>
  <si>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</si>
  <si>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</si>
  <si>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</si>
  <si>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</si>
  <si>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</si>
  <si>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</si>
  <si>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</si>
  <si>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</si>
  <si>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</si>
  <si>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</si>
  <si>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</si>
  <si>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</si>
  <si>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</si>
  <si>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</si>
  <si>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</si>
  <si>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</si>
  <si>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</si>
  <si>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</si>
  <si>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</si>
  <si>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</si>
  <si>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</si>
  <si>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</si>
  <si>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</si>
  <si>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</si>
  <si>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</si>
  <si>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</si>
  <si>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</si>
  <si>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</si>
  <si>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</si>
  <si>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</si>
  <si>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</si>
  <si>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</si>
  <si>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</si>
  <si>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</si>
  <si>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</si>
  <si>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</si>
  <si>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</si>
  <si>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</si>
  <si>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</si>
  <si>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</si>
  <si>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</si>
  <si>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</si>
  <si>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</si>
  <si>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</si>
  <si>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</si>
  <si>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</si>
  <si>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</si>
  <si>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</si>
  <si>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</si>
  <si>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</si>
  <si>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</si>
  <si>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</si>
  <si>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</si>
  <si>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</si>
  <si>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</si>
  <si>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</si>
  <si>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</si>
  <si>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</si>
  <si>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</si>
  <si>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</si>
  <si>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</si>
  <si>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</si>
  <si>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</si>
  <si>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</si>
  <si>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</si>
  <si>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</si>
  <si>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</si>
  <si>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</si>
  <si>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</si>
  <si>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</si>
  <si>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</si>
  <si>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</si>
  <si>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</si>
  <si>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</si>
  <si>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</si>
  <si>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</si>
  <si>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</si>
  <si>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</si>
  <si>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</si>
  <si>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</si>
  <si>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</si>
  <si>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</si>
  <si>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</si>
  <si>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</si>
  <si>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</si>
  <si>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</si>
  <si>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</si>
  <si>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</si>
  <si>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</si>
  <si>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</si>
  <si>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</si>
  <si>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</si>
  <si>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</si>
  <si>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</si>
  <si>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</si>
  <si>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</si>
  <si>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</si>
  <si>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</si>
  <si>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</si>
  <si>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</si>
  <si>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</si>
  <si>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</si>
  <si>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</si>
  <si>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</si>
  <si>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</si>
  <si>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</si>
  <si>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</si>
  <si>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</si>
  <si>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</si>
  <si>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</si>
  <si>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</si>
  <si>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</si>
  <si>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</si>
  <si>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</si>
  <si>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</si>
  <si>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</si>
  <si>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</si>
  <si>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</si>
  <si>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</si>
  <si>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</si>
  <si>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</si>
  <si>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</si>
  <si>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</si>
  <si>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</si>
  <si>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</si>
  <si>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</si>
  <si>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</si>
  <si>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</si>
  <si>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 xml:space="preserve"> width &gt; or = 600 mm</t>
  </si>
  <si>
    <t>B100r</t>
  </si>
  <si>
    <t>Miscellaneous Concrete Slab Removal</t>
  </si>
  <si>
    <t>B104r</t>
  </si>
  <si>
    <t>C051</t>
  </si>
  <si>
    <t xml:space="preserve">CW 3325-R5  </t>
  </si>
  <si>
    <t>(SEE B9)</t>
  </si>
  <si>
    <t>A.1</t>
  </si>
  <si>
    <t>E15</t>
  </si>
  <si>
    <t>A016</t>
  </si>
  <si>
    <t>Removal of Existing Concrete Bases</t>
  </si>
  <si>
    <t>A017</t>
  </si>
  <si>
    <t>600 mm Diameter or Less</t>
  </si>
  <si>
    <t>ROADWORK - REMOVALS/RENEWALS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</si>
  <si>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</si>
  <si>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</si>
  <si>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</si>
  <si>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</si>
  <si>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</si>
  <si>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</si>
  <si>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</si>
  <si>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</si>
  <si>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</si>
  <si>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</si>
  <si>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</si>
  <si>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</si>
  <si>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</si>
  <si>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</si>
  <si>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</si>
  <si>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</si>
  <si>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ROADWORK - NEW CONSTRUCTION</t>
  </si>
  <si>
    <t>C007</t>
  </si>
  <si>
    <t>SD-227A</t>
  </si>
  <si>
    <t>SD-226A</t>
  </si>
  <si>
    <t>C018</t>
  </si>
  <si>
    <t>SD-227C</t>
  </si>
  <si>
    <t>E22</t>
  </si>
  <si>
    <t>A.33</t>
  </si>
  <si>
    <t>A.34</t>
  </si>
  <si>
    <t>A.35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</si>
  <si>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</si>
  <si>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</si>
  <si>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</si>
  <si>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</si>
  <si>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</si>
  <si>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</si>
  <si>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</si>
  <si>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</si>
  <si>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</si>
  <si>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</si>
  <si>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</si>
  <si>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</si>
  <si>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</si>
  <si>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A.43</t>
  </si>
  <si>
    <t>A.44</t>
  </si>
  <si>
    <t>A.45</t>
  </si>
  <si>
    <t>A.46</t>
  </si>
  <si>
    <t>F004</t>
  </si>
  <si>
    <t>38 mm</t>
  </si>
  <si>
    <t>Patching of Existing Manholes</t>
  </si>
  <si>
    <t>E23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</si>
  <si>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</si>
  <si>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</si>
  <si>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</si>
  <si>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</si>
  <si>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</si>
  <si>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</si>
  <si>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</si>
  <si>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</si>
  <si>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</si>
  <si>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</si>
  <si>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</si>
  <si>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</si>
  <si>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</si>
  <si>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</si>
  <si>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</si>
  <si>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</si>
  <si>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</si>
  <si>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</si>
  <si>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</si>
  <si>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</si>
  <si>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</si>
  <si>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</si>
  <si>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</si>
  <si>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</si>
  <si>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</si>
  <si>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</si>
  <si>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</si>
  <si>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</si>
  <si>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</si>
  <si>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</si>
  <si>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</si>
  <si>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</si>
  <si>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</si>
  <si>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</si>
  <si>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</si>
  <si>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</si>
  <si>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</si>
  <si>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</si>
  <si>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</si>
  <si>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</si>
  <si>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</si>
  <si>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</si>
  <si>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</si>
  <si>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</si>
  <si>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</si>
  <si>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</si>
  <si>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</si>
  <si>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</si>
  <si>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</si>
  <si>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</si>
  <si>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</si>
  <si>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</si>
  <si>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</si>
  <si>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</si>
  <si>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</si>
  <si>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</si>
  <si>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</si>
  <si>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</si>
  <si>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</si>
  <si>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</si>
  <si>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</si>
  <si>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</si>
  <si>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</si>
  <si>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</si>
  <si>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</si>
  <si>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</si>
  <si>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</si>
  <si>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</si>
  <si>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</si>
  <si>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</si>
  <si>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</si>
  <si>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</si>
  <si>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</si>
  <si>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</si>
  <si>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</si>
  <si>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</si>
  <si>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</si>
  <si>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</si>
  <si>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</si>
  <si>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</si>
  <si>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</si>
  <si>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</si>
  <si>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</si>
  <si>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</si>
  <si>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</si>
  <si>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</si>
  <si>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</si>
  <si>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</si>
  <si>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</si>
  <si>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</si>
  <si>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</si>
  <si>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</si>
  <si>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</si>
  <si>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</si>
  <si>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</si>
  <si>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</si>
  <si>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E004A</t>
  </si>
  <si>
    <t>E14</t>
  </si>
  <si>
    <t>C055</t>
  </si>
  <si>
    <t xml:space="preserve">Construction of Asphaltic Concrete Pavements </t>
  </si>
  <si>
    <t>C059</t>
  </si>
  <si>
    <t>C060</t>
  </si>
  <si>
    <t xml:space="preserve">200 mm </t>
  </si>
  <si>
    <t>C.26</t>
  </si>
  <si>
    <t>C.27</t>
  </si>
  <si>
    <t>C.28</t>
  </si>
  <si>
    <t>C.29</t>
  </si>
  <si>
    <t>C.30</t>
  </si>
  <si>
    <t>C.31</t>
  </si>
  <si>
    <t>C.32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</si>
  <si>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B10.5, B18.2.1, B19.5, D2, D15.2-3, D16.4)</t>
    </r>
  </si>
  <si>
    <t>L. sum</t>
  </si>
  <si>
    <t>G</t>
  </si>
  <si>
    <t>G.1</t>
  </si>
  <si>
    <t>F.1</t>
  </si>
  <si>
    <t>Total:</t>
  </si>
  <si>
    <t>Mobilization/Demobilization</t>
  </si>
  <si>
    <t>CW 3110-R22</t>
  </si>
  <si>
    <t>100 mm Type 5 Concrete Sidewalk</t>
  </si>
  <si>
    <t>Type 2 Concrete Barrier (150 mm reveal ht, Dowelled)</t>
  </si>
  <si>
    <t>Type 2 Concrete Modified Barrier (150 mm reveal ht, Dowelled)</t>
  </si>
  <si>
    <t>Type 2 Concrete Curb Ramp (8-12 mm reveal ht, Monolithic)</t>
  </si>
  <si>
    <t>CW 3510-R10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</si>
  <si>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</si>
  <si>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</si>
  <si>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</si>
  <si>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</si>
  <si>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</si>
  <si>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</si>
  <si>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</si>
  <si>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</si>
  <si>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</si>
  <si>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CW 3310-R18</t>
  </si>
  <si>
    <t>A022A4</t>
  </si>
  <si>
    <t>A022A5</t>
  </si>
  <si>
    <t>Class A Geogrid</t>
  </si>
  <si>
    <t>CW 3135-R2</t>
  </si>
  <si>
    <t>A008A1</t>
  </si>
  <si>
    <t>100 mm Granular A Limestone</t>
  </si>
  <si>
    <t>Construction of 200 mm Type 1 Concrete Pavement - (Reinforced)</t>
  </si>
  <si>
    <r>
      <t>CW 3110-R22</t>
    </r>
    <r>
      <rPr>
        <sz val="11"/>
        <color theme="1"/>
        <rFont val="Calibri"/>
        <family val="2"/>
        <scheme val="minor"/>
      </rPr>
      <t/>
    </r>
  </si>
  <si>
    <t>Taylor Avenue Rehabilitation Eastbound - Renfrew Street to Lindsay Street</t>
  </si>
  <si>
    <t xml:space="preserve">Grant Avenue Eastbound - Rockwood Street to Stafford Street </t>
  </si>
  <si>
    <t>B004</t>
  </si>
  <si>
    <t>Slab Replacement</t>
  </si>
  <si>
    <t>B017</t>
  </si>
  <si>
    <t>Partial Slab Patches</t>
  </si>
  <si>
    <t>CW 3230-R8</t>
  </si>
  <si>
    <t>CW 3410-R12</t>
  </si>
  <si>
    <t>B114A</t>
  </si>
  <si>
    <t>E007A</t>
  </si>
  <si>
    <t xml:space="preserve">Remove and Replace Existing Catch Basin  </t>
  </si>
  <si>
    <t>E007B</t>
  </si>
  <si>
    <t>SD-024</t>
  </si>
  <si>
    <t>A010C1</t>
  </si>
  <si>
    <t>Base Course Material - Granular C Limestone</t>
  </si>
  <si>
    <t>B107i</t>
  </si>
  <si>
    <t xml:space="preserve">Miscellaneous Concrete Slab Installation </t>
  </si>
  <si>
    <t>CW 3235-R9</t>
  </si>
  <si>
    <t>B108i</t>
  </si>
  <si>
    <t>B111i</t>
  </si>
  <si>
    <t>B112i</t>
  </si>
  <si>
    <t>B127rB</t>
  </si>
  <si>
    <t>Barrier Separate</t>
  </si>
  <si>
    <t>B128r</t>
  </si>
  <si>
    <t>B132r</t>
  </si>
  <si>
    <t>Curb Ramp</t>
  </si>
  <si>
    <t>B134rA</t>
  </si>
  <si>
    <t>Splash Strip Monolithic</t>
  </si>
  <si>
    <t>SD-223A</t>
  </si>
  <si>
    <t>B150iA</t>
  </si>
  <si>
    <t>SD-229A,B,C</t>
  </si>
  <si>
    <t>B136iA</t>
  </si>
  <si>
    <t>B153C</t>
  </si>
  <si>
    <t>Construction of Curb for Asphalt Pavement</t>
  </si>
  <si>
    <t>Construction of Curb Ramp for Asphalt Pavement (8-12 mm ht, Curb Ramp,  150 mm Plain Type 2 Concrete Pavement)</t>
  </si>
  <si>
    <t>B153B</t>
  </si>
  <si>
    <t>Grant Avenue Westbound - Stafford Street to Harrow Street</t>
  </si>
  <si>
    <t>Asphalt Patching of Miscellaneous Concrete</t>
  </si>
  <si>
    <t>230 mm Type 4 Concrete Pavement (Reinforced)</t>
  </si>
  <si>
    <t>230 mm Type 4 Concrete Pavement (Type A)</t>
  </si>
  <si>
    <t>230 mm Type 4 Concrete Pavement (Type B)</t>
  </si>
  <si>
    <t>230 mm Type 4 Concrete Pavement (Type C)</t>
  </si>
  <si>
    <t>230 mm Type 4 Concrete Pavement (Type D)</t>
  </si>
  <si>
    <t xml:space="preserve">Taylor Avenue Reconstruction Westbound - Lindsay Street to Centennial Street </t>
  </si>
  <si>
    <t>Type 5 Concrete 100 mm Sidewalk with Block Outs</t>
  </si>
  <si>
    <t>Construction of Monolithic Type 2 Concrete Bull-noses</t>
  </si>
  <si>
    <t>ASPHALT PATHWAY</t>
  </si>
  <si>
    <t>230 mm Type 1 Concrete Pavement (Type A)</t>
  </si>
  <si>
    <t>230 mm Type 1 Concrete Pavement (Type B)</t>
  </si>
  <si>
    <t>230 mm Type 1 Concrete Pavement (Type C)</t>
  </si>
  <si>
    <t>230 mm Type 1 Concrete Pavement (Type D)</t>
  </si>
  <si>
    <t>230 mm Type 1 Concrete Pavement (Reinforced)</t>
  </si>
  <si>
    <t>Type 5 Concrete 100 mm Sidewalk</t>
  </si>
  <si>
    <t>Type 2 Concrete Splash Strip (180 mm reveal ht, Monolithic Barrier Curb,  750 mm width)</t>
  </si>
  <si>
    <t>Type 2 Concrete Splash Strip (150 mm reveal ht, Monolithic Modified Barrier Curb,  750 mm width)</t>
  </si>
  <si>
    <t>Modified Barrier Separate</t>
  </si>
  <si>
    <t>Type 2 Concrete Bullnose</t>
  </si>
  <si>
    <t>Type 2 Concrete Median Slab</t>
  </si>
  <si>
    <t>B125A</t>
  </si>
  <si>
    <t>Removal of Precast Sidewalk Blocks</t>
  </si>
  <si>
    <t>B139iA</t>
  </si>
  <si>
    <t>In a Trench, Class B Type 3 Bedding, Class 3 Backfill</t>
  </si>
  <si>
    <t>B114E</t>
  </si>
  <si>
    <t>Paving Stone Indicator Surfaces</t>
  </si>
  <si>
    <t>Transit Shelter Foundation</t>
  </si>
  <si>
    <t>Directional Tactile Strip</t>
  </si>
  <si>
    <t>MANHOLE REPAIRS</t>
  </si>
  <si>
    <t>Repair Benching</t>
  </si>
  <si>
    <t>Taylor Avenue - Water and Waste Work</t>
  </si>
  <si>
    <t>S-MH60003650</t>
  </si>
  <si>
    <t>Patching Existing Manholes</t>
  </si>
  <si>
    <t>S-MH60003689</t>
  </si>
  <si>
    <t>E041B</t>
  </si>
  <si>
    <t>250 mm PVC Connecting Pipe</t>
  </si>
  <si>
    <t>Connecting to 450 mm Sewer</t>
  </si>
  <si>
    <t>Connecting to 1200 mm Sewer</t>
  </si>
  <si>
    <t>Taylor Avenue Street Lighting</t>
  </si>
  <si>
    <t>Grant Avenue - Water and Waste Work</t>
  </si>
  <si>
    <t>F.2</t>
  </si>
  <si>
    <t>S-MH60009952</t>
  </si>
  <si>
    <t>S-MH60009950</t>
  </si>
  <si>
    <t>S-MH60003692</t>
  </si>
  <si>
    <t>S-MH60003761</t>
  </si>
  <si>
    <t>S-MH60003773</t>
  </si>
  <si>
    <t>S-MH70055435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</si>
  <si>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</si>
  <si>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</si>
  <si>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</si>
  <si>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</si>
  <si>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</si>
  <si>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</si>
  <si>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</si>
  <si>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</si>
  <si>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</si>
  <si>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</si>
  <si>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</si>
  <si>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</si>
  <si>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Construction of Barrier Curb for Asphalt Pavement (180 mm ht, Type 2 Concrete Pavement)</t>
  </si>
  <si>
    <t>Construction of Barrier Curb for Asphalt Pavement (100 mm ht, Type 2 Concrete Pavement)</t>
  </si>
  <si>
    <t>B109i</t>
  </si>
  <si>
    <t>C.33</t>
  </si>
  <si>
    <t>Construction of Splash Strip for Asphalt Pavement (180 mm ht, Monolithic Barrier Curb, 750 mm width, Type 2 Concrete Pavement)</t>
  </si>
  <si>
    <t>Type 2 Concrete Monolithic Median Slab (Bike Median)</t>
  </si>
  <si>
    <t>Type 2 Concrete Splash Strip (150 mm reveal ht, Monolithic Barrier Curb,  750 mm width)</t>
  </si>
  <si>
    <t>C037B</t>
  </si>
  <si>
    <t>Construction of  Curb Ramp (8-12 mm ht, Type 2, Integral)</t>
  </si>
  <si>
    <t>Construction of  Modified Barrier  (180 mm ht, Type 2, Integral)</t>
  </si>
  <si>
    <t>E26</t>
  </si>
  <si>
    <t xml:space="preserve">TOTAL ESTIMATE PRICE                                                                            (in figures)                                             </t>
  </si>
  <si>
    <t>Construction of Temporary Median Crossovers and Median Openings</t>
  </si>
  <si>
    <t>C.34</t>
  </si>
  <si>
    <t>C.35</t>
  </si>
  <si>
    <t>H</t>
  </si>
  <si>
    <t>H.1</t>
  </si>
  <si>
    <t>CW 3310-R18, E26</t>
  </si>
  <si>
    <t>SD-200A, E26</t>
  </si>
  <si>
    <t>SD-200C, E26</t>
  </si>
  <si>
    <t>E18</t>
  </si>
  <si>
    <t>E2</t>
  </si>
  <si>
    <t>Construction of Main line Paving (SP1)</t>
  </si>
  <si>
    <t>Construction of Tie-ins and Approaches (SP1)</t>
  </si>
  <si>
    <t>Construction of Main line Paving (SP2)</t>
  </si>
  <si>
    <t>Construction of Tie-ins and Approaches (SP2)</t>
  </si>
  <si>
    <t>A005A</t>
  </si>
  <si>
    <t>Imported  Fill Material</t>
  </si>
  <si>
    <t>Transit Paving Stone Indicator Surfaces</t>
  </si>
  <si>
    <t>Installation of Conduit - Single</t>
  </si>
  <si>
    <t>CW 3620</t>
  </si>
  <si>
    <t>Installation of Conduit - Double</t>
  </si>
  <si>
    <t xml:space="preserve">Signal Pole Base Early Open - Type G </t>
  </si>
  <si>
    <t xml:space="preserve">Signal Pole Base Early Open - Type OD </t>
  </si>
  <si>
    <t>Controller Base</t>
  </si>
  <si>
    <t>CW 3620, SD-300</t>
  </si>
  <si>
    <t>Service Box - Pre-Cast (17" x 30")</t>
  </si>
  <si>
    <t>Removal of Existing Signal Pole Base or Service Box</t>
  </si>
  <si>
    <t>Removal of Existing Controller Base or Pedestal Base</t>
  </si>
  <si>
    <t>Ground Rods (Electrodes)</t>
  </si>
  <si>
    <t>Cutovers</t>
  </si>
  <si>
    <t>Taylor Avenue - Traffic Signals</t>
  </si>
  <si>
    <t>TAYLOR &amp; LANARK</t>
  </si>
  <si>
    <t>Grant Avenue - Traffic Signals</t>
  </si>
  <si>
    <t>GRANT &amp; HARROW</t>
  </si>
  <si>
    <t>Installation of Conduit into Existing Concrete Base</t>
  </si>
  <si>
    <t>I</t>
  </si>
  <si>
    <t>J</t>
  </si>
  <si>
    <t>G.2</t>
  </si>
  <si>
    <t>G.3</t>
  </si>
  <si>
    <t>G.4</t>
  </si>
  <si>
    <t>H.2</t>
  </si>
  <si>
    <t>H.4</t>
  </si>
  <si>
    <t>H.3</t>
  </si>
  <si>
    <t>H.6</t>
  </si>
  <si>
    <t>H.5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</si>
  <si>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</si>
  <si>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</si>
  <si>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</si>
  <si>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</si>
  <si>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</si>
  <si>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</si>
  <si>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</si>
  <si>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</si>
  <si>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</si>
  <si>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</si>
  <si>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</si>
  <si>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</si>
  <si>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E042</t>
  </si>
  <si>
    <t>Connecting New Sewer Service to Existing Sewer Service</t>
  </si>
  <si>
    <t>E043</t>
  </si>
  <si>
    <t>C.36</t>
  </si>
  <si>
    <t>C.37</t>
  </si>
  <si>
    <t>D.20</t>
  </si>
  <si>
    <t>D.21</t>
  </si>
  <si>
    <t>D.22</t>
  </si>
  <si>
    <t>GRANT &amp; WILTON</t>
  </si>
  <si>
    <t>Quantities will be provided as part of an addendum</t>
  </si>
  <si>
    <t>J.1</t>
  </si>
  <si>
    <t>MOBILIZATION/
DEMOBILIZATION</t>
  </si>
  <si>
    <t>Construction of 230 mm Type 1 Concrete Pavement (Plain-Dowelled)</t>
  </si>
  <si>
    <t>CW 3620, SD-312A, SD-315.C, E32</t>
  </si>
  <si>
    <t>CW 3620, SD-322, E31</t>
  </si>
  <si>
    <t>CW 3620, SD-313, SD-315.A, E30, E32</t>
  </si>
  <si>
    <t>CW 3620, SD-313, SD-315.A, E30 E32</t>
  </si>
  <si>
    <t>250 mm, PVC</t>
  </si>
  <si>
    <t>B008</t>
  </si>
  <si>
    <t>B022</t>
  </si>
  <si>
    <t>B023</t>
  </si>
  <si>
    <t>B024</t>
  </si>
  <si>
    <t>B025</t>
  </si>
  <si>
    <t>B068-72</t>
  </si>
  <si>
    <t>B082-72</t>
  </si>
  <si>
    <t>B083-72</t>
  </si>
  <si>
    <t>B084-72</t>
  </si>
  <si>
    <t>B085-72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</si>
</sst>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0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b/>
      <sz val="12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111">
    <xf numFmtId="0" fontId="0" fillId="2" borderId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30" fillId="4" borderId="0" applyNumberFormat="0" applyBorder="0" applyAlignment="0" applyProtection="0"/>
    <xf numFmtId="0" fontId="14" fillId="0" borderId="0" applyFill="0">
      <alignment horizontal="right" vertical="top"/>
    </xf>
    <xf numFmtId="0" fontId="43" fillId="0" borderId="0" applyFill="0">
      <alignment horizontal="right" vertical="top"/>
    </xf>
    <xf numFmtId="0" fontId="15" fillId="0" borderId="1" applyFill="0">
      <alignment horizontal="right" vertical="top"/>
    </xf>
    <xf numFmtId="0" fontId="44" fillId="0" borderId="1" applyFill="0">
      <alignment horizontal="right" vertical="top"/>
    </xf>
    <xf numFmtId="0" fontId="44" fillId="0" borderId="1" applyFill="0">
      <alignment horizontal="right" vertical="top"/>
    </xf>
    <xf numFmtId="169" fontId="15" fillId="0" borderId="2" applyFill="0">
      <alignment horizontal="right" vertical="top"/>
    </xf>
    <xf numFmtId="169" fontId="44" fillId="0" borderId="2" applyFill="0">
      <alignment horizontal="right" vertical="top"/>
    </xf>
    <xf numFmtId="0" fontId="15" fillId="0" borderId="1" applyFill="0">
      <alignment horizontal="center" vertical="top" wrapText="1"/>
    </xf>
    <xf numFmtId="0" fontId="44" fillId="0" borderId="1" applyFill="0">
      <alignment horizontal="center" vertical="top" wrapText="1"/>
    </xf>
    <xf numFmtId="0" fontId="44" fillId="0" borderId="1" applyFill="0">
      <alignment horizontal="center" vertical="top" wrapText="1"/>
    </xf>
    <xf numFmtId="0" fontId="16" fillId="0" borderId="3" applyFill="0">
      <alignment horizontal="center" vertical="center" wrapText="1"/>
    </xf>
    <xf numFmtId="0" fontId="45" fillId="0" borderId="3" applyFill="0">
      <alignment horizontal="center" vertical="center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17" fillId="0" borderId="1" applyFill="0">
      <alignment horizontal="left" vertical="top" wrapText="1"/>
    </xf>
    <xf numFmtId="0" fontId="46" fillId="0" borderId="1" applyFill="0">
      <alignment horizontal="left" vertical="top" wrapText="1"/>
    </xf>
    <xf numFmtId="0" fontId="46" fillId="0" borderId="1" applyFill="0">
      <alignment horizontal="left" vertical="top" wrapText="1"/>
    </xf>
    <xf numFmtId="164" fontId="18" fillId="0" borderId="4" applyFill="0">
      <alignment horizontal="centerContinuous" wrapText="1"/>
    </xf>
    <xf numFmtId="164" fontId="47" fillId="0" borderId="4" applyFill="0">
      <alignment horizontal="centerContinuous" wrapText="1"/>
    </xf>
    <xf numFmtId="164" fontId="15" fillId="0" borderId="1" applyFill="0">
      <alignment horizontal="center" vertical="top" wrapText="1"/>
    </xf>
    <xf numFmtId="164" fontId="44" fillId="0" borderId="1" applyFill="0">
      <alignment horizontal="center" vertical="top" wrapText="1"/>
    </xf>
    <xf numFmtId="164" fontId="44" fillId="0" borderId="1" applyFill="0">
      <alignment horizontal="center" vertical="top" wrapText="1"/>
    </xf>
    <xf numFmtId="0" fontId="15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174" fontId="15" fillId="0" borderId="1" applyFill="0"/>
    <xf numFmtId="174" fontId="44" fillId="0" borderId="1" applyFill="0"/>
    <xf numFmtId="174" fontId="44" fillId="0" borderId="1" applyFill="0"/>
    <xf numFmtId="170" fontId="15" fillId="0" borderId="1" applyFill="0">
      <alignment horizontal="right"/>
      <protection locked="0"/>
    </xf>
    <xf numFmtId="170" fontId="44" fillId="0" borderId="1" applyFill="0">
      <alignment horizontal="right"/>
      <protection locked="0"/>
    </xf>
    <xf numFmtId="170" fontId="44" fillId="0" borderId="1" applyFill="0">
      <alignment horizontal="right"/>
      <protection locked="0"/>
    </xf>
    <xf numFmtId="168" fontId="15" fillId="0" borderId="1" applyFill="0">
      <alignment horizontal="right"/>
      <protection locked="0"/>
    </xf>
    <xf numFmtId="168" fontId="44" fillId="0" borderId="1" applyFill="0">
      <alignment horizontal="right"/>
      <protection locked="0"/>
    </xf>
    <xf numFmtId="168" fontId="44" fillId="0" borderId="1" applyFill="0">
      <alignment horizontal="right"/>
      <protection locked="0"/>
    </xf>
    <xf numFmtId="168" fontId="15" fillId="0" borderId="1" applyFill="0"/>
    <xf numFmtId="168" fontId="44" fillId="0" borderId="1" applyFill="0"/>
    <xf numFmtId="168" fontId="44" fillId="0" borderId="1" applyFill="0"/>
    <xf numFmtId="168" fontId="15" fillId="0" borderId="3" applyFill="0">
      <alignment horizontal="right"/>
    </xf>
    <xf numFmtId="168" fontId="44" fillId="0" borderId="3" applyFill="0">
      <alignment horizontal="right"/>
    </xf>
    <xf numFmtId="0" fontId="34" fillId="21" borderId="5" applyNumberFormat="0" applyAlignment="0" applyProtection="0"/>
    <xf numFmtId="0" fontId="36" fillId="22" borderId="6" applyNumberFormat="0" applyAlignment="0" applyProtection="0"/>
    <xf numFmtId="0" fontId="19" fillId="0" borderId="1" applyFill="0">
      <alignment horizontal="left" vertical="top"/>
    </xf>
    <xf numFmtId="0" fontId="48" fillId="0" borderId="1" applyFill="0">
      <alignment horizontal="left" vertical="top"/>
    </xf>
    <xf numFmtId="0" fontId="48" fillId="0" borderId="1" applyFill="0">
      <alignment horizontal="left" vertical="top"/>
    </xf>
    <xf numFmtId="0" fontId="3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2" fillId="8" borderId="5" applyNumberFormat="0" applyAlignment="0" applyProtection="0"/>
    <xf numFmtId="0" fontId="35" fillId="0" borderId="10" applyNumberFormat="0" applyFill="0" applyAlignment="0" applyProtection="0"/>
    <xf numFmtId="0" fontId="31" fillId="23" borderId="0" applyNumberFormat="0" applyBorder="0" applyAlignment="0" applyProtection="0"/>
    <xf numFmtId="0" fontId="13" fillId="0" borderId="0"/>
    <xf numFmtId="0" fontId="12" fillId="2" borderId="0"/>
    <xf numFmtId="0" fontId="13" fillId="0" borderId="0"/>
    <xf numFmtId="0" fontId="54" fillId="0" borderId="0"/>
    <xf numFmtId="0" fontId="12" fillId="24" borderId="11" applyNumberFormat="0" applyFont="0" applyAlignment="0" applyProtection="0"/>
    <xf numFmtId="176" fontId="16" fillId="0" borderId="3" applyNumberFormat="0" applyFont="0" applyFill="0" applyBorder="0" applyAlignment="0" applyProtection="0">
      <alignment horizontal="center" vertical="top" wrapText="1"/>
    </xf>
    <xf numFmtId="176" fontId="45" fillId="0" borderId="3" applyNumberFormat="0" applyFont="0" applyFill="0" applyBorder="0" applyAlignment="0" applyProtection="0">
      <alignment horizontal="center" vertical="top" wrapText="1"/>
    </xf>
    <xf numFmtId="0" fontId="33" fillId="21" borderId="12" applyNumberFormat="0" applyAlignment="0" applyProtection="0"/>
    <xf numFmtId="0" fontId="20" fillId="0" borderId="0">
      <alignment horizontal="right"/>
    </xf>
    <xf numFmtId="0" fontId="49" fillId="0" borderId="0">
      <alignment horizontal="right"/>
    </xf>
    <xf numFmtId="0" fontId="25" fillId="0" borderId="0" applyNumberFormat="0" applyFill="0" applyBorder="0" applyAlignment="0" applyProtection="0"/>
    <xf numFmtId="0" fontId="15" fillId="0" borderId="0" applyFill="0">
      <alignment horizontal="left"/>
    </xf>
    <xf numFmtId="0" fontId="44" fillId="0" borderId="0" applyFill="0">
      <alignment horizontal="left"/>
    </xf>
    <xf numFmtId="0" fontId="21" fillId="0" borderId="0" applyFill="0">
      <alignment horizontal="centerContinuous" vertical="center"/>
    </xf>
    <xf numFmtId="0" fontId="50" fillId="0" borderId="0" applyFill="0">
      <alignment horizontal="centerContinuous" vertical="center"/>
    </xf>
    <xf numFmtId="173" fontId="22" fillId="0" borderId="0" applyFill="0">
      <alignment horizontal="centerContinuous" vertical="center"/>
    </xf>
    <xf numFmtId="173" fontId="51" fillId="0" borderId="0" applyFill="0">
      <alignment horizontal="centerContinuous" vertical="center"/>
    </xf>
    <xf numFmtId="175" fontId="22" fillId="0" borderId="0" applyFill="0">
      <alignment horizontal="centerContinuous" vertical="center"/>
    </xf>
    <xf numFmtId="175" fontId="51" fillId="0" borderId="0" applyFill="0">
      <alignment horizontal="centerContinuous" vertical="center"/>
    </xf>
    <xf numFmtId="0" fontId="15" fillId="0" borderId="3">
      <alignment horizontal="centerContinuous" wrapText="1"/>
    </xf>
    <xf numFmtId="0" fontId="44" fillId="0" borderId="3">
      <alignment horizontal="centerContinuous" wrapText="1"/>
    </xf>
    <xf numFmtId="171" fontId="23" fillId="0" borderId="0" applyFill="0">
      <alignment horizontal="left"/>
    </xf>
    <xf numFmtId="171" fontId="52" fillId="0" borderId="0" applyFill="0">
      <alignment horizontal="left"/>
    </xf>
    <xf numFmtId="172" fontId="24" fillId="0" borderId="0" applyFill="0">
      <alignment horizontal="right"/>
    </xf>
    <xf numFmtId="172" fontId="53" fillId="0" borderId="0" applyFill="0">
      <alignment horizontal="right"/>
    </xf>
    <xf numFmtId="0" fontId="15" fillId="0" borderId="13" applyFill="0"/>
    <xf numFmtId="0" fontId="44" fillId="0" borderId="13" applyFill="0"/>
    <xf numFmtId="0" fontId="39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2" fillId="2" borderId="0"/>
    <xf numFmtId="9" fontId="12" fillId="0" borderId="0" applyFont="0" applyFill="0" applyBorder="0" applyAlignment="0" applyProtection="0"/>
  </cellStyleXfs>
  <cellXfs count="299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3" fillId="2" borderId="31" xfId="0" applyNumberFormat="1" applyFont="1" applyBorder="1" applyAlignment="1">
      <alignment horizontal="center"/>
    </xf>
    <xf numFmtId="1" fontId="4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5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3" fillId="2" borderId="27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/>
    <xf numFmtId="7" fontId="0" fillId="0" borderId="20" xfId="0" applyNumberFormat="1" applyFill="1" applyBorder="1" applyAlignment="1">
      <alignment horizontal="right" vertical="center"/>
    </xf>
    <xf numFmtId="4" fontId="42" fillId="0" borderId="37" xfId="0" applyNumberFormat="1" applyFont="1" applyFill="1" applyBorder="1" applyAlignment="1" applyProtection="1">
      <alignment horizontal="center" vertical="top" wrapText="1"/>
    </xf>
    <xf numFmtId="164" fontId="55" fillId="0" borderId="1" xfId="0" applyNumberFormat="1" applyFont="1" applyFill="1" applyBorder="1" applyAlignment="1" applyProtection="1">
      <alignment horizontal="left" vertical="top" wrapText="1"/>
    </xf>
    <xf numFmtId="0" fontId="55" fillId="0" borderId="1" xfId="0" applyNumberFormat="1" applyFont="1" applyFill="1" applyBorder="1" applyAlignment="1" applyProtection="1">
      <alignment horizontal="center" vertical="top" wrapText="1"/>
    </xf>
    <xf numFmtId="166" fontId="55" fillId="0" borderId="1" xfId="0" applyNumberFormat="1" applyFont="1" applyFill="1" applyBorder="1" applyAlignment="1" applyProtection="1">
      <alignment vertical="top"/>
      <protection locked="0"/>
    </xf>
    <xf numFmtId="166" fontId="55" fillId="0" borderId="1" xfId="0" applyNumberFormat="1" applyFont="1" applyFill="1" applyBorder="1" applyAlignment="1" applyProtection="1">
      <alignment vertical="top"/>
    </xf>
    <xf numFmtId="165" fontId="55" fillId="0" borderId="1" xfId="0" applyNumberFormat="1" applyFont="1" applyFill="1" applyBorder="1" applyAlignment="1" applyProtection="1">
      <alignment horizontal="center" vertical="top" wrapText="1"/>
    </xf>
    <xf numFmtId="164" fontId="55" fillId="0" borderId="1" xfId="0" applyNumberFormat="1" applyFont="1" applyFill="1" applyBorder="1" applyAlignment="1" applyProtection="1">
      <alignment horizontal="center" vertical="top" wrapText="1"/>
    </xf>
    <xf numFmtId="3" fontId="55" fillId="0" borderId="1" xfId="0" applyNumberFormat="1" applyFont="1" applyFill="1" applyBorder="1" applyAlignment="1" applyProtection="1">
      <alignment horizontal="right" vertical="top" wrapText="1"/>
    </xf>
    <xf numFmtId="7" fontId="12" fillId="2" borderId="20" xfId="0" applyNumberFormat="1" applyFont="1" applyBorder="1" applyAlignment="1">
      <alignment horizontal="right"/>
    </xf>
    <xf numFmtId="0" fontId="12" fillId="2" borderId="0" xfId="0" applyNumberFormat="1" applyFont="1"/>
    <xf numFmtId="4" fontId="12" fillId="25" borderId="1" xfId="0" applyNumberFormat="1" applyFont="1" applyFill="1" applyBorder="1" applyAlignment="1" applyProtection="1">
      <alignment horizontal="center" vertical="top" wrapText="1"/>
    </xf>
    <xf numFmtId="165" fontId="12" fillId="0" borderId="1" xfId="0" applyNumberFormat="1" applyFont="1" applyFill="1" applyBorder="1" applyAlignment="1" applyProtection="1">
      <alignment horizontal="left" vertical="top" wrapText="1"/>
    </xf>
    <xf numFmtId="164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165" fontId="12" fillId="0" borderId="1" xfId="0" applyNumberFormat="1" applyFont="1" applyFill="1" applyBorder="1" applyAlignment="1" applyProtection="1">
      <alignment horizontal="center" vertical="top" wrapText="1"/>
    </xf>
    <xf numFmtId="0" fontId="56" fillId="25" borderId="0" xfId="0" applyFont="1" applyFill="1" applyAlignment="1"/>
    <xf numFmtId="165" fontId="12" fillId="0" borderId="1" xfId="0" applyNumberFormat="1" applyFont="1" applyFill="1" applyBorder="1" applyAlignment="1" applyProtection="1">
      <alignment horizontal="right" vertical="top" wrapText="1"/>
    </xf>
    <xf numFmtId="164" fontId="12" fillId="0" borderId="1" xfId="80" applyNumberFormat="1" applyFont="1" applyFill="1" applyBorder="1" applyAlignment="1" applyProtection="1">
      <alignment horizontal="left" vertical="top" wrapText="1"/>
    </xf>
    <xf numFmtId="165" fontId="12" fillId="0" borderId="1" xfId="81" applyNumberFormat="1" applyFont="1" applyFill="1" applyBorder="1" applyAlignment="1" applyProtection="1">
      <alignment horizontal="left" vertical="top" wrapText="1"/>
    </xf>
    <xf numFmtId="164" fontId="12" fillId="0" borderId="1" xfId="81" applyNumberFormat="1" applyFont="1" applyFill="1" applyBorder="1" applyAlignment="1" applyProtection="1">
      <alignment horizontal="left" vertical="top" wrapText="1"/>
    </xf>
    <xf numFmtId="0" fontId="12" fillId="0" borderId="1" xfId="81" applyNumberFormat="1" applyFont="1" applyFill="1" applyBorder="1" applyAlignment="1" applyProtection="1">
      <alignment horizontal="center" vertical="top" wrapText="1"/>
    </xf>
    <xf numFmtId="166" fontId="55" fillId="25" borderId="1" xfId="81" applyNumberFormat="1" applyFont="1" applyFill="1" applyBorder="1" applyAlignment="1" applyProtection="1">
      <alignment vertical="top"/>
      <protection locked="0"/>
    </xf>
    <xf numFmtId="166" fontId="55" fillId="0" borderId="1" xfId="81" applyNumberFormat="1" applyFont="1" applyFill="1" applyBorder="1" applyAlignment="1" applyProtection="1">
      <alignment vertical="top"/>
    </xf>
    <xf numFmtId="1" fontId="55" fillId="0" borderId="1" xfId="81" applyNumberFormat="1" applyFont="1" applyFill="1" applyBorder="1" applyAlignment="1" applyProtection="1">
      <alignment horizontal="right" vertical="top" wrapText="1"/>
    </xf>
    <xf numFmtId="164" fontId="12" fillId="0" borderId="1" xfId="80" applyNumberFormat="1" applyFont="1" applyFill="1" applyBorder="1" applyAlignment="1" applyProtection="1">
      <alignment vertical="top" wrapText="1"/>
    </xf>
    <xf numFmtId="164" fontId="12" fillId="0" borderId="1" xfId="80" applyNumberFormat="1" applyFont="1" applyFill="1" applyBorder="1" applyAlignment="1" applyProtection="1">
      <alignment horizontal="center" vertical="top" wrapText="1"/>
    </xf>
    <xf numFmtId="0" fontId="12" fillId="2" borderId="0" xfId="81" applyNumberFormat="1"/>
    <xf numFmtId="7" fontId="12" fillId="2" borderId="20" xfId="81" applyNumberFormat="1" applyBorder="1" applyAlignment="1">
      <alignment horizontal="right" vertical="center"/>
    </xf>
    <xf numFmtId="0" fontId="3" fillId="2" borderId="54" xfId="81" applyNumberFormat="1" applyFont="1" applyBorder="1" applyAlignment="1">
      <alignment horizontal="center" vertical="center"/>
    </xf>
    <xf numFmtId="7" fontId="12" fillId="2" borderId="55" xfId="81" applyNumberFormat="1" applyBorder="1" applyAlignment="1">
      <alignment horizontal="right" vertical="center"/>
    </xf>
    <xf numFmtId="0" fontId="12" fillId="2" borderId="0" xfId="81" applyNumberFormat="1" applyAlignment="1">
      <alignment vertical="center"/>
    </xf>
    <xf numFmtId="4" fontId="12" fillId="25" borderId="37" xfId="81" applyNumberFormat="1" applyFont="1" applyFill="1" applyBorder="1" applyAlignment="1" applyProtection="1">
      <alignment horizontal="center" vertical="top" wrapText="1"/>
    </xf>
    <xf numFmtId="0" fontId="3" fillId="2" borderId="56" xfId="81" applyNumberFormat="1" applyFont="1" applyBorder="1" applyAlignment="1">
      <alignment horizontal="center" vertical="center"/>
    </xf>
    <xf numFmtId="7" fontId="12" fillId="2" borderId="22" xfId="81" applyNumberFormat="1" applyBorder="1" applyAlignment="1">
      <alignment horizontal="right" vertical="center"/>
    </xf>
    <xf numFmtId="7" fontId="12" fillId="2" borderId="57" xfId="81" applyNumberFormat="1" applyBorder="1" applyAlignment="1">
      <alignment horizontal="right" vertical="center"/>
    </xf>
    <xf numFmtId="0" fontId="3" fillId="2" borderId="36" xfId="0" applyNumberFormat="1" applyFont="1" applyBorder="1" applyAlignment="1">
      <alignment horizontal="center"/>
    </xf>
    <xf numFmtId="7" fontId="5" fillId="2" borderId="30" xfId="0" applyNumberFormat="1" applyFont="1" applyBorder="1" applyAlignment="1">
      <alignment horizontal="right"/>
    </xf>
    <xf numFmtId="7" fontId="0" fillId="2" borderId="58" xfId="0" applyNumberFormat="1" applyBorder="1" applyAlignment="1">
      <alignment horizontal="right"/>
    </xf>
    <xf numFmtId="7" fontId="5" fillId="2" borderId="58" xfId="0" applyNumberFormat="1" applyFont="1" applyBorder="1" applyAlignment="1">
      <alignment horizontal="right"/>
    </xf>
    <xf numFmtId="1" fontId="12" fillId="0" borderId="1" xfId="0" applyNumberFormat="1" applyFont="1" applyFill="1" applyBorder="1" applyAlignment="1" applyProtection="1">
      <alignment horizontal="right" vertical="top"/>
    </xf>
    <xf numFmtId="166" fontId="12" fillId="0" borderId="1" xfId="0" applyNumberFormat="1" applyFont="1" applyFill="1" applyBorder="1" applyAlignment="1" applyProtection="1">
      <alignment vertical="top"/>
    </xf>
    <xf numFmtId="0" fontId="56" fillId="25" borderId="0" xfId="0" applyFont="1" applyFill="1"/>
    <xf numFmtId="0" fontId="12" fillId="25" borderId="1" xfId="0" applyNumberFormat="1" applyFont="1" applyFill="1" applyBorder="1" applyAlignment="1" applyProtection="1">
      <alignment vertical="center"/>
    </xf>
    <xf numFmtId="1" fontId="12" fillId="0" borderId="1" xfId="0" applyNumberFormat="1" applyFont="1" applyFill="1" applyBorder="1" applyAlignment="1" applyProtection="1">
      <alignment horizontal="right" vertical="top" wrapText="1"/>
    </xf>
    <xf numFmtId="166" fontId="12" fillId="0" borderId="1" xfId="0" applyNumberFormat="1" applyFont="1" applyFill="1" applyBorder="1" applyAlignment="1" applyProtection="1">
      <alignment vertical="top" wrapText="1"/>
    </xf>
    <xf numFmtId="0" fontId="13" fillId="0" borderId="0" xfId="0" applyFont="1" applyFill="1" applyAlignment="1" applyProtection="1"/>
    <xf numFmtId="178" fontId="12" fillId="0" borderId="1" xfId="0" applyNumberFormat="1" applyFont="1" applyFill="1" applyBorder="1" applyAlignment="1" applyProtection="1">
      <alignment horizontal="right" vertical="top" wrapText="1"/>
    </xf>
    <xf numFmtId="165" fontId="12" fillId="0" borderId="1" xfId="0" applyNumberFormat="1" applyFont="1" applyFill="1" applyBorder="1" applyAlignment="1" applyProtection="1">
      <alignment horizontal="left" vertical="top"/>
    </xf>
    <xf numFmtId="4" fontId="12" fillId="25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right" vertical="top" wrapText="1"/>
    </xf>
    <xf numFmtId="166" fontId="12" fillId="0" borderId="1" xfId="0" applyNumberFormat="1" applyFont="1" applyFill="1" applyBorder="1" applyAlignment="1">
      <alignment vertical="top"/>
    </xf>
    <xf numFmtId="165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right" vertical="top"/>
    </xf>
    <xf numFmtId="7" fontId="6" fillId="2" borderId="0" xfId="0" applyNumberFormat="1" applyFont="1" applyAlignment="1">
      <alignment horizontal="center" vertical="center"/>
    </xf>
    <xf numFmtId="7" fontId="2" fillId="2" borderId="0" xfId="0" applyNumberFormat="1" applyFont="1" applyAlignment="1">
      <alignment horizontal="center" vertical="center"/>
    </xf>
    <xf numFmtId="7" fontId="0" fillId="2" borderId="20" xfId="0" applyNumberFormat="1" applyBorder="1" applyAlignment="1">
      <alignment horizontal="center" vertical="center"/>
    </xf>
    <xf numFmtId="0" fontId="0" fillId="2" borderId="0" xfId="0" applyNumberFormat="1" applyAlignment="1">
      <alignment horizontal="center" vertical="center"/>
    </xf>
    <xf numFmtId="7" fontId="0" fillId="2" borderId="0" xfId="0" applyNumberFormat="1" applyAlignment="1">
      <alignment horizontal="center" vertical="center"/>
    </xf>
    <xf numFmtId="7" fontId="0" fillId="2" borderId="16" xfId="0" applyNumberFormat="1" applyBorder="1" applyAlignment="1">
      <alignment horizontal="center" vertical="center"/>
    </xf>
    <xf numFmtId="7" fontId="0" fillId="2" borderId="23" xfId="0" applyNumberFormat="1" applyBorder="1" applyAlignment="1">
      <alignment horizontal="center" vertical="center"/>
    </xf>
    <xf numFmtId="4" fontId="12" fillId="25" borderId="1" xfId="0" applyNumberFormat="1" applyFont="1" applyFill="1" applyBorder="1" applyAlignment="1" applyProtection="1">
      <alignment horizontal="center" vertical="center" wrapText="1"/>
    </xf>
    <xf numFmtId="167" fontId="12" fillId="25" borderId="1" xfId="0" applyNumberFormat="1" applyFont="1" applyFill="1" applyBorder="1" applyAlignment="1" applyProtection="1">
      <alignment horizontal="center" vertical="center"/>
    </xf>
    <xf numFmtId="4" fontId="12" fillId="25" borderId="1" xfId="0" applyNumberFormat="1" applyFont="1" applyFill="1" applyBorder="1" applyAlignment="1" applyProtection="1">
      <alignment horizontal="center" vertical="center"/>
    </xf>
    <xf numFmtId="4" fontId="12" fillId="25" borderId="1" xfId="0" applyNumberFormat="1" applyFont="1" applyFill="1" applyBorder="1" applyAlignment="1">
      <alignment horizontal="center" vertical="center"/>
    </xf>
    <xf numFmtId="4" fontId="12" fillId="25" borderId="0" xfId="0" applyNumberFormat="1" applyFont="1" applyFill="1" applyBorder="1" applyAlignment="1" applyProtection="1">
      <alignment horizontal="center" vertical="center"/>
    </xf>
    <xf numFmtId="7" fontId="12" fillId="2" borderId="20" xfId="0" applyNumberFormat="1" applyFont="1" applyBorder="1" applyAlignment="1">
      <alignment horizontal="center" vertical="center"/>
    </xf>
    <xf numFmtId="167" fontId="5" fillId="25" borderId="1" xfId="0" applyNumberFormat="1" applyFont="1" applyFill="1" applyBorder="1" applyAlignment="1" applyProtection="1">
      <alignment horizontal="center" vertical="center"/>
    </xf>
    <xf numFmtId="177" fontId="12" fillId="25" borderId="1" xfId="0" applyNumberFormat="1" applyFont="1" applyFill="1" applyBorder="1" applyAlignment="1" applyProtection="1">
      <alignment horizontal="center" vertical="center"/>
    </xf>
    <xf numFmtId="166" fontId="12" fillId="0" borderId="1" xfId="0" applyNumberFormat="1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4" fontId="12" fillId="25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 applyProtection="1"/>
    <xf numFmtId="164" fontId="55" fillId="0" borderId="1" xfId="109" applyNumberFormat="1" applyFont="1" applyFill="1" applyBorder="1" applyAlignment="1">
      <alignment horizontal="left" vertical="top" wrapText="1"/>
    </xf>
    <xf numFmtId="0" fontId="55" fillId="0" borderId="1" xfId="109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 applyProtection="1">
      <alignment vertical="top"/>
      <protection locked="0"/>
    </xf>
    <xf numFmtId="4" fontId="12" fillId="25" borderId="1" xfId="0" applyNumberFormat="1" applyFont="1" applyFill="1" applyBorder="1" applyAlignment="1" applyProtection="1">
      <alignment horizontal="center" vertical="top"/>
    </xf>
    <xf numFmtId="1" fontId="12" fillId="2" borderId="0" xfId="0" applyNumberFormat="1" applyFont="1" applyAlignment="1">
      <alignment horizontal="centerContinuous" vertical="top"/>
    </xf>
    <xf numFmtId="177" fontId="12" fillId="0" borderId="1" xfId="0" applyNumberFormat="1" applyFont="1" applyFill="1" applyBorder="1" applyAlignment="1" applyProtection="1">
      <alignment horizontal="center" vertical="top" wrapText="1"/>
    </xf>
    <xf numFmtId="177" fontId="12" fillId="0" borderId="1" xfId="0" applyNumberFormat="1" applyFont="1" applyFill="1" applyBorder="1" applyAlignment="1" applyProtection="1">
      <alignment horizontal="left" vertical="top" wrapText="1"/>
    </xf>
    <xf numFmtId="0" fontId="58" fillId="25" borderId="0" xfId="0" applyFont="1" applyFill="1" applyAlignment="1"/>
    <xf numFmtId="164" fontId="3" fillId="25" borderId="19" xfId="0" applyNumberFormat="1" applyFont="1" applyFill="1" applyBorder="1" applyAlignment="1" applyProtection="1">
      <alignment horizontal="left" vertical="center" wrapText="1"/>
    </xf>
    <xf numFmtId="0" fontId="0" fillId="25" borderId="19" xfId="0" applyNumberFormat="1" applyFill="1" applyBorder="1" applyAlignment="1">
      <alignment vertical="top"/>
    </xf>
    <xf numFmtId="1" fontId="12" fillId="25" borderId="19" xfId="81" applyNumberFormat="1" applyFill="1" applyBorder="1" applyAlignment="1">
      <alignment horizontal="center" vertical="top"/>
    </xf>
    <xf numFmtId="0" fontId="12" fillId="25" borderId="19" xfId="81" applyNumberFormat="1" applyFont="1" applyFill="1" applyBorder="1" applyAlignment="1" applyProtection="1">
      <alignment vertical="center"/>
    </xf>
    <xf numFmtId="168" fontId="12" fillId="25" borderId="55" xfId="0" applyNumberFormat="1" applyFont="1" applyFill="1" applyBorder="1" applyAlignment="1" applyProtection="1">
      <alignment horizontal="centerContinuous"/>
    </xf>
    <xf numFmtId="165" fontId="12" fillId="0" borderId="19" xfId="0" applyNumberFormat="1" applyFont="1" applyFill="1" applyBorder="1" applyAlignment="1" applyProtection="1">
      <alignment horizontal="left" vertical="top" wrapText="1"/>
    </xf>
    <xf numFmtId="164" fontId="12" fillId="0" borderId="19" xfId="81" applyNumberFormat="1" applyFont="1" applyFill="1" applyBorder="1" applyAlignment="1" applyProtection="1">
      <alignment horizontal="left" vertical="top" wrapText="1"/>
    </xf>
    <xf numFmtId="0" fontId="12" fillId="0" borderId="19" xfId="81" applyNumberFormat="1" applyFont="1" applyFill="1" applyBorder="1" applyAlignment="1" applyProtection="1">
      <alignment horizontal="center" vertical="top" wrapText="1"/>
    </xf>
    <xf numFmtId="1" fontId="12" fillId="0" borderId="19" xfId="81" applyNumberFormat="1" applyFont="1" applyFill="1" applyBorder="1" applyAlignment="1" applyProtection="1">
      <alignment horizontal="right" vertical="top"/>
    </xf>
    <xf numFmtId="166" fontId="12" fillId="0" borderId="19" xfId="81" applyNumberFormat="1" applyFont="1" applyFill="1" applyBorder="1" applyAlignment="1" applyProtection="1">
      <alignment vertical="top"/>
    </xf>
    <xf numFmtId="4" fontId="12" fillId="25" borderId="60" xfId="81" applyNumberFormat="1" applyFont="1" applyFill="1" applyBorder="1" applyAlignment="1" applyProtection="1">
      <alignment horizontal="center" vertical="top" wrapText="1"/>
    </xf>
    <xf numFmtId="0" fontId="56" fillId="25" borderId="0" xfId="81" applyFont="1" applyFill="1"/>
    <xf numFmtId="0" fontId="3" fillId="25" borderId="19" xfId="0" applyNumberFormat="1" applyFont="1" applyFill="1" applyBorder="1" applyAlignment="1">
      <alignment horizontal="center" vertical="center"/>
    </xf>
    <xf numFmtId="7" fontId="12" fillId="25" borderId="19" xfId="81" applyNumberFormat="1" applyFill="1" applyBorder="1" applyAlignment="1">
      <alignment horizontal="right" vertical="center"/>
    </xf>
    <xf numFmtId="7" fontId="12" fillId="26" borderId="20" xfId="81" applyNumberFormat="1" applyFill="1" applyBorder="1" applyAlignment="1">
      <alignment horizontal="right"/>
    </xf>
    <xf numFmtId="0" fontId="3" fillId="25" borderId="19" xfId="81" applyNumberFormat="1" applyFont="1" applyFill="1" applyBorder="1" applyAlignment="1">
      <alignment vertical="top"/>
    </xf>
    <xf numFmtId="164" fontId="3" fillId="25" borderId="19" xfId="81" applyNumberFormat="1" applyFont="1" applyFill="1" applyBorder="1" applyAlignment="1" applyProtection="1">
      <alignment horizontal="left" vertical="center"/>
    </xf>
    <xf numFmtId="0" fontId="12" fillId="25" borderId="19" xfId="81" applyNumberFormat="1" applyFill="1" applyBorder="1" applyAlignment="1">
      <alignment horizontal="center" vertical="top"/>
    </xf>
    <xf numFmtId="0" fontId="12" fillId="26" borderId="0" xfId="81" applyNumberFormat="1" applyFill="1"/>
    <xf numFmtId="1" fontId="59" fillId="25" borderId="19" xfId="81" applyNumberFormat="1" applyFont="1" applyFill="1" applyBorder="1" applyAlignment="1">
      <alignment horizontal="left" vertical="center" wrapText="1"/>
    </xf>
    <xf numFmtId="4" fontId="12" fillId="25" borderId="0" xfId="0" applyNumberFormat="1" applyFont="1" applyFill="1" applyBorder="1" applyAlignment="1" applyProtection="1">
      <alignment horizontal="center" vertical="top" wrapText="1"/>
    </xf>
    <xf numFmtId="164" fontId="55" fillId="0" borderId="59" xfId="0" applyNumberFormat="1" applyFont="1" applyFill="1" applyBorder="1" applyAlignment="1" applyProtection="1">
      <alignment horizontal="left" vertical="top" wrapText="1"/>
    </xf>
    <xf numFmtId="0" fontId="12" fillId="0" borderId="59" xfId="0" applyNumberFormat="1" applyFont="1" applyFill="1" applyBorder="1" applyAlignment="1" applyProtection="1">
      <alignment horizontal="center" vertical="top" wrapText="1"/>
    </xf>
    <xf numFmtId="1" fontId="12" fillId="0" borderId="59" xfId="0" applyNumberFormat="1" applyFont="1" applyFill="1" applyBorder="1" applyAlignment="1" applyProtection="1">
      <alignment horizontal="right" vertical="top" wrapText="1"/>
    </xf>
    <xf numFmtId="166" fontId="12" fillId="0" borderId="59" xfId="0" applyNumberFormat="1" applyFont="1" applyFill="1" applyBorder="1" applyAlignment="1" applyProtection="1">
      <alignment vertical="top"/>
    </xf>
    <xf numFmtId="0" fontId="56" fillId="25" borderId="0" xfId="0" applyFont="1" applyFill="1" applyAlignment="1">
      <alignment vertical="top"/>
    </xf>
    <xf numFmtId="2" fontId="12" fillId="0" borderId="59" xfId="0" applyNumberFormat="1" applyFont="1" applyFill="1" applyBorder="1" applyAlignment="1" applyProtection="1">
      <alignment horizontal="right" vertical="top" wrapText="1"/>
    </xf>
    <xf numFmtId="164" fontId="12" fillId="0" borderId="1" xfId="0" applyNumberFormat="1" applyFont="1" applyFill="1" applyBorder="1" applyAlignment="1" applyProtection="1">
      <alignment vertical="top" wrapText="1"/>
    </xf>
    <xf numFmtId="0" fontId="58" fillId="25" borderId="0" xfId="0" applyFont="1" applyFill="1" applyAlignment="1">
      <alignment vertical="top"/>
    </xf>
    <xf numFmtId="4" fontId="12" fillId="25" borderId="1" xfId="80" applyNumberFormat="1" applyFont="1" applyFill="1" applyBorder="1" applyAlignment="1" applyProtection="1">
      <alignment horizontal="center" vertical="top" wrapText="1"/>
    </xf>
    <xf numFmtId="7" fontId="12" fillId="2" borderId="0" xfId="0" applyNumberFormat="1" applyFont="1" applyBorder="1" applyAlignment="1">
      <alignment horizontal="right"/>
    </xf>
    <xf numFmtId="167" fontId="12" fillId="25" borderId="1" xfId="0" applyNumberFormat="1" applyFont="1" applyFill="1" applyBorder="1" applyAlignment="1" applyProtection="1">
      <alignment horizontal="center" vertical="top"/>
    </xf>
    <xf numFmtId="4" fontId="12" fillId="25" borderId="37" xfId="0" applyNumberFormat="1" applyFont="1" applyFill="1" applyBorder="1" applyAlignment="1" applyProtection="1">
      <alignment horizontal="center" vertical="top"/>
    </xf>
    <xf numFmtId="164" fontId="12" fillId="0" borderId="19" xfId="0" applyNumberFormat="1" applyFont="1" applyFill="1" applyBorder="1" applyAlignment="1" applyProtection="1">
      <alignment horizontal="left" vertical="top" wrapText="1"/>
    </xf>
    <xf numFmtId="164" fontId="12" fillId="0" borderId="19" xfId="0" applyNumberFormat="1" applyFont="1" applyFill="1" applyBorder="1" applyAlignment="1" applyProtection="1">
      <alignment horizontal="center" vertical="top" wrapText="1"/>
    </xf>
    <xf numFmtId="0" fontId="12" fillId="0" borderId="19" xfId="0" applyNumberFormat="1" applyFont="1" applyFill="1" applyBorder="1" applyAlignment="1" applyProtection="1">
      <alignment horizontal="center" vertical="top" wrapText="1"/>
    </xf>
    <xf numFmtId="1" fontId="12" fillId="0" borderId="19" xfId="0" applyNumberFormat="1" applyFont="1" applyFill="1" applyBorder="1" applyAlignment="1" applyProtection="1">
      <alignment horizontal="right" vertical="top"/>
    </xf>
    <xf numFmtId="166" fontId="12" fillId="0" borderId="19" xfId="0" applyNumberFormat="1" applyFont="1" applyFill="1" applyBorder="1" applyAlignment="1" applyProtection="1">
      <alignment vertical="top"/>
    </xf>
    <xf numFmtId="0" fontId="12" fillId="0" borderId="19" xfId="81" applyNumberFormat="1" applyFont="1" applyFill="1" applyBorder="1" applyAlignment="1" applyProtection="1">
      <alignment vertical="center"/>
    </xf>
    <xf numFmtId="4" fontId="12" fillId="25" borderId="60" xfId="0" applyNumberFormat="1" applyFont="1" applyFill="1" applyBorder="1" applyAlignment="1" applyProtection="1">
      <alignment horizontal="center" vertical="top"/>
    </xf>
    <xf numFmtId="165" fontId="55" fillId="0" borderId="19" xfId="81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164" fontId="55" fillId="0" borderId="1" xfId="109" applyNumberFormat="1" applyFont="1" applyFill="1" applyBorder="1" applyAlignment="1">
      <alignment horizontal="center" vertical="top" wrapText="1"/>
    </xf>
    <xf numFmtId="164" fontId="12" fillId="0" borderId="19" xfId="81" applyNumberFormat="1" applyFont="1" applyFill="1" applyBorder="1" applyAlignment="1" applyProtection="1">
      <alignment horizontal="center" vertical="top" wrapText="1"/>
    </xf>
    <xf numFmtId="167" fontId="57" fillId="0" borderId="44" xfId="109" applyNumberFormat="1" applyFont="1" applyFill="1" applyBorder="1" applyAlignment="1">
      <alignment horizontal="center"/>
    </xf>
    <xf numFmtId="0" fontId="11" fillId="0" borderId="0" xfId="0" applyFont="1" applyFill="1"/>
    <xf numFmtId="4" fontId="55" fillId="0" borderId="0" xfId="109" applyNumberFormat="1" applyFont="1" applyFill="1" applyAlignment="1">
      <alignment horizontal="center" vertical="top"/>
    </xf>
    <xf numFmtId="165" fontId="12" fillId="0" borderId="2" xfId="0" applyNumberFormat="1" applyFont="1" applyFill="1" applyBorder="1" applyAlignment="1" applyProtection="1">
      <alignment horizontal="center" vertical="top" wrapText="1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164" fontId="12" fillId="0" borderId="2" xfId="0" applyNumberFormat="1" applyFont="1" applyFill="1" applyBorder="1" applyAlignment="1" applyProtection="1">
      <alignment horizontal="center" vertical="top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1" fontId="12" fillId="0" borderId="2" xfId="0" applyNumberFormat="1" applyFont="1" applyFill="1" applyBorder="1" applyAlignment="1" applyProtection="1">
      <alignment horizontal="right" vertical="top"/>
    </xf>
    <xf numFmtId="166" fontId="12" fillId="0" borderId="2" xfId="0" applyNumberFormat="1" applyFont="1" applyFill="1" applyBorder="1" applyAlignment="1" applyProtection="1">
      <alignment vertical="top"/>
    </xf>
    <xf numFmtId="165" fontId="12" fillId="0" borderId="2" xfId="0" applyNumberFormat="1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right" vertical="top" wrapText="1"/>
    </xf>
    <xf numFmtId="166" fontId="12" fillId="0" borderId="2" xfId="0" applyNumberFormat="1" applyFont="1" applyFill="1" applyBorder="1" applyAlignment="1">
      <alignment vertical="top"/>
    </xf>
    <xf numFmtId="1" fontId="12" fillId="0" borderId="2" xfId="0" applyNumberFormat="1" applyFont="1" applyFill="1" applyBorder="1" applyAlignment="1" applyProtection="1">
      <alignment horizontal="right" vertical="top" wrapText="1"/>
    </xf>
    <xf numFmtId="166" fontId="12" fillId="0" borderId="2" xfId="0" applyNumberFormat="1" applyFont="1" applyFill="1" applyBorder="1" applyAlignment="1" applyProtection="1">
      <alignment vertical="top"/>
      <protection locked="0"/>
    </xf>
    <xf numFmtId="165" fontId="12" fillId="25" borderId="61" xfId="0" applyNumberFormat="1" applyFont="1" applyFill="1" applyBorder="1" applyAlignment="1" applyProtection="1">
      <alignment horizontal="right" vertical="top" wrapText="1"/>
    </xf>
    <xf numFmtId="164" fontId="12" fillId="0" borderId="2" xfId="80" applyNumberFormat="1" applyFont="1" applyFill="1" applyBorder="1" applyAlignment="1" applyProtection="1">
      <alignment horizontal="left" vertical="top" wrapText="1"/>
    </xf>
    <xf numFmtId="0" fontId="3" fillId="2" borderId="62" xfId="0" applyNumberFormat="1" applyFont="1" applyBorder="1" applyAlignment="1">
      <alignment horizontal="center" vertical="center"/>
    </xf>
    <xf numFmtId="7" fontId="0" fillId="2" borderId="62" xfId="0" applyNumberFormat="1" applyBorder="1" applyAlignment="1">
      <alignment horizontal="right"/>
    </xf>
    <xf numFmtId="7" fontId="0" fillId="2" borderId="62" xfId="0" applyNumberFormat="1" applyBorder="1" applyAlignment="1">
      <alignment horizontal="right" vertical="center"/>
    </xf>
    <xf numFmtId="0" fontId="12" fillId="2" borderId="66" xfId="0" applyNumberFormat="1" applyFont="1" applyBorder="1" applyAlignment="1">
      <alignment horizontal="right"/>
    </xf>
    <xf numFmtId="0" fontId="3" fillId="2" borderId="58" xfId="0" applyNumberFormat="1" applyFont="1" applyBorder="1" applyAlignment="1">
      <alignment horizontal="center" vertical="center"/>
    </xf>
    <xf numFmtId="166" fontId="12" fillId="0" borderId="19" xfId="81" applyNumberFormat="1" applyFont="1" applyFill="1" applyBorder="1" applyAlignment="1" applyProtection="1">
      <alignment vertical="top"/>
      <protection locked="0"/>
    </xf>
    <xf numFmtId="165" fontId="55" fillId="0" borderId="1" xfId="109" applyNumberFormat="1" applyFont="1" applyFill="1" applyBorder="1" applyAlignment="1">
      <alignment horizontal="left" vertical="top"/>
    </xf>
    <xf numFmtId="0" fontId="3" fillId="25" borderId="19" xfId="81" applyNumberFormat="1" applyFont="1" applyFill="1" applyBorder="1" applyAlignment="1">
      <alignment horizontal="center" vertical="center"/>
    </xf>
    <xf numFmtId="0" fontId="12" fillId="2" borderId="20" xfId="81" applyNumberFormat="1" applyBorder="1" applyAlignment="1">
      <alignment horizontal="right"/>
    </xf>
    <xf numFmtId="0" fontId="3" fillId="27" borderId="19" xfId="81" applyNumberFormat="1" applyFont="1" applyFill="1" applyBorder="1" applyAlignment="1">
      <alignment vertical="top"/>
    </xf>
    <xf numFmtId="164" fontId="3" fillId="28" borderId="19" xfId="81" applyNumberFormat="1" applyFont="1" applyFill="1" applyBorder="1" applyAlignment="1" applyProtection="1">
      <alignment horizontal="left" vertical="center"/>
    </xf>
    <xf numFmtId="1" fontId="12" fillId="27" borderId="19" xfId="81" applyNumberFormat="1" applyFill="1" applyBorder="1" applyAlignment="1">
      <alignment horizontal="center" vertical="top"/>
    </xf>
    <xf numFmtId="0" fontId="12" fillId="27" borderId="19" xfId="81" applyNumberFormat="1" applyFill="1" applyBorder="1" applyAlignment="1">
      <alignment horizontal="center" vertical="top"/>
    </xf>
    <xf numFmtId="1" fontId="12" fillId="0" borderId="19" xfId="0" applyNumberFormat="1" applyFont="1" applyFill="1" applyBorder="1" applyAlignment="1" applyProtection="1">
      <alignment horizontal="right" vertical="top" wrapText="1"/>
    </xf>
    <xf numFmtId="7" fontId="12" fillId="2" borderId="41" xfId="81" applyNumberFormat="1" applyBorder="1" applyAlignment="1">
      <alignment horizontal="right"/>
    </xf>
    <xf numFmtId="1" fontId="8" fillId="25" borderId="19" xfId="81" applyNumberFormat="1" applyFont="1" applyFill="1" applyBorder="1" applyAlignment="1">
      <alignment horizontal="left" vertical="center" wrapText="1"/>
    </xf>
    <xf numFmtId="1" fontId="12" fillId="0" borderId="19" xfId="81" applyNumberFormat="1" applyFill="1" applyBorder="1" applyAlignment="1">
      <alignment horizontal="center" vertical="top"/>
    </xf>
    <xf numFmtId="165" fontId="12" fillId="0" borderId="2" xfId="0" applyNumberFormat="1" applyFont="1" applyFill="1" applyBorder="1" applyAlignment="1" applyProtection="1">
      <alignment horizontal="left" vertical="top" wrapText="1"/>
    </xf>
    <xf numFmtId="165" fontId="12" fillId="0" borderId="2" xfId="0" applyNumberFormat="1" applyFont="1" applyFill="1" applyBorder="1" applyAlignment="1" applyProtection="1">
      <alignment horizontal="right" vertical="top" wrapText="1"/>
    </xf>
    <xf numFmtId="165" fontId="12" fillId="25" borderId="54" xfId="0" applyNumberFormat="1" applyFont="1" applyFill="1" applyBorder="1" applyAlignment="1" applyProtection="1">
      <alignment horizontal="right" vertical="top" wrapText="1"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3" fillId="0" borderId="62" xfId="0" applyNumberFormat="1" applyFont="1" applyFill="1" applyBorder="1" applyAlignment="1">
      <alignment horizontal="center" vertical="center"/>
    </xf>
    <xf numFmtId="7" fontId="0" fillId="0" borderId="62" xfId="0" applyNumberFormat="1" applyFill="1" applyBorder="1" applyAlignment="1">
      <alignment horizontal="right" vertical="center"/>
    </xf>
    <xf numFmtId="7" fontId="12" fillId="0" borderId="19" xfId="81" applyNumberFormat="1" applyFill="1" applyBorder="1" applyAlignment="1">
      <alignment horizontal="right" vertical="center"/>
    </xf>
    <xf numFmtId="168" fontId="12" fillId="0" borderId="55" xfId="0" applyNumberFormat="1" applyFont="1" applyFill="1" applyBorder="1" applyAlignment="1" applyProtection="1">
      <alignment horizontal="centerContinuous"/>
    </xf>
    <xf numFmtId="0" fontId="3" fillId="0" borderId="19" xfId="81" applyNumberFormat="1" applyFont="1" applyFill="1" applyBorder="1" applyAlignment="1">
      <alignment horizontal="center" vertical="center"/>
    </xf>
    <xf numFmtId="165" fontId="12" fillId="25" borderId="19" xfId="0" applyNumberFormat="1" applyFont="1" applyFill="1" applyBorder="1" applyAlignment="1" applyProtection="1">
      <alignment horizontal="left" vertical="top" wrapText="1"/>
    </xf>
    <xf numFmtId="0" fontId="3" fillId="25" borderId="19" xfId="0" applyNumberFormat="1" applyFont="1" applyFill="1" applyBorder="1" applyAlignment="1">
      <alignment vertical="top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1" fontId="0" fillId="25" borderId="20" xfId="0" applyNumberFormat="1" applyFill="1" applyBorder="1" applyAlignment="1">
      <alignment horizontal="center" vertical="top"/>
    </xf>
    <xf numFmtId="1" fontId="0" fillId="25" borderId="20" xfId="0" applyNumberFormat="1" applyFill="1" applyBorder="1" applyAlignment="1">
      <alignment vertical="top"/>
    </xf>
    <xf numFmtId="1" fontId="12" fillId="25" borderId="1" xfId="0" applyNumberFormat="1" applyFont="1" applyFill="1" applyBorder="1" applyAlignment="1" applyProtection="1">
      <alignment horizontal="right" vertical="top"/>
    </xf>
    <xf numFmtId="2" fontId="0" fillId="25" borderId="1" xfId="0" applyNumberFormat="1" applyFill="1" applyBorder="1" applyAlignment="1"/>
    <xf numFmtId="0" fontId="0" fillId="25" borderId="20" xfId="0" applyNumberFormat="1" applyFill="1" applyBorder="1" applyAlignment="1">
      <alignment vertical="top"/>
    </xf>
    <xf numFmtId="0" fontId="0" fillId="25" borderId="19" xfId="0" applyNumberFormat="1" applyFill="1" applyBorder="1" applyAlignment="1">
      <alignment horizontal="center" vertical="top"/>
    </xf>
    <xf numFmtId="164" fontId="7" fillId="25" borderId="19" xfId="0" applyNumberFormat="1" applyFont="1" applyFill="1" applyBorder="1" applyAlignment="1" applyProtection="1">
      <alignment horizontal="left" vertical="center"/>
    </xf>
    <xf numFmtId="0" fontId="0" fillId="25" borderId="20" xfId="0" applyNumberFormat="1" applyFill="1" applyBorder="1" applyAlignment="1">
      <alignment horizontal="center" vertical="top"/>
    </xf>
    <xf numFmtId="165" fontId="57" fillId="25" borderId="1" xfId="109" applyNumberFormat="1" applyFont="1" applyFill="1" applyBorder="1" applyAlignment="1">
      <alignment horizontal="center" vertical="center" wrapText="1"/>
    </xf>
    <xf numFmtId="164" fontId="57" fillId="25" borderId="1" xfId="109" applyNumberFormat="1" applyFont="1" applyFill="1" applyBorder="1" applyAlignment="1">
      <alignment vertical="center" wrapText="1"/>
    </xf>
    <xf numFmtId="164" fontId="55" fillId="25" borderId="1" xfId="109" applyNumberFormat="1" applyFont="1" applyFill="1" applyBorder="1" applyAlignment="1">
      <alignment horizontal="centerContinuous" wrapText="1"/>
    </xf>
    <xf numFmtId="7" fontId="0" fillId="25" borderId="19" xfId="0" applyNumberFormat="1" applyFill="1" applyBorder="1" applyAlignment="1">
      <alignment horizontal="right" vertical="center"/>
    </xf>
    <xf numFmtId="166" fontId="12" fillId="25" borderId="1" xfId="0" applyNumberFormat="1" applyFont="1" applyFill="1" applyBorder="1" applyAlignment="1" applyProtection="1">
      <alignment vertical="top"/>
      <protection locked="0"/>
    </xf>
    <xf numFmtId="166" fontId="12" fillId="25" borderId="2" xfId="0" applyNumberFormat="1" applyFont="1" applyFill="1" applyBorder="1" applyAlignment="1" applyProtection="1">
      <alignment vertical="top"/>
      <protection locked="0"/>
    </xf>
    <xf numFmtId="1" fontId="4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8" fillId="25" borderId="19" xfId="81" applyNumberFormat="1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70" xfId="0" applyNumberFormat="1" applyFont="1" applyFill="1" applyBorder="1" applyAlignment="1">
      <alignment horizontal="center" vertical="top" wrapText="1"/>
    </xf>
    <xf numFmtId="1" fontId="8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1" fontId="4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10" fillId="0" borderId="67" xfId="0" applyNumberFormat="1" applyFont="1" applyFill="1" applyBorder="1" applyAlignment="1">
      <alignment vertical="top" wrapText="1"/>
    </xf>
    <xf numFmtId="0" fontId="12" fillId="0" borderId="68" xfId="0" applyNumberFormat="1" applyFont="1" applyFill="1" applyBorder="1" applyAlignment="1">
      <alignment wrapText="1"/>
    </xf>
    <xf numFmtId="0" fontId="12" fillId="0" borderId="69" xfId="0" applyNumberFormat="1" applyFont="1" applyFill="1" applyBorder="1" applyAlignment="1">
      <alignment wrapText="1"/>
    </xf>
    <xf numFmtId="1" fontId="8" fillId="0" borderId="19" xfId="81" applyNumberFormat="1" applyFont="1" applyFill="1" applyBorder="1" applyAlignment="1">
      <alignment horizontal="left" vertical="center" wrapText="1"/>
    </xf>
    <xf numFmtId="1" fontId="8" fillId="2" borderId="41" xfId="0" applyNumberFormat="1" applyFont="1" applyBorder="1" applyAlignment="1">
      <alignment horizontal="left" vertical="center" wrapText="1"/>
    </xf>
    <xf numFmtId="1" fontId="8" fillId="2" borderId="63" xfId="0" applyNumberFormat="1" applyFont="1" applyBorder="1" applyAlignment="1">
      <alignment horizontal="left"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 vertical="center" wrapText="1"/>
    </xf>
    <xf numFmtId="0" fontId="10" fillId="0" borderId="36" xfId="0" applyNumberFormat="1" applyFont="1" applyFill="1" applyBorder="1" applyAlignment="1">
      <alignment vertical="top"/>
    </xf>
    <xf numFmtId="0" fontId="0" fillId="0" borderId="39" xfId="0" applyNumberFormat="1" applyFill="1" applyBorder="1" applyAlignment="1"/>
    <xf numFmtId="0" fontId="0" fillId="0" borderId="40" xfId="0" applyNumberFormat="1" applyFill="1" applyBorder="1" applyAlignment="1"/>
    <xf numFmtId="0" fontId="10" fillId="2" borderId="52" xfId="0" applyNumberFormat="1" applyFont="1" applyBorder="1" applyAlignment="1">
      <alignment vertical="center"/>
    </xf>
    <xf numFmtId="0" fontId="0" fillId="2" borderId="53" xfId="0" applyNumberFormat="1" applyBorder="1" applyAlignment="1">
      <alignment vertical="center"/>
    </xf>
    <xf numFmtId="1" fontId="8" fillId="25" borderId="20" xfId="0" applyNumberFormat="1" applyFont="1" applyFill="1" applyBorder="1" applyAlignment="1">
      <alignment horizontal="left" vertical="center" wrapText="1"/>
    </xf>
    <xf numFmtId="0" fontId="0" fillId="25" borderId="0" xfId="0" applyNumberFormat="1" applyFill="1" applyAlignment="1">
      <alignment vertical="center" wrapText="1"/>
    </xf>
    <xf numFmtId="0" fontId="0" fillId="25" borderId="46" xfId="0" applyNumberFormat="1" applyFill="1" applyBorder="1" applyAlignment="1">
      <alignment vertical="center" wrapText="1"/>
    </xf>
    <xf numFmtId="1" fontId="8" fillId="0" borderId="63" xfId="0" applyNumberFormat="1" applyFont="1" applyFill="1" applyBorder="1" applyAlignment="1">
      <alignment horizontal="left" vertical="center" wrapText="1"/>
    </xf>
    <xf numFmtId="0" fontId="0" fillId="0" borderId="64" xfId="0" applyNumberFormat="1" applyFill="1" applyBorder="1" applyAlignment="1">
      <alignment vertical="center" wrapText="1"/>
    </xf>
    <xf numFmtId="0" fontId="0" fillId="0" borderId="65" xfId="0" applyNumberFormat="1" applyFill="1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/>
    </xf>
    <xf numFmtId="0" fontId="12" fillId="2" borderId="0" xfId="81" applyNumberFormat="1" applyBorder="1" applyAlignment="1">
      <alignment vertical="center"/>
    </xf>
    <xf numFmtId="0" fontId="12" fillId="2" borderId="46" xfId="81" applyNumberFormat="1" applyBorder="1" applyAlignment="1">
      <alignment vertical="center"/>
    </xf>
    <xf numFmtId="1" fontId="8" fillId="2" borderId="41" xfId="81" applyNumberFormat="1" applyFont="1" applyBorder="1" applyAlignment="1">
      <alignment horizontal="left" vertical="center"/>
    </xf>
    <xf numFmtId="0" fontId="12" fillId="2" borderId="42" xfId="81" applyNumberFormat="1" applyBorder="1" applyAlignment="1">
      <alignment vertical="center"/>
    </xf>
    <xf numFmtId="0" fontId="12" fillId="2" borderId="43" xfId="81" applyNumberFormat="1" applyBorder="1" applyAlignment="1">
      <alignment vertical="center"/>
    </xf>
    <xf numFmtId="1" fontId="8" fillId="2" borderId="64" xfId="0" applyNumberFormat="1" applyFont="1" applyBorder="1" applyAlignment="1">
      <alignment horizontal="left" vertical="center" wrapText="1"/>
    </xf>
    <xf numFmtId="1" fontId="8" fillId="2" borderId="65" xfId="0" applyNumberFormat="1" applyFont="1" applyBorder="1" applyAlignment="1">
      <alignment horizontal="left" vertical="center" wrapText="1"/>
    </xf>
    <xf numFmtId="0" fontId="0" fillId="0" borderId="44" xfId="0" applyNumberFormat="1" applyFill="1" applyBorder="1" applyAlignment="1"/>
    <xf numFmtId="0" fontId="0" fillId="0" borderId="45" xfId="0" applyNumberFormat="1" applyFill="1" applyBorder="1" applyAlignment="1"/>
    <xf numFmtId="7" fontId="0" fillId="2" borderId="38" xfId="0" applyNumberFormat="1" applyBorder="1" applyAlignment="1">
      <alignment horizontal="center"/>
    </xf>
    <xf numFmtId="0" fontId="0" fillId="2" borderId="51" xfId="0" applyNumberFormat="1" applyBorder="1" applyAlignment="1"/>
    <xf numFmtId="0" fontId="10" fillId="2" borderId="50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4" fillId="2" borderId="47" xfId="0" applyNumberFormat="1" applyFont="1" applyBorder="1" applyAlignment="1">
      <alignment horizontal="left" vertical="center"/>
    </xf>
    <xf numFmtId="0" fontId="0" fillId="2" borderId="48" xfId="0" applyNumberFormat="1" applyBorder="1" applyAlignment="1">
      <alignment vertical="center"/>
    </xf>
    <xf numFmtId="0" fontId="0" fillId="2" borderId="49" xfId="0" applyNumberFormat="1" applyBorder="1" applyAlignment="1">
      <alignment vertical="center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7000000}"/>
    <cellStyle name="Good 2" xfId="72" xr:uid="{00000000-0005-0000-0000-000048000000}"/>
    <cellStyle name="Heading 1 2" xfId="73" xr:uid="{00000000-0005-0000-0000-000049000000}"/>
    <cellStyle name="Heading 2 2" xfId="74" xr:uid="{00000000-0005-0000-0000-00004A000000}"/>
    <cellStyle name="Heading 3 2" xfId="75" xr:uid="{00000000-0005-0000-0000-00004B000000}"/>
    <cellStyle name="Heading 4 2" xfId="76" xr:uid="{00000000-0005-0000-0000-00004C000000}"/>
    <cellStyle name="Input 2" xfId="77" xr:uid="{00000000-0005-0000-0000-00004D000000}"/>
    <cellStyle name="Linked Cell 2" xfId="78" xr:uid="{00000000-0005-0000-0000-00004E000000}"/>
    <cellStyle name="Neutral 2" xfId="79" xr:uid="{00000000-0005-0000-0000-00004F000000}"/>
    <cellStyle name="Normal" xfId="0" builtinId="0"/>
    <cellStyle name="Normal 2" xfId="80" xr:uid="{00000000-0005-0000-0000-000051000000}"/>
    <cellStyle name="Normal 3" xfId="81" xr:uid="{00000000-0005-0000-0000-000052000000}"/>
    <cellStyle name="Normal 3 2" xfId="109" xr:uid="{00000000-0005-0000-0000-000053000000}"/>
    <cellStyle name="Normal 4" xfId="82" xr:uid="{00000000-0005-0000-0000-000054000000}"/>
    <cellStyle name="Normal 5" xfId="83" xr:uid="{00000000-0005-0000-0000-000055000000}"/>
    <cellStyle name="Note 2" xfId="84" xr:uid="{00000000-0005-0000-0000-000056000000}"/>
    <cellStyle name="Null" xfId="85" xr:uid="{00000000-0005-0000-0000-000057000000}"/>
    <cellStyle name="Null 2" xfId="86" xr:uid="{00000000-0005-0000-0000-000058000000}"/>
    <cellStyle name="Output 2" xfId="87" xr:uid="{00000000-0005-0000-0000-000059000000}"/>
    <cellStyle name="Percent 2" xfId="110" xr:uid="{00000000-0005-0000-0000-00005A000000}"/>
    <cellStyle name="Regular" xfId="88" xr:uid="{00000000-0005-0000-0000-00005B000000}"/>
    <cellStyle name="Regular 2" xfId="89" xr:uid="{00000000-0005-0000-0000-00005C000000}"/>
    <cellStyle name="Title 2" xfId="90" xr:uid="{00000000-0005-0000-0000-00005D000000}"/>
    <cellStyle name="TitleA" xfId="91" xr:uid="{00000000-0005-0000-0000-00005E000000}"/>
    <cellStyle name="TitleA 2" xfId="92" xr:uid="{00000000-0005-0000-0000-00005F000000}"/>
    <cellStyle name="TitleC" xfId="93" xr:uid="{00000000-0005-0000-0000-000060000000}"/>
    <cellStyle name="TitleC 2" xfId="94" xr:uid="{00000000-0005-0000-0000-000061000000}"/>
    <cellStyle name="TitleE8" xfId="95" xr:uid="{00000000-0005-0000-0000-000062000000}"/>
    <cellStyle name="TitleE8 2" xfId="96" xr:uid="{00000000-0005-0000-0000-000063000000}"/>
    <cellStyle name="TitleE8x" xfId="97" xr:uid="{00000000-0005-0000-0000-000064000000}"/>
    <cellStyle name="TitleE8x 2" xfId="98" xr:uid="{00000000-0005-0000-0000-000065000000}"/>
    <cellStyle name="TitleF" xfId="99" xr:uid="{00000000-0005-0000-0000-000066000000}"/>
    <cellStyle name="TitleF 2" xfId="100" xr:uid="{00000000-0005-0000-0000-000067000000}"/>
    <cellStyle name="TitleT" xfId="101" xr:uid="{00000000-0005-0000-0000-000068000000}"/>
    <cellStyle name="TitleT 2" xfId="102" xr:uid="{00000000-0005-0000-0000-000069000000}"/>
    <cellStyle name="TitleYC89" xfId="103" xr:uid="{00000000-0005-0000-0000-00006A000000}"/>
    <cellStyle name="TitleYC89 2" xfId="104" xr:uid="{00000000-0005-0000-0000-00006B000000}"/>
    <cellStyle name="TitleZ" xfId="105" xr:uid="{00000000-0005-0000-0000-00006C000000}"/>
    <cellStyle name="TitleZ 2" xfId="106" xr:uid="{00000000-0005-0000-0000-00006D000000}"/>
    <cellStyle name="Total 2" xfId="107" xr:uid="{00000000-0005-0000-0000-00006E000000}"/>
    <cellStyle name="Warning Text 2" xfId="108" xr:uid="{00000000-0005-0000-0000-00006F000000}"/>
  </cellStyles>
  <dxfs count="64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H402"/>
  <sheetViews>
    <sheetView showZeros="0" tabSelected="1" showOutlineSymbols="0" topLeftCell="B1" zoomScale="87" zoomScaleNormal="87" zoomScaleSheetLayoutView="87" workbookViewId="0">
      <selection activeCell="G373" sqref="G373"/>
    </sheetView>
  </sheetViews>
  <sheetFormatPr defaultColWidth="10.5546875" defaultRowHeight="15" x14ac:dyDescent="0.2"/>
  <cols>
    <col min="1" max="1" width="7.88671875" style="114" hidden="1" customWidth="1"/>
    <col min="2" max="2" width="9.5546875" style="6" customWidth="1"/>
    <col min="3" max="3" width="39.21875" bestFit="1" customWidth="1"/>
    <col min="4" max="4" width="12.77734375" style="12" customWidth="1"/>
    <col min="5" max="5" width="6.77734375" customWidth="1"/>
    <col min="6" max="6" width="11.77734375" customWidth="1"/>
    <col min="7" max="7" width="11.77734375" style="11" customWidth="1"/>
    <col min="8" max="8" width="16.77734375" style="11" customWidth="1"/>
  </cols>
  <sheetData>
    <row r="1" spans="1:8" ht="15.75" customHeight="1" x14ac:dyDescent="0.2">
      <c r="A1" s="111"/>
      <c r="B1" s="18" t="s">
        <v>0</v>
      </c>
      <c r="C1" s="19"/>
      <c r="D1" s="19"/>
      <c r="E1" s="19"/>
      <c r="F1" s="19"/>
      <c r="G1" s="20"/>
      <c r="H1" s="19"/>
    </row>
    <row r="2" spans="1:8" ht="15.75" customHeight="1" x14ac:dyDescent="0.2">
      <c r="A2" s="112"/>
      <c r="B2" s="134" t="s">
        <v>155</v>
      </c>
      <c r="C2" s="1"/>
      <c r="D2" s="1"/>
      <c r="E2" s="1"/>
      <c r="F2" s="1"/>
      <c r="G2" s="17"/>
      <c r="H2" s="1"/>
    </row>
    <row r="3" spans="1:8" ht="15.75" customHeight="1" x14ac:dyDescent="0.2">
      <c r="A3" s="115"/>
      <c r="C3" s="21"/>
      <c r="D3" s="6" t="s">
        <v>1</v>
      </c>
      <c r="E3" s="21"/>
      <c r="F3" s="21"/>
      <c r="G3" s="33"/>
      <c r="H3" s="34"/>
    </row>
    <row r="4" spans="1:8" ht="15.75" customHeight="1" x14ac:dyDescent="0.2">
      <c r="A4" s="116" t="s">
        <v>25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8" t="s">
        <v>8</v>
      </c>
      <c r="H4" s="2" t="s">
        <v>9</v>
      </c>
    </row>
    <row r="5" spans="1:8" ht="15.75" customHeight="1" thickBot="1" x14ac:dyDescent="0.25">
      <c r="A5" s="117"/>
      <c r="B5" s="27"/>
      <c r="C5" s="28"/>
      <c r="D5" s="29" t="s">
        <v>10</v>
      </c>
      <c r="E5" s="30"/>
      <c r="F5" s="31" t="s">
        <v>11</v>
      </c>
      <c r="G5" s="32"/>
      <c r="H5" s="45"/>
    </row>
    <row r="6" spans="1:8" ht="39.75" customHeight="1" thickTop="1" x14ac:dyDescent="0.2">
      <c r="A6" s="113"/>
      <c r="B6" s="270" t="s">
        <v>28</v>
      </c>
      <c r="C6" s="271"/>
      <c r="D6" s="271"/>
      <c r="E6" s="271"/>
      <c r="F6" s="272"/>
      <c r="G6" s="222"/>
      <c r="H6" s="223"/>
    </row>
    <row r="7" spans="1:8" s="24" customFormat="1" ht="39.75" customHeight="1" x14ac:dyDescent="0.2">
      <c r="A7" s="113"/>
      <c r="B7" s="150" t="s">
        <v>12</v>
      </c>
      <c r="C7" s="275" t="s">
        <v>394</v>
      </c>
      <c r="D7" s="276"/>
      <c r="E7" s="276"/>
      <c r="F7" s="277"/>
      <c r="G7" s="246"/>
      <c r="H7" s="246" t="s">
        <v>2</v>
      </c>
    </row>
    <row r="8" spans="1:8" ht="39.75" customHeight="1" x14ac:dyDescent="0.2">
      <c r="A8" s="113"/>
      <c r="B8" s="233"/>
      <c r="C8" s="241" t="s">
        <v>19</v>
      </c>
      <c r="D8" s="235"/>
      <c r="E8" s="242" t="s">
        <v>2</v>
      </c>
      <c r="F8" s="237"/>
      <c r="G8" s="96"/>
      <c r="H8" s="238"/>
    </row>
    <row r="9" spans="1:8" ht="39.75" customHeight="1" x14ac:dyDescent="0.2">
      <c r="A9" s="118" t="s">
        <v>82</v>
      </c>
      <c r="B9" s="65" t="s">
        <v>156</v>
      </c>
      <c r="C9" s="66" t="s">
        <v>83</v>
      </c>
      <c r="D9" s="51" t="s">
        <v>327</v>
      </c>
      <c r="E9" s="67" t="s">
        <v>29</v>
      </c>
      <c r="F9" s="93">
        <v>3300</v>
      </c>
      <c r="G9" s="132"/>
      <c r="H9" s="94">
        <f t="shared" ref="H9:H10" si="0">ROUND(G9*F9,2)</f>
        <v>0</v>
      </c>
    </row>
    <row r="10" spans="1:8" ht="39.75" customHeight="1" x14ac:dyDescent="0.2">
      <c r="A10" s="119" t="s">
        <v>84</v>
      </c>
      <c r="B10" s="65" t="s">
        <v>30</v>
      </c>
      <c r="C10" s="66" t="s">
        <v>85</v>
      </c>
      <c r="D10" s="51" t="s">
        <v>350</v>
      </c>
      <c r="E10" s="67" t="s">
        <v>31</v>
      </c>
      <c r="F10" s="93">
        <v>5700</v>
      </c>
      <c r="G10" s="132"/>
      <c r="H10" s="94">
        <f t="shared" si="0"/>
        <v>0</v>
      </c>
    </row>
    <row r="11" spans="1:8" ht="39.75" customHeight="1" x14ac:dyDescent="0.2">
      <c r="A11" s="119" t="s">
        <v>86</v>
      </c>
      <c r="B11" s="65" t="s">
        <v>87</v>
      </c>
      <c r="C11" s="66" t="s">
        <v>333</v>
      </c>
      <c r="D11" s="51" t="s">
        <v>350</v>
      </c>
      <c r="E11" s="67"/>
      <c r="F11" s="93"/>
      <c r="G11" s="179"/>
      <c r="H11" s="94"/>
    </row>
    <row r="12" spans="1:8" ht="39.75" customHeight="1" x14ac:dyDescent="0.2">
      <c r="A12" s="119" t="s">
        <v>334</v>
      </c>
      <c r="B12" s="68" t="s">
        <v>32</v>
      </c>
      <c r="C12" s="66" t="s">
        <v>335</v>
      </c>
      <c r="D12" s="51" t="s">
        <v>2</v>
      </c>
      <c r="E12" s="67" t="s">
        <v>33</v>
      </c>
      <c r="F12" s="93">
        <v>2500</v>
      </c>
      <c r="G12" s="132"/>
      <c r="H12" s="94">
        <f t="shared" ref="H12:H13" si="1">ROUND(G12*F12,2)</f>
        <v>0</v>
      </c>
    </row>
    <row r="13" spans="1:8" ht="39.75" customHeight="1" x14ac:dyDescent="0.2">
      <c r="A13" s="119" t="s">
        <v>347</v>
      </c>
      <c r="B13" s="68" t="s">
        <v>39</v>
      </c>
      <c r="C13" s="66" t="s">
        <v>348</v>
      </c>
      <c r="D13" s="51" t="s">
        <v>2</v>
      </c>
      <c r="E13" s="67" t="s">
        <v>33</v>
      </c>
      <c r="F13" s="93">
        <v>4250</v>
      </c>
      <c r="G13" s="132"/>
      <c r="H13" s="94">
        <f t="shared" si="1"/>
        <v>0</v>
      </c>
    </row>
    <row r="14" spans="1:8" ht="39.75" customHeight="1" x14ac:dyDescent="0.2">
      <c r="A14" s="119" t="s">
        <v>34</v>
      </c>
      <c r="B14" s="65" t="s">
        <v>88</v>
      </c>
      <c r="C14" s="66" t="s">
        <v>35</v>
      </c>
      <c r="D14" s="51" t="s">
        <v>327</v>
      </c>
      <c r="E14" s="67"/>
      <c r="F14" s="93"/>
      <c r="G14" s="179"/>
      <c r="H14" s="94"/>
    </row>
    <row r="15" spans="1:8" s="24" customFormat="1" ht="39.75" customHeight="1" x14ac:dyDescent="0.2">
      <c r="A15" s="119" t="s">
        <v>336</v>
      </c>
      <c r="B15" s="68" t="s">
        <v>32</v>
      </c>
      <c r="C15" s="66" t="s">
        <v>337</v>
      </c>
      <c r="D15" s="51" t="s">
        <v>2</v>
      </c>
      <c r="E15" s="67" t="s">
        <v>29</v>
      </c>
      <c r="F15" s="93">
        <v>750</v>
      </c>
      <c r="G15" s="132"/>
      <c r="H15" s="94">
        <f t="shared" ref="H15:H16" si="2">ROUND(G15*F15,2)</f>
        <v>0</v>
      </c>
    </row>
    <row r="16" spans="1:8" ht="39.75" customHeight="1" x14ac:dyDescent="0.2">
      <c r="A16" s="118" t="s">
        <v>36</v>
      </c>
      <c r="B16" s="65" t="s">
        <v>89</v>
      </c>
      <c r="C16" s="66" t="s">
        <v>37</v>
      </c>
      <c r="D16" s="51" t="s">
        <v>327</v>
      </c>
      <c r="E16" s="67" t="s">
        <v>31</v>
      </c>
      <c r="F16" s="93">
        <v>2400</v>
      </c>
      <c r="G16" s="132"/>
      <c r="H16" s="94">
        <f t="shared" si="2"/>
        <v>0</v>
      </c>
    </row>
    <row r="17" spans="1:8" ht="39.75" customHeight="1" x14ac:dyDescent="0.2">
      <c r="A17" s="119" t="s">
        <v>158</v>
      </c>
      <c r="B17" s="65" t="s">
        <v>91</v>
      </c>
      <c r="C17" s="66" t="s">
        <v>159</v>
      </c>
      <c r="D17" s="51" t="s">
        <v>350</v>
      </c>
      <c r="E17" s="67"/>
      <c r="F17" s="93"/>
      <c r="G17" s="179"/>
      <c r="H17" s="94"/>
    </row>
    <row r="18" spans="1:8" ht="39.75" customHeight="1" x14ac:dyDescent="0.2">
      <c r="A18" s="118" t="s">
        <v>160</v>
      </c>
      <c r="B18" s="68" t="s">
        <v>32</v>
      </c>
      <c r="C18" s="66" t="s">
        <v>161</v>
      </c>
      <c r="D18" s="51" t="s">
        <v>2</v>
      </c>
      <c r="E18" s="67" t="s">
        <v>38</v>
      </c>
      <c r="F18" s="93">
        <v>3</v>
      </c>
      <c r="G18" s="132"/>
      <c r="H18" s="94">
        <f t="shared" ref="H18:H20" si="3">ROUND(G18*F18,2)</f>
        <v>0</v>
      </c>
    </row>
    <row r="19" spans="1:8" ht="39.75" customHeight="1" x14ac:dyDescent="0.2">
      <c r="A19" s="119" t="s">
        <v>90</v>
      </c>
      <c r="B19" s="65" t="s">
        <v>92</v>
      </c>
      <c r="C19" s="66" t="s">
        <v>338</v>
      </c>
      <c r="D19" s="51" t="s">
        <v>339</v>
      </c>
      <c r="E19" s="67"/>
      <c r="F19" s="93"/>
      <c r="G19" s="179"/>
      <c r="H19" s="94"/>
    </row>
    <row r="20" spans="1:8" s="95" customFormat="1" ht="39.75" customHeight="1" x14ac:dyDescent="0.2">
      <c r="A20" s="169" t="s">
        <v>340</v>
      </c>
      <c r="B20" s="68" t="s">
        <v>32</v>
      </c>
      <c r="C20" s="66" t="s">
        <v>341</v>
      </c>
      <c r="D20" s="51" t="s">
        <v>2</v>
      </c>
      <c r="E20" s="67" t="s">
        <v>31</v>
      </c>
      <c r="F20" s="93">
        <v>5700</v>
      </c>
      <c r="G20" s="132"/>
      <c r="H20" s="94">
        <f t="shared" si="3"/>
        <v>0</v>
      </c>
    </row>
    <row r="21" spans="1:8" ht="39.75" customHeight="1" x14ac:dyDescent="0.2">
      <c r="A21" s="119" t="s">
        <v>343</v>
      </c>
      <c r="B21" s="65" t="s">
        <v>94</v>
      </c>
      <c r="C21" s="66" t="s">
        <v>93</v>
      </c>
      <c r="D21" s="51" t="s">
        <v>346</v>
      </c>
      <c r="E21" s="67"/>
      <c r="F21" s="93"/>
      <c r="G21" s="179"/>
      <c r="H21" s="94"/>
    </row>
    <row r="22" spans="1:8" ht="33" customHeight="1" x14ac:dyDescent="0.2">
      <c r="A22" s="119" t="s">
        <v>344</v>
      </c>
      <c r="B22" s="68" t="s">
        <v>32</v>
      </c>
      <c r="C22" s="66" t="s">
        <v>345</v>
      </c>
      <c r="D22" s="51" t="s">
        <v>2</v>
      </c>
      <c r="E22" s="67" t="s">
        <v>31</v>
      </c>
      <c r="F22" s="93">
        <v>5700</v>
      </c>
      <c r="G22" s="132"/>
      <c r="H22" s="94">
        <f>ROUND(G22*F22,2)</f>
        <v>0</v>
      </c>
    </row>
    <row r="23" spans="1:8" s="24" customFormat="1" ht="39.75" customHeight="1" x14ac:dyDescent="0.2">
      <c r="A23" s="113"/>
      <c r="B23" s="233"/>
      <c r="C23" s="138" t="s">
        <v>162</v>
      </c>
      <c r="D23" s="235"/>
      <c r="E23" s="236"/>
      <c r="F23" s="237"/>
      <c r="G23" s="96"/>
      <c r="H23" s="238"/>
    </row>
    <row r="24" spans="1:8" s="24" customFormat="1" ht="39.75" customHeight="1" x14ac:dyDescent="0.2">
      <c r="A24" s="120" t="s">
        <v>65</v>
      </c>
      <c r="B24" s="65" t="s">
        <v>95</v>
      </c>
      <c r="C24" s="66" t="s">
        <v>66</v>
      </c>
      <c r="D24" s="51" t="s">
        <v>327</v>
      </c>
      <c r="E24" s="67"/>
      <c r="F24" s="93"/>
      <c r="G24" s="179"/>
      <c r="H24" s="94"/>
    </row>
    <row r="25" spans="1:8" ht="39.75" customHeight="1" x14ac:dyDescent="0.2">
      <c r="A25" s="120" t="s">
        <v>67</v>
      </c>
      <c r="B25" s="186" t="s">
        <v>32</v>
      </c>
      <c r="C25" s="187" t="s">
        <v>68</v>
      </c>
      <c r="D25" s="188" t="s">
        <v>2</v>
      </c>
      <c r="E25" s="189" t="s">
        <v>31</v>
      </c>
      <c r="F25" s="190">
        <v>5300</v>
      </c>
      <c r="G25" s="199"/>
      <c r="H25" s="191">
        <f>ROUND(G25*F25,2)</f>
        <v>0</v>
      </c>
    </row>
    <row r="26" spans="1:8" ht="39.75" customHeight="1" x14ac:dyDescent="0.2">
      <c r="A26" s="120" t="s">
        <v>40</v>
      </c>
      <c r="B26" s="65" t="s">
        <v>96</v>
      </c>
      <c r="C26" s="66" t="s">
        <v>41</v>
      </c>
      <c r="D26" s="51" t="s">
        <v>163</v>
      </c>
      <c r="E26" s="67"/>
      <c r="F26" s="93"/>
      <c r="G26" s="179"/>
      <c r="H26" s="94"/>
    </row>
    <row r="27" spans="1:8" s="69" customFormat="1" ht="39.75" customHeight="1" x14ac:dyDescent="0.2">
      <c r="A27" s="133" t="s">
        <v>42</v>
      </c>
      <c r="B27" s="68" t="s">
        <v>32</v>
      </c>
      <c r="C27" s="66" t="s">
        <v>43</v>
      </c>
      <c r="D27" s="51" t="s">
        <v>2</v>
      </c>
      <c r="E27" s="67" t="s">
        <v>38</v>
      </c>
      <c r="F27" s="93">
        <v>40</v>
      </c>
      <c r="G27" s="132"/>
      <c r="H27" s="94">
        <f>ROUND(G27*F27,2)</f>
        <v>0</v>
      </c>
    </row>
    <row r="28" spans="1:8" ht="39.75" customHeight="1" x14ac:dyDescent="0.2">
      <c r="A28" s="120" t="s">
        <v>44</v>
      </c>
      <c r="B28" s="65" t="s">
        <v>97</v>
      </c>
      <c r="C28" s="66" t="s">
        <v>45</v>
      </c>
      <c r="D28" s="51" t="s">
        <v>163</v>
      </c>
      <c r="E28" s="67"/>
      <c r="F28" s="93"/>
      <c r="G28" s="179"/>
      <c r="H28" s="94"/>
    </row>
    <row r="29" spans="1:8" ht="39.75" customHeight="1" x14ac:dyDescent="0.2">
      <c r="A29" s="125" t="s">
        <v>166</v>
      </c>
      <c r="B29" s="135" t="s">
        <v>32</v>
      </c>
      <c r="C29" s="136" t="s">
        <v>167</v>
      </c>
      <c r="D29" s="135" t="s">
        <v>2</v>
      </c>
      <c r="E29" s="135" t="s">
        <v>38</v>
      </c>
      <c r="F29" s="93">
        <v>40</v>
      </c>
      <c r="G29" s="132"/>
      <c r="H29" s="94">
        <f>ROUND(G29*F29,2)</f>
        <v>0</v>
      </c>
    </row>
    <row r="30" spans="1:8" s="24" customFormat="1" ht="39.75" customHeight="1" x14ac:dyDescent="0.2">
      <c r="A30" s="120" t="s">
        <v>150</v>
      </c>
      <c r="B30" s="65" t="s">
        <v>103</v>
      </c>
      <c r="C30" s="66" t="s">
        <v>151</v>
      </c>
      <c r="D30" s="51" t="s">
        <v>98</v>
      </c>
      <c r="E30" s="67"/>
      <c r="F30" s="93"/>
      <c r="G30" s="179"/>
      <c r="H30" s="94"/>
    </row>
    <row r="31" spans="1:8" ht="39.75" customHeight="1" x14ac:dyDescent="0.2">
      <c r="A31" s="120" t="s">
        <v>152</v>
      </c>
      <c r="B31" s="68" t="s">
        <v>32</v>
      </c>
      <c r="C31" s="66" t="s">
        <v>99</v>
      </c>
      <c r="D31" s="51" t="s">
        <v>2</v>
      </c>
      <c r="E31" s="67" t="s">
        <v>31</v>
      </c>
      <c r="F31" s="93">
        <v>850</v>
      </c>
      <c r="G31" s="132"/>
      <c r="H31" s="94">
        <f t="shared" ref="H31:H34" si="4">ROUND(G31*F31,2)</f>
        <v>0</v>
      </c>
    </row>
    <row r="32" spans="1:8" ht="39.75" customHeight="1" x14ac:dyDescent="0.2">
      <c r="A32" s="120" t="s">
        <v>170</v>
      </c>
      <c r="B32" s="68" t="s">
        <v>39</v>
      </c>
      <c r="C32" s="66" t="s">
        <v>171</v>
      </c>
      <c r="D32" s="51" t="s">
        <v>2</v>
      </c>
      <c r="E32" s="67" t="s">
        <v>31</v>
      </c>
      <c r="F32" s="93">
        <v>15</v>
      </c>
      <c r="G32" s="132"/>
      <c r="H32" s="94">
        <f t="shared" si="4"/>
        <v>0</v>
      </c>
    </row>
    <row r="33" spans="1:8" s="95" customFormat="1" ht="39.75" customHeight="1" x14ac:dyDescent="0.2">
      <c r="A33" s="133" t="s">
        <v>366</v>
      </c>
      <c r="B33" s="65" t="s">
        <v>106</v>
      </c>
      <c r="C33" s="66" t="s">
        <v>367</v>
      </c>
      <c r="D33" s="51" t="s">
        <v>368</v>
      </c>
      <c r="E33" s="67"/>
      <c r="F33" s="93"/>
      <c r="G33" s="179"/>
      <c r="H33" s="94"/>
    </row>
    <row r="34" spans="1:8" ht="39.75" customHeight="1" x14ac:dyDescent="0.2">
      <c r="A34" s="121" t="s">
        <v>359</v>
      </c>
      <c r="B34" s="68" t="s">
        <v>32</v>
      </c>
      <c r="C34" s="104" t="s">
        <v>395</v>
      </c>
      <c r="D34" s="105" t="s">
        <v>210</v>
      </c>
      <c r="E34" s="106" t="s">
        <v>31</v>
      </c>
      <c r="F34" s="93">
        <v>1650</v>
      </c>
      <c r="G34" s="132"/>
      <c r="H34" s="94">
        <f t="shared" si="4"/>
        <v>0</v>
      </c>
    </row>
    <row r="35" spans="1:8" s="69" customFormat="1" ht="39.75" customHeight="1" x14ac:dyDescent="0.2">
      <c r="A35" s="133" t="s">
        <v>413</v>
      </c>
      <c r="B35" s="65" t="s">
        <v>110</v>
      </c>
      <c r="C35" s="66" t="s">
        <v>414</v>
      </c>
      <c r="D35" s="51" t="s">
        <v>307</v>
      </c>
      <c r="E35" s="67" t="s">
        <v>31</v>
      </c>
      <c r="F35" s="97">
        <v>75</v>
      </c>
      <c r="G35" s="132"/>
      <c r="H35" s="94">
        <f>ROUND(G35*F35,2)</f>
        <v>0</v>
      </c>
    </row>
    <row r="36" spans="1:8" s="95" customFormat="1" ht="39.75" customHeight="1" x14ac:dyDescent="0.2">
      <c r="A36" s="133" t="s">
        <v>225</v>
      </c>
      <c r="B36" s="65" t="s">
        <v>112</v>
      </c>
      <c r="C36" s="66" t="s">
        <v>226</v>
      </c>
      <c r="D36" s="51" t="s">
        <v>368</v>
      </c>
      <c r="E36" s="67"/>
      <c r="F36" s="93"/>
      <c r="G36" s="179"/>
      <c r="H36" s="94"/>
    </row>
    <row r="37" spans="1:8" s="69" customFormat="1" ht="39.75" customHeight="1" x14ac:dyDescent="0.2">
      <c r="A37" s="133" t="s">
        <v>227</v>
      </c>
      <c r="B37" s="68" t="s">
        <v>32</v>
      </c>
      <c r="C37" s="66" t="s">
        <v>328</v>
      </c>
      <c r="D37" s="51" t="s">
        <v>228</v>
      </c>
      <c r="E37" s="67"/>
      <c r="F37" s="93"/>
      <c r="G37" s="179"/>
      <c r="H37" s="94"/>
    </row>
    <row r="38" spans="1:8" s="69" customFormat="1" ht="39.75" customHeight="1" x14ac:dyDescent="0.2">
      <c r="A38" s="133" t="s">
        <v>229</v>
      </c>
      <c r="B38" s="70" t="s">
        <v>100</v>
      </c>
      <c r="C38" s="66" t="s">
        <v>230</v>
      </c>
      <c r="D38" s="51"/>
      <c r="E38" s="67" t="s">
        <v>31</v>
      </c>
      <c r="F38" s="93">
        <v>30</v>
      </c>
      <c r="G38" s="132"/>
      <c r="H38" s="94">
        <f>ROUND(G38*F38,2)</f>
        <v>0</v>
      </c>
    </row>
    <row r="39" spans="1:8" s="69" customFormat="1" ht="39.75" customHeight="1" x14ac:dyDescent="0.2">
      <c r="A39" s="133" t="s">
        <v>231</v>
      </c>
      <c r="B39" s="70" t="s">
        <v>101</v>
      </c>
      <c r="C39" s="66" t="s">
        <v>232</v>
      </c>
      <c r="D39" s="51"/>
      <c r="E39" s="67" t="s">
        <v>31</v>
      </c>
      <c r="F39" s="93">
        <v>70</v>
      </c>
      <c r="G39" s="132"/>
      <c r="H39" s="94">
        <f>ROUND(G39*F39,2)</f>
        <v>0</v>
      </c>
    </row>
    <row r="40" spans="1:8" s="95" customFormat="1" ht="39.75" customHeight="1" x14ac:dyDescent="0.2">
      <c r="A40" s="133" t="s">
        <v>233</v>
      </c>
      <c r="B40" s="65" t="s">
        <v>113</v>
      </c>
      <c r="C40" s="66" t="s">
        <v>234</v>
      </c>
      <c r="D40" s="51" t="s">
        <v>235</v>
      </c>
      <c r="E40" s="67"/>
      <c r="F40" s="93"/>
      <c r="G40" s="179"/>
      <c r="H40" s="94"/>
    </row>
    <row r="41" spans="1:8" s="69" customFormat="1" ht="39.75" customHeight="1" x14ac:dyDescent="0.2">
      <c r="A41" s="133" t="s">
        <v>372</v>
      </c>
      <c r="B41" s="68" t="s">
        <v>32</v>
      </c>
      <c r="C41" s="66" t="s">
        <v>373</v>
      </c>
      <c r="D41" s="51" t="s">
        <v>2</v>
      </c>
      <c r="E41" s="67" t="s">
        <v>48</v>
      </c>
      <c r="F41" s="93">
        <v>220</v>
      </c>
      <c r="G41" s="132"/>
      <c r="H41" s="94">
        <f t="shared" ref="H41:H42" si="5">ROUND(G41*F41,2)</f>
        <v>0</v>
      </c>
    </row>
    <row r="42" spans="1:8" s="69" customFormat="1" ht="39.75" customHeight="1" x14ac:dyDescent="0.2">
      <c r="A42" s="133" t="s">
        <v>375</v>
      </c>
      <c r="B42" s="68" t="s">
        <v>39</v>
      </c>
      <c r="C42" s="66" t="s">
        <v>376</v>
      </c>
      <c r="D42" s="51" t="s">
        <v>2</v>
      </c>
      <c r="E42" s="67" t="s">
        <v>48</v>
      </c>
      <c r="F42" s="93">
        <v>50</v>
      </c>
      <c r="G42" s="132"/>
      <c r="H42" s="94">
        <f t="shared" si="5"/>
        <v>0</v>
      </c>
    </row>
    <row r="43" spans="1:8" ht="39.75" customHeight="1" x14ac:dyDescent="0.2">
      <c r="A43" s="120" t="s">
        <v>236</v>
      </c>
      <c r="B43" s="103" t="s">
        <v>116</v>
      </c>
      <c r="C43" s="66" t="s">
        <v>237</v>
      </c>
      <c r="D43" s="51" t="s">
        <v>235</v>
      </c>
      <c r="E43" s="67"/>
      <c r="F43" s="93"/>
      <c r="G43" s="179"/>
      <c r="H43" s="94"/>
    </row>
    <row r="44" spans="1:8" ht="39.75" customHeight="1" x14ac:dyDescent="0.2">
      <c r="A44" s="180" t="s">
        <v>382</v>
      </c>
      <c r="B44" s="68" t="s">
        <v>32</v>
      </c>
      <c r="C44" s="66" t="s">
        <v>329</v>
      </c>
      <c r="D44" s="51" t="s">
        <v>114</v>
      </c>
      <c r="E44" s="67" t="s">
        <v>48</v>
      </c>
      <c r="F44" s="93">
        <v>25</v>
      </c>
      <c r="G44" s="132"/>
      <c r="H44" s="94">
        <f t="shared" ref="H44:H45" si="6">ROUND(G44*F44,2)</f>
        <v>0</v>
      </c>
    </row>
    <row r="45" spans="1:8" ht="39.75" customHeight="1" x14ac:dyDescent="0.2">
      <c r="A45" s="180" t="s">
        <v>380</v>
      </c>
      <c r="B45" s="68" t="s">
        <v>39</v>
      </c>
      <c r="C45" s="66" t="s">
        <v>331</v>
      </c>
      <c r="D45" s="51" t="s">
        <v>381</v>
      </c>
      <c r="E45" s="67" t="s">
        <v>48</v>
      </c>
      <c r="F45" s="93">
        <v>40</v>
      </c>
      <c r="G45" s="132"/>
      <c r="H45" s="94">
        <f t="shared" si="6"/>
        <v>0</v>
      </c>
    </row>
    <row r="46" spans="1:8" ht="39.75" customHeight="1" x14ac:dyDescent="0.2">
      <c r="A46" s="121" t="s">
        <v>109</v>
      </c>
      <c r="B46" s="192" t="s">
        <v>118</v>
      </c>
      <c r="C46" s="193" t="s">
        <v>111</v>
      </c>
      <c r="D46" s="194" t="s">
        <v>177</v>
      </c>
      <c r="E46" s="195" t="s">
        <v>38</v>
      </c>
      <c r="F46" s="196">
        <v>48</v>
      </c>
      <c r="G46" s="199"/>
      <c r="H46" s="197">
        <f t="shared" ref="H46" si="7">ROUND(G46*F46,2)</f>
        <v>0</v>
      </c>
    </row>
    <row r="47" spans="1:8" s="24" customFormat="1" ht="39.75" customHeight="1" x14ac:dyDescent="0.2">
      <c r="A47" s="122"/>
      <c r="B47" s="200"/>
      <c r="C47" s="138" t="s">
        <v>179</v>
      </c>
      <c r="D47" s="235"/>
      <c r="E47" s="239"/>
      <c r="F47" s="237"/>
      <c r="G47" s="96"/>
      <c r="H47" s="238"/>
    </row>
    <row r="48" spans="1:8" ht="39.75" customHeight="1" x14ac:dyDescent="0.2">
      <c r="A48" s="118" t="s">
        <v>50</v>
      </c>
      <c r="B48" s="65" t="s">
        <v>121</v>
      </c>
      <c r="C48" s="66" t="s">
        <v>51</v>
      </c>
      <c r="D48" s="51" t="s">
        <v>342</v>
      </c>
      <c r="E48" s="67"/>
      <c r="F48" s="97"/>
      <c r="G48" s="179"/>
      <c r="H48" s="126"/>
    </row>
    <row r="49" spans="1:8" s="95" customFormat="1" ht="39.75" customHeight="1" x14ac:dyDescent="0.2">
      <c r="A49" s="64" t="s">
        <v>74</v>
      </c>
      <c r="B49" s="68" t="s">
        <v>32</v>
      </c>
      <c r="C49" s="66" t="s">
        <v>349</v>
      </c>
      <c r="D49" s="51" t="s">
        <v>2</v>
      </c>
      <c r="E49" s="67" t="s">
        <v>31</v>
      </c>
      <c r="F49" s="97">
        <v>610</v>
      </c>
      <c r="G49" s="132"/>
      <c r="H49" s="108">
        <f t="shared" ref="H49:H50" si="8">ROUND(G49*F49,2)</f>
        <v>0</v>
      </c>
    </row>
    <row r="50" spans="1:8" s="95" customFormat="1" ht="39.75" customHeight="1" x14ac:dyDescent="0.2">
      <c r="A50" s="64" t="s">
        <v>183</v>
      </c>
      <c r="B50" s="68" t="s">
        <v>39</v>
      </c>
      <c r="C50" s="66" t="s">
        <v>396</v>
      </c>
      <c r="D50" s="51" t="s">
        <v>184</v>
      </c>
      <c r="E50" s="67" t="s">
        <v>31</v>
      </c>
      <c r="F50" s="97">
        <v>15</v>
      </c>
      <c r="G50" s="132"/>
      <c r="H50" s="94">
        <f t="shared" si="8"/>
        <v>0</v>
      </c>
    </row>
    <row r="51" spans="1:8" ht="39.75" customHeight="1" x14ac:dyDescent="0.2">
      <c r="A51" s="118"/>
      <c r="B51" s="103" t="s">
        <v>126</v>
      </c>
      <c r="C51" s="104" t="s">
        <v>384</v>
      </c>
      <c r="D51" s="105" t="s">
        <v>465</v>
      </c>
      <c r="E51" s="106"/>
      <c r="F51" s="107"/>
      <c r="G51" s="179"/>
      <c r="H51" s="126"/>
    </row>
    <row r="52" spans="1:8" ht="48" customHeight="1" x14ac:dyDescent="0.2">
      <c r="A52" s="118"/>
      <c r="B52" s="109" t="s">
        <v>32</v>
      </c>
      <c r="C52" s="104" t="s">
        <v>449</v>
      </c>
      <c r="D52" s="105" t="s">
        <v>466</v>
      </c>
      <c r="E52" s="106" t="s">
        <v>48</v>
      </c>
      <c r="F52" s="107">
        <v>70</v>
      </c>
      <c r="G52" s="132"/>
      <c r="H52" s="108">
        <f t="shared" ref="H52" si="9">ROUND(G52*F52,2)</f>
        <v>0</v>
      </c>
    </row>
    <row r="53" spans="1:8" ht="46.5" customHeight="1" x14ac:dyDescent="0.2">
      <c r="A53" s="118"/>
      <c r="B53" s="109" t="s">
        <v>39</v>
      </c>
      <c r="C53" s="104" t="s">
        <v>448</v>
      </c>
      <c r="D53" s="105" t="s">
        <v>466</v>
      </c>
      <c r="E53" s="106" t="s">
        <v>48</v>
      </c>
      <c r="F53" s="107">
        <v>320</v>
      </c>
      <c r="G53" s="132"/>
      <c r="H53" s="108">
        <f t="shared" ref="H53:H54" si="10">ROUND(G53*F53,2)</f>
        <v>0</v>
      </c>
    </row>
    <row r="54" spans="1:8" ht="52.5" customHeight="1" x14ac:dyDescent="0.2">
      <c r="A54" s="118"/>
      <c r="B54" s="109" t="s">
        <v>49</v>
      </c>
      <c r="C54" s="104" t="s">
        <v>385</v>
      </c>
      <c r="D54" s="105" t="s">
        <v>466</v>
      </c>
      <c r="E54" s="106" t="s">
        <v>48</v>
      </c>
      <c r="F54" s="107">
        <v>30</v>
      </c>
      <c r="G54" s="132"/>
      <c r="H54" s="108">
        <f t="shared" si="10"/>
        <v>0</v>
      </c>
    </row>
    <row r="55" spans="1:8" ht="52.5" customHeight="1" x14ac:dyDescent="0.2">
      <c r="A55" s="118"/>
      <c r="B55" s="109" t="s">
        <v>60</v>
      </c>
      <c r="C55" s="104" t="s">
        <v>452</v>
      </c>
      <c r="D55" s="105" t="s">
        <v>467</v>
      </c>
      <c r="E55" s="106" t="s">
        <v>48</v>
      </c>
      <c r="F55" s="107">
        <v>575</v>
      </c>
      <c r="G55" s="132"/>
      <c r="H55" s="108">
        <f t="shared" ref="H55" si="11">ROUND(G55*F55,2)</f>
        <v>0</v>
      </c>
    </row>
    <row r="56" spans="1:8" s="95" customFormat="1" ht="39.75" customHeight="1" x14ac:dyDescent="0.2">
      <c r="A56" s="64" t="s">
        <v>52</v>
      </c>
      <c r="B56" s="65" t="s">
        <v>130</v>
      </c>
      <c r="C56" s="66" t="s">
        <v>53</v>
      </c>
      <c r="D56" s="51" t="s">
        <v>342</v>
      </c>
      <c r="E56" s="67"/>
      <c r="F56" s="97"/>
      <c r="G56" s="179"/>
      <c r="H56" s="98"/>
    </row>
    <row r="57" spans="1:8" s="69" customFormat="1" ht="39.75" customHeight="1" x14ac:dyDescent="0.2">
      <c r="A57" s="64" t="s">
        <v>455</v>
      </c>
      <c r="B57" s="68" t="s">
        <v>32</v>
      </c>
      <c r="C57" s="66" t="s">
        <v>457</v>
      </c>
      <c r="D57" s="51" t="s">
        <v>104</v>
      </c>
      <c r="E57" s="67" t="s">
        <v>48</v>
      </c>
      <c r="F57" s="107">
        <v>60</v>
      </c>
      <c r="G57" s="132"/>
      <c r="H57" s="108">
        <f t="shared" ref="H57:H58" si="12">ROUND(G57*F57,2)</f>
        <v>0</v>
      </c>
    </row>
    <row r="58" spans="1:8" s="69" customFormat="1" ht="39.75" customHeight="1" x14ac:dyDescent="0.2">
      <c r="A58" s="64" t="s">
        <v>54</v>
      </c>
      <c r="B58" s="68" t="s">
        <v>39</v>
      </c>
      <c r="C58" s="66" t="s">
        <v>456</v>
      </c>
      <c r="D58" s="51" t="s">
        <v>115</v>
      </c>
      <c r="E58" s="67" t="s">
        <v>48</v>
      </c>
      <c r="F58" s="107">
        <v>150</v>
      </c>
      <c r="G58" s="132"/>
      <c r="H58" s="108">
        <f t="shared" si="12"/>
        <v>0</v>
      </c>
    </row>
    <row r="59" spans="1:8" s="84" customFormat="1" ht="39.75" customHeight="1" x14ac:dyDescent="0.2">
      <c r="A59" s="118" t="s">
        <v>153</v>
      </c>
      <c r="B59" s="65" t="s">
        <v>132</v>
      </c>
      <c r="C59" s="66" t="s">
        <v>328</v>
      </c>
      <c r="D59" s="51" t="s">
        <v>154</v>
      </c>
      <c r="E59" s="67" t="s">
        <v>31</v>
      </c>
      <c r="F59" s="97">
        <v>90</v>
      </c>
      <c r="G59" s="132"/>
      <c r="H59" s="94">
        <f>ROUND(G59*F59,2)</f>
        <v>0</v>
      </c>
    </row>
    <row r="60" spans="1:8" s="80" customFormat="1" ht="39.75" customHeight="1" x14ac:dyDescent="0.2">
      <c r="A60" s="118"/>
      <c r="B60" s="65" t="s">
        <v>135</v>
      </c>
      <c r="C60" s="66" t="s">
        <v>470</v>
      </c>
      <c r="D60" s="51" t="s">
        <v>185</v>
      </c>
      <c r="E60" s="67" t="s">
        <v>33</v>
      </c>
      <c r="F60" s="93">
        <v>650</v>
      </c>
      <c r="G60" s="132"/>
      <c r="H60" s="94">
        <f>ROUND(G60*F60,2)</f>
        <v>0</v>
      </c>
    </row>
    <row r="61" spans="1:8" s="80" customFormat="1" ht="39.75" customHeight="1" x14ac:dyDescent="0.2">
      <c r="A61" s="118"/>
      <c r="B61" s="65" t="s">
        <v>137</v>
      </c>
      <c r="C61" s="66" t="s">
        <v>472</v>
      </c>
      <c r="D61" s="51" t="s">
        <v>185</v>
      </c>
      <c r="E61" s="67" t="s">
        <v>33</v>
      </c>
      <c r="F61" s="93">
        <v>1400</v>
      </c>
      <c r="G61" s="132"/>
      <c r="H61" s="94">
        <f>ROUND(G61*F61,2)</f>
        <v>0</v>
      </c>
    </row>
    <row r="62" spans="1:8" s="80" customFormat="1" ht="39.75" customHeight="1" x14ac:dyDescent="0.2">
      <c r="A62" s="118"/>
      <c r="B62" s="65" t="s">
        <v>139</v>
      </c>
      <c r="C62" s="66" t="s">
        <v>471</v>
      </c>
      <c r="D62" s="51" t="s">
        <v>185</v>
      </c>
      <c r="E62" s="67" t="s">
        <v>33</v>
      </c>
      <c r="F62" s="93">
        <v>180</v>
      </c>
      <c r="G62" s="132"/>
      <c r="H62" s="94">
        <f>ROUND(G62*F62,2)</f>
        <v>0</v>
      </c>
    </row>
    <row r="63" spans="1:8" s="80" customFormat="1" ht="39.75" customHeight="1" x14ac:dyDescent="0.2">
      <c r="A63" s="118"/>
      <c r="B63" s="65" t="s">
        <v>140</v>
      </c>
      <c r="C63" s="66" t="s">
        <v>473</v>
      </c>
      <c r="D63" s="51" t="s">
        <v>185</v>
      </c>
      <c r="E63" s="67" t="s">
        <v>33</v>
      </c>
      <c r="F63" s="93">
        <v>100</v>
      </c>
      <c r="G63" s="132"/>
      <c r="H63" s="94">
        <f>ROUND(G63*F63,2)</f>
        <v>0</v>
      </c>
    </row>
    <row r="64" spans="1:8" ht="33" customHeight="1" x14ac:dyDescent="0.2">
      <c r="A64" s="118"/>
      <c r="B64" s="240"/>
      <c r="C64" s="138" t="s">
        <v>397</v>
      </c>
      <c r="D64" s="235"/>
      <c r="E64" s="239"/>
      <c r="F64" s="237"/>
      <c r="G64" s="96"/>
      <c r="H64" s="238"/>
    </row>
    <row r="65" spans="1:8" ht="39.75" customHeight="1" x14ac:dyDescent="0.2">
      <c r="A65" s="118" t="s">
        <v>82</v>
      </c>
      <c r="B65" s="65" t="s">
        <v>141</v>
      </c>
      <c r="C65" s="66" t="s">
        <v>83</v>
      </c>
      <c r="D65" s="51" t="s">
        <v>327</v>
      </c>
      <c r="E65" s="67" t="s">
        <v>29</v>
      </c>
      <c r="F65" s="93">
        <v>115</v>
      </c>
      <c r="G65" s="132"/>
      <c r="H65" s="94">
        <f t="shared" ref="H65:H66" si="13">ROUND(G65*F65,2)</f>
        <v>0</v>
      </c>
    </row>
    <row r="66" spans="1:8" ht="39.75" customHeight="1" x14ac:dyDescent="0.2">
      <c r="A66" s="119" t="s">
        <v>84</v>
      </c>
      <c r="B66" s="219" t="s">
        <v>143</v>
      </c>
      <c r="C66" s="187" t="s">
        <v>85</v>
      </c>
      <c r="D66" s="188" t="s">
        <v>350</v>
      </c>
      <c r="E66" s="189" t="s">
        <v>31</v>
      </c>
      <c r="F66" s="190">
        <v>350</v>
      </c>
      <c r="G66" s="199"/>
      <c r="H66" s="191">
        <f t="shared" si="13"/>
        <v>0</v>
      </c>
    </row>
    <row r="67" spans="1:8" ht="39.75" customHeight="1" x14ac:dyDescent="0.2">
      <c r="A67" s="119" t="s">
        <v>86</v>
      </c>
      <c r="B67" s="65" t="s">
        <v>145</v>
      </c>
      <c r="C67" s="66" t="s">
        <v>333</v>
      </c>
      <c r="D67" s="51" t="s">
        <v>350</v>
      </c>
      <c r="E67" s="67"/>
      <c r="F67" s="93"/>
      <c r="G67" s="179"/>
      <c r="H67" s="94"/>
    </row>
    <row r="68" spans="1:8" ht="39.75" customHeight="1" x14ac:dyDescent="0.2">
      <c r="A68" s="119" t="s">
        <v>334</v>
      </c>
      <c r="B68" s="68" t="s">
        <v>32</v>
      </c>
      <c r="C68" s="66" t="s">
        <v>335</v>
      </c>
      <c r="D68" s="51" t="s">
        <v>2</v>
      </c>
      <c r="E68" s="67" t="s">
        <v>33</v>
      </c>
      <c r="F68" s="93">
        <v>160</v>
      </c>
      <c r="G68" s="132"/>
      <c r="H68" s="94">
        <f t="shared" ref="H68" si="14">ROUND(G68*F68,2)</f>
        <v>0</v>
      </c>
    </row>
    <row r="69" spans="1:8" ht="39.75" customHeight="1" x14ac:dyDescent="0.2">
      <c r="A69" s="119" t="s">
        <v>34</v>
      </c>
      <c r="B69" s="65" t="s">
        <v>146</v>
      </c>
      <c r="C69" s="66" t="s">
        <v>35</v>
      </c>
      <c r="D69" s="51" t="s">
        <v>327</v>
      </c>
      <c r="E69" s="67"/>
      <c r="F69" s="93"/>
      <c r="G69" s="179"/>
      <c r="H69" s="94"/>
    </row>
    <row r="70" spans="1:8" s="24" customFormat="1" ht="39.75" customHeight="1" x14ac:dyDescent="0.2">
      <c r="A70" s="119" t="s">
        <v>336</v>
      </c>
      <c r="B70" s="68" t="s">
        <v>32</v>
      </c>
      <c r="C70" s="66" t="s">
        <v>337</v>
      </c>
      <c r="D70" s="51" t="s">
        <v>2</v>
      </c>
      <c r="E70" s="67" t="s">
        <v>29</v>
      </c>
      <c r="F70" s="93">
        <v>50</v>
      </c>
      <c r="G70" s="132"/>
      <c r="H70" s="94">
        <f t="shared" ref="H70" si="15">ROUND(G70*F70,2)</f>
        <v>0</v>
      </c>
    </row>
    <row r="71" spans="1:8" ht="39.75" customHeight="1" x14ac:dyDescent="0.2">
      <c r="A71" s="119" t="s">
        <v>90</v>
      </c>
      <c r="B71" s="65" t="s">
        <v>147</v>
      </c>
      <c r="C71" s="66" t="s">
        <v>338</v>
      </c>
      <c r="D71" s="51" t="s">
        <v>339</v>
      </c>
      <c r="E71" s="67"/>
      <c r="F71" s="93"/>
      <c r="G71" s="179"/>
      <c r="H71" s="98"/>
    </row>
    <row r="72" spans="1:8" s="95" customFormat="1" ht="39.75" customHeight="1" x14ac:dyDescent="0.2">
      <c r="A72" s="169" t="s">
        <v>340</v>
      </c>
      <c r="B72" s="68" t="s">
        <v>32</v>
      </c>
      <c r="C72" s="66" t="s">
        <v>341</v>
      </c>
      <c r="D72" s="51" t="s">
        <v>2</v>
      </c>
      <c r="E72" s="67" t="s">
        <v>31</v>
      </c>
      <c r="F72" s="93">
        <v>350</v>
      </c>
      <c r="G72" s="132"/>
      <c r="H72" s="94">
        <f t="shared" ref="H72" si="16">ROUND(G72*F72,2)</f>
        <v>0</v>
      </c>
    </row>
    <row r="73" spans="1:8" s="80" customFormat="1" ht="39.75" customHeight="1" x14ac:dyDescent="0.2">
      <c r="A73" s="118" t="s">
        <v>308</v>
      </c>
      <c r="B73" s="65" t="s">
        <v>148</v>
      </c>
      <c r="C73" s="66" t="s">
        <v>309</v>
      </c>
      <c r="D73" s="51" t="s">
        <v>358</v>
      </c>
      <c r="E73" s="99"/>
      <c r="F73" s="93"/>
      <c r="G73" s="179"/>
      <c r="H73" s="98"/>
    </row>
    <row r="74" spans="1:8" ht="39.75" customHeight="1" x14ac:dyDescent="0.2">
      <c r="A74" s="118" t="s">
        <v>310</v>
      </c>
      <c r="B74" s="68" t="s">
        <v>32</v>
      </c>
      <c r="C74" s="66" t="s">
        <v>69</v>
      </c>
      <c r="D74" s="51"/>
      <c r="E74" s="67"/>
      <c r="F74" s="93"/>
      <c r="G74" s="179"/>
      <c r="H74" s="98"/>
    </row>
    <row r="75" spans="1:8" ht="33" customHeight="1" x14ac:dyDescent="0.2">
      <c r="A75" s="118" t="s">
        <v>311</v>
      </c>
      <c r="B75" s="70" t="s">
        <v>100</v>
      </c>
      <c r="C75" s="66" t="s">
        <v>117</v>
      </c>
      <c r="D75" s="51"/>
      <c r="E75" s="67" t="s">
        <v>33</v>
      </c>
      <c r="F75" s="93">
        <v>75</v>
      </c>
      <c r="G75" s="132"/>
      <c r="H75" s="94">
        <f>ROUND(G75*F75,2)</f>
        <v>0</v>
      </c>
    </row>
    <row r="76" spans="1:8" ht="39.75" customHeight="1" x14ac:dyDescent="0.2">
      <c r="A76" s="118"/>
      <c r="B76" s="240"/>
      <c r="C76" s="234" t="s">
        <v>20</v>
      </c>
      <c r="D76" s="235"/>
      <c r="E76" s="239"/>
      <c r="F76" s="237"/>
      <c r="G76" s="96"/>
      <c r="H76" s="238"/>
    </row>
    <row r="77" spans="1:8" ht="35.25" customHeight="1" x14ac:dyDescent="0.2">
      <c r="A77" s="123" t="s">
        <v>55</v>
      </c>
      <c r="B77" s="65" t="s">
        <v>186</v>
      </c>
      <c r="C77" s="66" t="s">
        <v>56</v>
      </c>
      <c r="D77" s="51" t="s">
        <v>119</v>
      </c>
      <c r="E77" s="67" t="s">
        <v>48</v>
      </c>
      <c r="F77" s="97">
        <v>2000</v>
      </c>
      <c r="G77" s="132"/>
      <c r="H77" s="94">
        <f>ROUND(G77*F77,2)</f>
        <v>0</v>
      </c>
    </row>
    <row r="78" spans="1:8" ht="39.75" customHeight="1" x14ac:dyDescent="0.2">
      <c r="B78" s="240"/>
      <c r="C78" s="234" t="s">
        <v>21</v>
      </c>
      <c r="D78" s="235"/>
      <c r="E78" s="239"/>
      <c r="F78" s="237"/>
      <c r="G78" s="96"/>
      <c r="H78" s="238"/>
    </row>
    <row r="79" spans="1:8" s="95" customFormat="1" ht="39.75" customHeight="1" x14ac:dyDescent="0.2">
      <c r="A79" s="64" t="s">
        <v>120</v>
      </c>
      <c r="B79" s="103" t="s">
        <v>187</v>
      </c>
      <c r="C79" s="66" t="s">
        <v>122</v>
      </c>
      <c r="D79" s="51" t="s">
        <v>123</v>
      </c>
      <c r="E79" s="67"/>
      <c r="F79" s="97"/>
      <c r="G79" s="179"/>
      <c r="H79" s="98"/>
    </row>
    <row r="80" spans="1:8" s="95" customFormat="1" ht="39.75" customHeight="1" x14ac:dyDescent="0.2">
      <c r="A80" s="64" t="s">
        <v>306</v>
      </c>
      <c r="B80" s="68" t="s">
        <v>32</v>
      </c>
      <c r="C80" s="66" t="s">
        <v>124</v>
      </c>
      <c r="D80" s="51"/>
      <c r="E80" s="67" t="s">
        <v>38</v>
      </c>
      <c r="F80" s="97">
        <v>2</v>
      </c>
      <c r="G80" s="132"/>
      <c r="H80" s="94">
        <f>ROUND(G80*F80,2)</f>
        <v>0</v>
      </c>
    </row>
    <row r="81" spans="1:8" ht="39.75" customHeight="1" x14ac:dyDescent="0.2">
      <c r="A81" s="118" t="s">
        <v>360</v>
      </c>
      <c r="B81" s="65" t="s">
        <v>188</v>
      </c>
      <c r="C81" s="66" t="s">
        <v>361</v>
      </c>
      <c r="D81" s="51" t="s">
        <v>123</v>
      </c>
      <c r="E81" s="67"/>
      <c r="F81" s="97"/>
      <c r="G81" s="179"/>
      <c r="H81" s="98"/>
    </row>
    <row r="82" spans="1:8" ht="39.75" customHeight="1" x14ac:dyDescent="0.2">
      <c r="A82" s="118" t="s">
        <v>362</v>
      </c>
      <c r="B82" s="68" t="s">
        <v>32</v>
      </c>
      <c r="C82" s="66" t="s">
        <v>363</v>
      </c>
      <c r="D82" s="51"/>
      <c r="E82" s="67" t="s">
        <v>38</v>
      </c>
      <c r="F82" s="97">
        <v>3</v>
      </c>
      <c r="G82" s="132"/>
      <c r="H82" s="94">
        <f>ROUND(G82*F82,2)</f>
        <v>0</v>
      </c>
    </row>
    <row r="83" spans="1:8" ht="39.75" customHeight="1" x14ac:dyDescent="0.2">
      <c r="A83" s="128" t="s">
        <v>125</v>
      </c>
      <c r="B83" s="65" t="s">
        <v>189</v>
      </c>
      <c r="C83" s="104" t="s">
        <v>127</v>
      </c>
      <c r="D83" s="105" t="s">
        <v>123</v>
      </c>
      <c r="E83" s="106"/>
      <c r="F83" s="107"/>
      <c r="G83" s="226"/>
      <c r="H83" s="126"/>
    </row>
    <row r="84" spans="1:8" ht="39.75" customHeight="1" x14ac:dyDescent="0.2">
      <c r="A84" s="128" t="s">
        <v>128</v>
      </c>
      <c r="B84" s="109" t="s">
        <v>32</v>
      </c>
      <c r="C84" s="104" t="s">
        <v>533</v>
      </c>
      <c r="D84" s="105"/>
      <c r="E84" s="106"/>
      <c r="F84" s="107"/>
      <c r="G84" s="226"/>
      <c r="H84" s="126"/>
    </row>
    <row r="85" spans="1:8" ht="39.75" customHeight="1" x14ac:dyDescent="0.2">
      <c r="A85" s="128" t="s">
        <v>129</v>
      </c>
      <c r="B85" s="127" t="s">
        <v>100</v>
      </c>
      <c r="C85" s="104" t="s">
        <v>412</v>
      </c>
      <c r="D85" s="105"/>
      <c r="E85" s="106" t="s">
        <v>48</v>
      </c>
      <c r="F85" s="107">
        <v>35</v>
      </c>
      <c r="G85" s="132"/>
      <c r="H85" s="108">
        <f>ROUND(G85*F85,2)</f>
        <v>0</v>
      </c>
    </row>
    <row r="86" spans="1:8" ht="39.75" customHeight="1" x14ac:dyDescent="0.2">
      <c r="A86" s="118" t="s">
        <v>75</v>
      </c>
      <c r="B86" s="65" t="s">
        <v>192</v>
      </c>
      <c r="C86" s="78" t="s">
        <v>244</v>
      </c>
      <c r="D86" s="79" t="s">
        <v>250</v>
      </c>
      <c r="E86" s="67"/>
      <c r="F86" s="97"/>
      <c r="G86" s="179"/>
      <c r="H86" s="98"/>
    </row>
    <row r="87" spans="1:8" ht="39.75" customHeight="1" x14ac:dyDescent="0.2">
      <c r="A87" s="118" t="s">
        <v>76</v>
      </c>
      <c r="B87" s="68" t="s">
        <v>32</v>
      </c>
      <c r="C87" s="71" t="s">
        <v>298</v>
      </c>
      <c r="D87" s="51"/>
      <c r="E87" s="67" t="s">
        <v>38</v>
      </c>
      <c r="F87" s="97">
        <v>5</v>
      </c>
      <c r="G87" s="132"/>
      <c r="H87" s="94">
        <f t="shared" ref="H87:H88" si="17">ROUND(G87*F87,2)</f>
        <v>0</v>
      </c>
    </row>
    <row r="88" spans="1:8" ht="39.75" customHeight="1" x14ac:dyDescent="0.2">
      <c r="A88" s="118" t="s">
        <v>77</v>
      </c>
      <c r="B88" s="186" t="s">
        <v>39</v>
      </c>
      <c r="C88" s="201" t="s">
        <v>299</v>
      </c>
      <c r="D88" s="188"/>
      <c r="E88" s="189" t="s">
        <v>38</v>
      </c>
      <c r="F88" s="198">
        <v>5</v>
      </c>
      <c r="G88" s="199"/>
      <c r="H88" s="191">
        <f t="shared" si="17"/>
        <v>0</v>
      </c>
    </row>
    <row r="89" spans="1:8" s="166" customFormat="1" ht="39.75" customHeight="1" x14ac:dyDescent="0.2">
      <c r="A89" s="64" t="s">
        <v>131</v>
      </c>
      <c r="B89" s="65" t="s">
        <v>195</v>
      </c>
      <c r="C89" s="165" t="s">
        <v>133</v>
      </c>
      <c r="D89" s="51" t="s">
        <v>123</v>
      </c>
      <c r="E89" s="67"/>
      <c r="F89" s="97"/>
      <c r="G89" s="179"/>
      <c r="H89" s="98"/>
    </row>
    <row r="90" spans="1:8" s="163" customFormat="1" ht="39.75" customHeight="1" x14ac:dyDescent="0.2">
      <c r="A90" s="64" t="s">
        <v>134</v>
      </c>
      <c r="B90" s="68" t="s">
        <v>32</v>
      </c>
      <c r="C90" s="165" t="s">
        <v>424</v>
      </c>
      <c r="D90" s="51"/>
      <c r="E90" s="67"/>
      <c r="F90" s="97"/>
      <c r="G90" s="179"/>
      <c r="H90" s="98"/>
    </row>
    <row r="91" spans="1:8" s="69" customFormat="1" ht="39.75" customHeight="1" x14ac:dyDescent="0.2">
      <c r="A91" s="167" t="s">
        <v>423</v>
      </c>
      <c r="B91" s="70" t="s">
        <v>100</v>
      </c>
      <c r="C91" s="66" t="s">
        <v>426</v>
      </c>
      <c r="D91" s="51"/>
      <c r="E91" s="67" t="s">
        <v>38</v>
      </c>
      <c r="F91" s="97">
        <v>3</v>
      </c>
      <c r="G91" s="132"/>
      <c r="H91" s="94">
        <f t="shared" ref="H91" si="18">ROUND(G91*F91,2)</f>
        <v>0</v>
      </c>
    </row>
    <row r="92" spans="1:8" s="163" customFormat="1" ht="43.9" customHeight="1" x14ac:dyDescent="0.2">
      <c r="A92" s="64" t="s">
        <v>516</v>
      </c>
      <c r="B92" s="65" t="s">
        <v>197</v>
      </c>
      <c r="C92" s="165" t="s">
        <v>517</v>
      </c>
      <c r="D92" s="51" t="s">
        <v>123</v>
      </c>
      <c r="E92" s="67"/>
      <c r="F92" s="97"/>
      <c r="G92" s="179"/>
      <c r="H92" s="98"/>
    </row>
    <row r="93" spans="1:8" s="163" customFormat="1" ht="30" customHeight="1" x14ac:dyDescent="0.2">
      <c r="A93" s="64" t="s">
        <v>518</v>
      </c>
      <c r="B93" s="68" t="s">
        <v>32</v>
      </c>
      <c r="C93" s="165" t="s">
        <v>312</v>
      </c>
      <c r="D93" s="51"/>
      <c r="E93" s="67" t="s">
        <v>38</v>
      </c>
      <c r="F93" s="97">
        <v>2</v>
      </c>
      <c r="G93" s="132"/>
      <c r="H93" s="94">
        <f t="shared" ref="H93" si="19">ROUND(G93*F93,2)</f>
        <v>0</v>
      </c>
    </row>
    <row r="94" spans="1:8" ht="39.75" customHeight="1" x14ac:dyDescent="0.2">
      <c r="A94" s="118" t="s">
        <v>191</v>
      </c>
      <c r="B94" s="65" t="s">
        <v>198</v>
      </c>
      <c r="C94" s="66" t="s">
        <v>193</v>
      </c>
      <c r="D94" s="51" t="s">
        <v>123</v>
      </c>
      <c r="E94" s="67" t="s">
        <v>38</v>
      </c>
      <c r="F94" s="97">
        <v>2</v>
      </c>
      <c r="G94" s="132"/>
      <c r="H94" s="94">
        <f t="shared" ref="H94" si="20">ROUND(G94*F94,2)</f>
        <v>0</v>
      </c>
    </row>
    <row r="95" spans="1:8" ht="39.75" customHeight="1" x14ac:dyDescent="0.2">
      <c r="B95" s="139"/>
      <c r="C95" s="234" t="s">
        <v>22</v>
      </c>
      <c r="D95" s="235"/>
      <c r="E95" s="239"/>
      <c r="F95" s="237"/>
      <c r="G95" s="96"/>
      <c r="H95" s="238"/>
    </row>
    <row r="96" spans="1:8" ht="39.75" customHeight="1" x14ac:dyDescent="0.2">
      <c r="A96" s="118" t="s">
        <v>57</v>
      </c>
      <c r="B96" s="65" t="s">
        <v>199</v>
      </c>
      <c r="C96" s="71" t="s">
        <v>249</v>
      </c>
      <c r="D96" s="79" t="s">
        <v>250</v>
      </c>
      <c r="E96" s="67" t="s">
        <v>38</v>
      </c>
      <c r="F96" s="97">
        <v>5</v>
      </c>
      <c r="G96" s="132"/>
      <c r="H96" s="94">
        <f>ROUND(G96*F96,2)</f>
        <v>0</v>
      </c>
    </row>
    <row r="97" spans="1:8" ht="39.75" customHeight="1" x14ac:dyDescent="0.2">
      <c r="A97" s="118" t="s">
        <v>70</v>
      </c>
      <c r="B97" s="65" t="s">
        <v>200</v>
      </c>
      <c r="C97" s="66" t="s">
        <v>78</v>
      </c>
      <c r="D97" s="51" t="s">
        <v>123</v>
      </c>
      <c r="E97" s="67"/>
      <c r="F97" s="97"/>
      <c r="G97" s="179"/>
      <c r="H97" s="98"/>
    </row>
    <row r="98" spans="1:8" ht="39.75" customHeight="1" x14ac:dyDescent="0.2">
      <c r="A98" s="118" t="s">
        <v>79</v>
      </c>
      <c r="B98" s="68" t="s">
        <v>32</v>
      </c>
      <c r="C98" s="66" t="s">
        <v>142</v>
      </c>
      <c r="D98" s="51"/>
      <c r="E98" s="67" t="s">
        <v>71</v>
      </c>
      <c r="F98" s="100">
        <v>0.5</v>
      </c>
      <c r="G98" s="132"/>
      <c r="H98" s="94">
        <f>ROUND(G98*F98,2)</f>
        <v>0</v>
      </c>
    </row>
    <row r="99" spans="1:8" ht="39.75" customHeight="1" x14ac:dyDescent="0.2">
      <c r="A99" s="118" t="s">
        <v>58</v>
      </c>
      <c r="B99" s="65" t="s">
        <v>202</v>
      </c>
      <c r="C99" s="71" t="s">
        <v>251</v>
      </c>
      <c r="D99" s="79" t="s">
        <v>250</v>
      </c>
      <c r="E99" s="67"/>
      <c r="F99" s="97"/>
      <c r="G99" s="179"/>
      <c r="H99" s="98"/>
    </row>
    <row r="100" spans="1:8" s="52" customFormat="1" ht="36" customHeight="1" x14ac:dyDescent="0.2">
      <c r="A100" s="54" t="s">
        <v>206</v>
      </c>
      <c r="B100" s="59" t="s">
        <v>32</v>
      </c>
      <c r="C100" s="55" t="s">
        <v>207</v>
      </c>
      <c r="D100" s="60"/>
      <c r="E100" s="56" t="s">
        <v>38</v>
      </c>
      <c r="F100" s="61">
        <v>2</v>
      </c>
      <c r="G100" s="57"/>
      <c r="H100" s="58">
        <f>ROUND(G100*F100,2)</f>
        <v>0</v>
      </c>
    </row>
    <row r="101" spans="1:8" ht="32.25" customHeight="1" x14ac:dyDescent="0.2">
      <c r="A101" s="118" t="s">
        <v>59</v>
      </c>
      <c r="B101" s="68" t="s">
        <v>39</v>
      </c>
      <c r="C101" s="66" t="s">
        <v>144</v>
      </c>
      <c r="D101" s="51"/>
      <c r="E101" s="67" t="s">
        <v>38</v>
      </c>
      <c r="F101" s="97">
        <v>5</v>
      </c>
      <c r="G101" s="132"/>
      <c r="H101" s="94">
        <f t="shared" ref="H101" si="21">ROUND(G101*F101,2)</f>
        <v>0</v>
      </c>
    </row>
    <row r="102" spans="1:8" ht="39.75" customHeight="1" x14ac:dyDescent="0.2">
      <c r="A102" s="113"/>
      <c r="B102" s="233"/>
      <c r="C102" s="234" t="s">
        <v>23</v>
      </c>
      <c r="D102" s="235"/>
      <c r="E102" s="236"/>
      <c r="F102" s="237"/>
      <c r="G102" s="96"/>
      <c r="H102" s="238"/>
    </row>
    <row r="103" spans="1:8" ht="39.75" customHeight="1" x14ac:dyDescent="0.2">
      <c r="A103" s="120" t="s">
        <v>61</v>
      </c>
      <c r="B103" s="65" t="s">
        <v>203</v>
      </c>
      <c r="C103" s="66" t="s">
        <v>62</v>
      </c>
      <c r="D103" s="51" t="s">
        <v>332</v>
      </c>
      <c r="E103" s="67"/>
      <c r="F103" s="93"/>
      <c r="G103" s="179"/>
      <c r="H103" s="94"/>
    </row>
    <row r="104" spans="1:8" ht="37.5" customHeight="1" thickBot="1" x14ac:dyDescent="0.25">
      <c r="A104" s="120" t="s">
        <v>63</v>
      </c>
      <c r="B104" s="68" t="s">
        <v>32</v>
      </c>
      <c r="C104" s="66" t="s">
        <v>149</v>
      </c>
      <c r="D104" s="51"/>
      <c r="E104" s="67" t="s">
        <v>31</v>
      </c>
      <c r="F104" s="93">
        <v>2400</v>
      </c>
      <c r="G104" s="132"/>
      <c r="H104" s="94">
        <f>ROUND(G104*F104,2)</f>
        <v>0</v>
      </c>
    </row>
    <row r="105" spans="1:8" s="184" customFormat="1" ht="37.5" customHeight="1" thickTop="1" x14ac:dyDescent="0.25">
      <c r="A105" s="183"/>
      <c r="B105" s="243"/>
      <c r="C105" s="244" t="s">
        <v>24</v>
      </c>
      <c r="D105" s="245"/>
      <c r="E105" s="245"/>
      <c r="F105" s="237"/>
      <c r="G105" s="96"/>
      <c r="H105" s="238"/>
    </row>
    <row r="106" spans="1:8" s="184" customFormat="1" ht="39.75" customHeight="1" x14ac:dyDescent="0.2">
      <c r="A106" s="185"/>
      <c r="B106" s="208" t="s">
        <v>204</v>
      </c>
      <c r="C106" s="130" t="s">
        <v>460</v>
      </c>
      <c r="D106" s="181" t="s">
        <v>468</v>
      </c>
      <c r="E106" s="131" t="s">
        <v>31</v>
      </c>
      <c r="F106" s="93">
        <v>200</v>
      </c>
      <c r="G106" s="132"/>
      <c r="H106" s="94">
        <f>ROUND(G106*F106,2)</f>
        <v>0</v>
      </c>
    </row>
    <row r="107" spans="1:8" s="69" customFormat="1" ht="39.75" customHeight="1" x14ac:dyDescent="0.2">
      <c r="A107" s="133" t="s">
        <v>413</v>
      </c>
      <c r="B107" s="65" t="s">
        <v>205</v>
      </c>
      <c r="C107" s="66" t="s">
        <v>476</v>
      </c>
      <c r="D107" s="51" t="s">
        <v>157</v>
      </c>
      <c r="E107" s="67" t="s">
        <v>31</v>
      </c>
      <c r="F107" s="97">
        <v>5</v>
      </c>
      <c r="G107" s="132"/>
      <c r="H107" s="94">
        <f>ROUND(G107*F107,2)</f>
        <v>0</v>
      </c>
    </row>
    <row r="108" spans="1:8" ht="39.75" customHeight="1" x14ac:dyDescent="0.2">
      <c r="A108" s="113"/>
      <c r="B108" s="202" t="s">
        <v>12</v>
      </c>
      <c r="C108" s="267" t="str">
        <f>C7</f>
        <v xml:space="preserve">Taylor Avenue Reconstruction Westbound - Lindsay Street to Centennial Street </v>
      </c>
      <c r="D108" s="268"/>
      <c r="E108" s="268"/>
      <c r="F108" s="269"/>
      <c r="G108" s="203" t="s">
        <v>17</v>
      </c>
      <c r="H108" s="203">
        <f>SUM(H6:H107)</f>
        <v>0</v>
      </c>
    </row>
    <row r="109" spans="1:8" ht="39.75" customHeight="1" x14ac:dyDescent="0.2">
      <c r="A109" s="113"/>
      <c r="B109" s="224" t="s">
        <v>13</v>
      </c>
      <c r="C109" s="256" t="s">
        <v>351</v>
      </c>
      <c r="D109" s="257"/>
      <c r="E109" s="257"/>
      <c r="F109" s="258"/>
      <c r="G109" s="53"/>
      <c r="H109" s="225"/>
    </row>
    <row r="110" spans="1:8" ht="39.75" customHeight="1" x14ac:dyDescent="0.2">
      <c r="B110" s="233"/>
      <c r="C110" s="241" t="s">
        <v>19</v>
      </c>
      <c r="D110" s="235"/>
      <c r="E110" s="242" t="s">
        <v>2</v>
      </c>
      <c r="F110" s="237"/>
      <c r="G110" s="96"/>
      <c r="H110" s="238"/>
    </row>
    <row r="111" spans="1:8" ht="39.75" customHeight="1" x14ac:dyDescent="0.2">
      <c r="A111" s="118" t="s">
        <v>36</v>
      </c>
      <c r="B111" s="65" t="s">
        <v>213</v>
      </c>
      <c r="C111" s="66" t="s">
        <v>37</v>
      </c>
      <c r="D111" s="51" t="s">
        <v>327</v>
      </c>
      <c r="E111" s="67" t="s">
        <v>31</v>
      </c>
      <c r="F111" s="93">
        <v>250</v>
      </c>
      <c r="G111" s="132"/>
      <c r="H111" s="94">
        <f t="shared" ref="H111" si="22">ROUND(G111*F111,2)</f>
        <v>0</v>
      </c>
    </row>
    <row r="112" spans="1:8" ht="39.75" customHeight="1" x14ac:dyDescent="0.2">
      <c r="B112" s="233"/>
      <c r="C112" s="138" t="s">
        <v>162</v>
      </c>
      <c r="D112" s="235"/>
      <c r="E112" s="236"/>
      <c r="F112" s="237"/>
      <c r="G112" s="96"/>
      <c r="H112" s="238"/>
    </row>
    <row r="113" spans="1:8" ht="39.75" customHeight="1" x14ac:dyDescent="0.2">
      <c r="A113" s="120" t="s">
        <v>353</v>
      </c>
      <c r="B113" s="65" t="s">
        <v>212</v>
      </c>
      <c r="C113" s="66" t="s">
        <v>354</v>
      </c>
      <c r="D113" s="51" t="s">
        <v>163</v>
      </c>
      <c r="E113" s="67"/>
      <c r="F113" s="93"/>
      <c r="G113" s="179"/>
      <c r="H113" s="94"/>
    </row>
    <row r="114" spans="1:8" s="69" customFormat="1" ht="39.75" customHeight="1" x14ac:dyDescent="0.2">
      <c r="A114" s="133" t="s">
        <v>534</v>
      </c>
      <c r="B114" s="68" t="s">
        <v>32</v>
      </c>
      <c r="C114" s="66" t="s">
        <v>402</v>
      </c>
      <c r="D114" s="51" t="s">
        <v>2</v>
      </c>
      <c r="E114" s="67" t="s">
        <v>31</v>
      </c>
      <c r="F114" s="93">
        <v>150</v>
      </c>
      <c r="G114" s="247"/>
      <c r="H114" s="94">
        <f>ROUND(G114*F114,2)</f>
        <v>0</v>
      </c>
    </row>
    <row r="115" spans="1:8" ht="39.75" customHeight="1" x14ac:dyDescent="0.2">
      <c r="A115" s="120" t="s">
        <v>355</v>
      </c>
      <c r="B115" s="65" t="s">
        <v>211</v>
      </c>
      <c r="C115" s="66" t="s">
        <v>356</v>
      </c>
      <c r="D115" s="51" t="s">
        <v>357</v>
      </c>
      <c r="E115" s="67"/>
      <c r="F115" s="93"/>
      <c r="G115" s="179"/>
      <c r="H115" s="94"/>
    </row>
    <row r="116" spans="1:8" s="69" customFormat="1" ht="39.75" customHeight="1" x14ac:dyDescent="0.2">
      <c r="A116" s="133" t="s">
        <v>535</v>
      </c>
      <c r="B116" s="68" t="s">
        <v>32</v>
      </c>
      <c r="C116" s="66" t="s">
        <v>398</v>
      </c>
      <c r="D116" s="51" t="s">
        <v>2</v>
      </c>
      <c r="E116" s="67" t="s">
        <v>31</v>
      </c>
      <c r="F116" s="93">
        <v>15</v>
      </c>
      <c r="G116" s="247"/>
      <c r="H116" s="94">
        <f t="shared" ref="H116:H118" si="23">ROUND(G116*F116,2)</f>
        <v>0</v>
      </c>
    </row>
    <row r="117" spans="1:8" s="69" customFormat="1" ht="39.75" customHeight="1" x14ac:dyDescent="0.2">
      <c r="A117" s="133" t="s">
        <v>536</v>
      </c>
      <c r="B117" s="68" t="s">
        <v>39</v>
      </c>
      <c r="C117" s="66" t="s">
        <v>399</v>
      </c>
      <c r="D117" s="51" t="s">
        <v>2</v>
      </c>
      <c r="E117" s="67" t="s">
        <v>31</v>
      </c>
      <c r="F117" s="93">
        <v>140</v>
      </c>
      <c r="G117" s="247"/>
      <c r="H117" s="94">
        <f t="shared" si="23"/>
        <v>0</v>
      </c>
    </row>
    <row r="118" spans="1:8" s="69" customFormat="1" ht="39.75" customHeight="1" x14ac:dyDescent="0.2">
      <c r="A118" s="133" t="s">
        <v>538</v>
      </c>
      <c r="B118" s="68" t="s">
        <v>49</v>
      </c>
      <c r="C118" s="66" t="s">
        <v>401</v>
      </c>
      <c r="D118" s="51" t="s">
        <v>2</v>
      </c>
      <c r="E118" s="67" t="s">
        <v>31</v>
      </c>
      <c r="F118" s="93">
        <v>20</v>
      </c>
      <c r="G118" s="247"/>
      <c r="H118" s="94">
        <f t="shared" si="23"/>
        <v>0</v>
      </c>
    </row>
    <row r="119" spans="1:8" ht="39.75" customHeight="1" x14ac:dyDescent="0.2">
      <c r="A119" s="120" t="s">
        <v>221</v>
      </c>
      <c r="B119" s="65" t="s">
        <v>252</v>
      </c>
      <c r="C119" s="66" t="s">
        <v>222</v>
      </c>
      <c r="D119" s="51" t="s">
        <v>357</v>
      </c>
      <c r="E119" s="67"/>
      <c r="F119" s="93"/>
      <c r="G119" s="179"/>
      <c r="H119" s="94"/>
    </row>
    <row r="120" spans="1:8" s="69" customFormat="1" ht="39.75" customHeight="1" x14ac:dyDescent="0.2">
      <c r="A120" s="133" t="s">
        <v>539</v>
      </c>
      <c r="B120" s="68" t="s">
        <v>32</v>
      </c>
      <c r="C120" s="66" t="s">
        <v>389</v>
      </c>
      <c r="D120" s="51" t="s">
        <v>2</v>
      </c>
      <c r="E120" s="67" t="s">
        <v>31</v>
      </c>
      <c r="F120" s="93">
        <v>25</v>
      </c>
      <c r="G120" s="247"/>
      <c r="H120" s="94">
        <f>ROUND(G120*F120,2)</f>
        <v>0</v>
      </c>
    </row>
    <row r="121" spans="1:8" ht="39.75" customHeight="1" x14ac:dyDescent="0.2">
      <c r="A121" s="120" t="s">
        <v>223</v>
      </c>
      <c r="B121" s="101" t="s">
        <v>253</v>
      </c>
      <c r="C121" s="66" t="s">
        <v>224</v>
      </c>
      <c r="D121" s="51" t="s">
        <v>357</v>
      </c>
      <c r="E121" s="67"/>
      <c r="F121" s="93"/>
      <c r="G121" s="179"/>
      <c r="H121" s="94"/>
    </row>
    <row r="122" spans="1:8" s="69" customFormat="1" ht="39.75" customHeight="1" x14ac:dyDescent="0.2">
      <c r="A122" s="133" t="s">
        <v>541</v>
      </c>
      <c r="B122" s="68" t="s">
        <v>32</v>
      </c>
      <c r="C122" s="66" t="s">
        <v>391</v>
      </c>
      <c r="D122" s="51" t="s">
        <v>2</v>
      </c>
      <c r="E122" s="67" t="s">
        <v>31</v>
      </c>
      <c r="F122" s="93">
        <v>25</v>
      </c>
      <c r="G122" s="247"/>
      <c r="H122" s="94">
        <f t="shared" ref="H122:H124" si="24">ROUND(G122*F122,2)</f>
        <v>0</v>
      </c>
    </row>
    <row r="123" spans="1:8" s="69" customFormat="1" ht="39.75" customHeight="1" x14ac:dyDescent="0.2">
      <c r="A123" s="133" t="s">
        <v>543</v>
      </c>
      <c r="B123" s="68" t="s">
        <v>39</v>
      </c>
      <c r="C123" s="66" t="s">
        <v>393</v>
      </c>
      <c r="D123" s="51" t="s">
        <v>2</v>
      </c>
      <c r="E123" s="67" t="s">
        <v>31</v>
      </c>
      <c r="F123" s="93">
        <v>10</v>
      </c>
      <c r="G123" s="247"/>
      <c r="H123" s="94">
        <f t="shared" si="24"/>
        <v>0</v>
      </c>
    </row>
    <row r="124" spans="1:8" ht="39.75" customHeight="1" x14ac:dyDescent="0.2">
      <c r="A124" s="120"/>
      <c r="B124" s="65" t="s">
        <v>254</v>
      </c>
      <c r="C124" s="130" t="s">
        <v>388</v>
      </c>
      <c r="D124" s="181" t="s">
        <v>178</v>
      </c>
      <c r="E124" s="131" t="s">
        <v>31</v>
      </c>
      <c r="F124" s="93">
        <v>125</v>
      </c>
      <c r="G124" s="132"/>
      <c r="H124" s="94">
        <f t="shared" si="24"/>
        <v>0</v>
      </c>
    </row>
    <row r="125" spans="1:8" ht="39.75" customHeight="1" x14ac:dyDescent="0.2">
      <c r="A125" s="120" t="s">
        <v>40</v>
      </c>
      <c r="B125" s="65" t="s">
        <v>255</v>
      </c>
      <c r="C125" s="66" t="s">
        <v>41</v>
      </c>
      <c r="D125" s="51" t="s">
        <v>163</v>
      </c>
      <c r="E125" s="67"/>
      <c r="F125" s="93"/>
      <c r="G125" s="179"/>
      <c r="H125" s="94"/>
    </row>
    <row r="126" spans="1:8" s="69" customFormat="1" ht="39.75" customHeight="1" x14ac:dyDescent="0.2">
      <c r="A126" s="133" t="s">
        <v>164</v>
      </c>
      <c r="B126" s="68" t="s">
        <v>32</v>
      </c>
      <c r="C126" s="66" t="s">
        <v>165</v>
      </c>
      <c r="D126" s="51" t="s">
        <v>2</v>
      </c>
      <c r="E126" s="67" t="s">
        <v>38</v>
      </c>
      <c r="F126" s="93">
        <v>550</v>
      </c>
      <c r="G126" s="132"/>
      <c r="H126" s="94">
        <f>ROUND(G126*F126,2)</f>
        <v>0</v>
      </c>
    </row>
    <row r="127" spans="1:8" ht="39.75" customHeight="1" x14ac:dyDescent="0.2">
      <c r="A127" s="120" t="s">
        <v>44</v>
      </c>
      <c r="B127" s="65" t="s">
        <v>256</v>
      </c>
      <c r="C127" s="66" t="s">
        <v>45</v>
      </c>
      <c r="D127" s="51" t="s">
        <v>163</v>
      </c>
      <c r="E127" s="67"/>
      <c r="F127" s="93"/>
      <c r="G127" s="179"/>
      <c r="H127" s="94"/>
    </row>
    <row r="128" spans="1:8" ht="39.75" customHeight="1" x14ac:dyDescent="0.2">
      <c r="A128" s="125" t="s">
        <v>166</v>
      </c>
      <c r="B128" s="135" t="s">
        <v>32</v>
      </c>
      <c r="C128" s="136" t="s">
        <v>167</v>
      </c>
      <c r="D128" s="135" t="s">
        <v>2</v>
      </c>
      <c r="E128" s="135" t="s">
        <v>38</v>
      </c>
      <c r="F128" s="93">
        <v>30</v>
      </c>
      <c r="G128" s="132"/>
      <c r="H128" s="94">
        <f>ROUND(G128*F128,2)</f>
        <v>0</v>
      </c>
    </row>
    <row r="129" spans="1:8" s="69" customFormat="1" ht="40.5" customHeight="1" x14ac:dyDescent="0.2">
      <c r="A129" s="133" t="s">
        <v>46</v>
      </c>
      <c r="B129" s="186" t="s">
        <v>39</v>
      </c>
      <c r="C129" s="187" t="s">
        <v>47</v>
      </c>
      <c r="D129" s="188" t="s">
        <v>2</v>
      </c>
      <c r="E129" s="189" t="s">
        <v>38</v>
      </c>
      <c r="F129" s="190">
        <v>650</v>
      </c>
      <c r="G129" s="199"/>
      <c r="H129" s="191">
        <f>ROUND(G129*F129,2)</f>
        <v>0</v>
      </c>
    </row>
    <row r="130" spans="1:8" s="95" customFormat="1" ht="39.75" customHeight="1" x14ac:dyDescent="0.2">
      <c r="A130" s="133" t="s">
        <v>225</v>
      </c>
      <c r="B130" s="65" t="s">
        <v>259</v>
      </c>
      <c r="C130" s="66" t="s">
        <v>226</v>
      </c>
      <c r="D130" s="51" t="s">
        <v>368</v>
      </c>
      <c r="E130" s="67"/>
      <c r="F130" s="93"/>
      <c r="G130" s="179"/>
      <c r="H130" s="94"/>
    </row>
    <row r="131" spans="1:8" s="69" customFormat="1" ht="39.75" customHeight="1" x14ac:dyDescent="0.2">
      <c r="A131" s="133" t="s">
        <v>227</v>
      </c>
      <c r="B131" s="68" t="s">
        <v>32</v>
      </c>
      <c r="C131" s="66" t="s">
        <v>328</v>
      </c>
      <c r="D131" s="51" t="s">
        <v>228</v>
      </c>
      <c r="E131" s="67"/>
      <c r="F131" s="93"/>
      <c r="G131" s="179"/>
      <c r="H131" s="94"/>
    </row>
    <row r="132" spans="1:8" s="69" customFormat="1" ht="39.75" customHeight="1" x14ac:dyDescent="0.2">
      <c r="A132" s="133" t="s">
        <v>229</v>
      </c>
      <c r="B132" s="70" t="s">
        <v>100</v>
      </c>
      <c r="C132" s="66" t="s">
        <v>230</v>
      </c>
      <c r="D132" s="51"/>
      <c r="E132" s="67" t="s">
        <v>31</v>
      </c>
      <c r="F132" s="93">
        <v>25</v>
      </c>
      <c r="G132" s="132"/>
      <c r="H132" s="94">
        <f>ROUND(G132*F132,2)</f>
        <v>0</v>
      </c>
    </row>
    <row r="133" spans="1:8" ht="39.75" customHeight="1" x14ac:dyDescent="0.2">
      <c r="A133" s="120" t="s">
        <v>233</v>
      </c>
      <c r="B133" s="65" t="s">
        <v>260</v>
      </c>
      <c r="C133" s="66" t="s">
        <v>234</v>
      </c>
      <c r="D133" s="51" t="s">
        <v>235</v>
      </c>
      <c r="E133" s="67"/>
      <c r="F133" s="93"/>
      <c r="G133" s="179"/>
      <c r="H133" s="94"/>
    </row>
    <row r="134" spans="1:8" ht="39.75" customHeight="1" x14ac:dyDescent="0.2">
      <c r="A134" s="120" t="s">
        <v>372</v>
      </c>
      <c r="B134" s="68" t="s">
        <v>32</v>
      </c>
      <c r="C134" s="66" t="s">
        <v>373</v>
      </c>
      <c r="D134" s="51" t="s">
        <v>2</v>
      </c>
      <c r="E134" s="67" t="s">
        <v>48</v>
      </c>
      <c r="F134" s="93">
        <v>155</v>
      </c>
      <c r="G134" s="132"/>
      <c r="H134" s="94">
        <f t="shared" ref="H134:H136" si="25">ROUND(G134*F134,2)</f>
        <v>0</v>
      </c>
    </row>
    <row r="135" spans="1:8" s="69" customFormat="1" ht="39.75" customHeight="1" x14ac:dyDescent="0.2">
      <c r="A135" s="133" t="s">
        <v>374</v>
      </c>
      <c r="B135" s="68" t="s">
        <v>39</v>
      </c>
      <c r="C135" s="66" t="s">
        <v>406</v>
      </c>
      <c r="D135" s="51"/>
      <c r="E135" s="67" t="s">
        <v>48</v>
      </c>
      <c r="F135" s="93">
        <v>10</v>
      </c>
      <c r="G135" s="132"/>
      <c r="H135" s="94">
        <f t="shared" si="25"/>
        <v>0</v>
      </c>
    </row>
    <row r="136" spans="1:8" ht="39.75" customHeight="1" x14ac:dyDescent="0.2">
      <c r="A136" s="120" t="s">
        <v>375</v>
      </c>
      <c r="B136" s="68" t="s">
        <v>49</v>
      </c>
      <c r="C136" s="66" t="s">
        <v>376</v>
      </c>
      <c r="D136" s="51" t="s">
        <v>2</v>
      </c>
      <c r="E136" s="67" t="s">
        <v>48</v>
      </c>
      <c r="F136" s="93">
        <v>15</v>
      </c>
      <c r="G136" s="132"/>
      <c r="H136" s="94">
        <f t="shared" si="25"/>
        <v>0</v>
      </c>
    </row>
    <row r="137" spans="1:8" ht="39.75" customHeight="1" x14ac:dyDescent="0.2">
      <c r="A137" s="120" t="s">
        <v>236</v>
      </c>
      <c r="B137" s="65" t="s">
        <v>261</v>
      </c>
      <c r="C137" s="66" t="s">
        <v>237</v>
      </c>
      <c r="D137" s="51" t="s">
        <v>235</v>
      </c>
      <c r="E137" s="67"/>
      <c r="F137" s="93"/>
      <c r="G137" s="179"/>
      <c r="H137" s="94"/>
    </row>
    <row r="138" spans="1:8" ht="39.75" customHeight="1" x14ac:dyDescent="0.2">
      <c r="A138" s="120" t="s">
        <v>382</v>
      </c>
      <c r="B138" s="68" t="s">
        <v>32</v>
      </c>
      <c r="C138" s="66" t="s">
        <v>329</v>
      </c>
      <c r="D138" s="51" t="s">
        <v>114</v>
      </c>
      <c r="E138" s="67" t="s">
        <v>48</v>
      </c>
      <c r="F138" s="93">
        <v>60</v>
      </c>
      <c r="G138" s="132"/>
      <c r="H138" s="94">
        <f t="shared" ref="H138" si="26">ROUND(G138*F138,2)</f>
        <v>0</v>
      </c>
    </row>
    <row r="139" spans="1:8" ht="39.75" customHeight="1" x14ac:dyDescent="0.2">
      <c r="A139" s="120" t="s">
        <v>380</v>
      </c>
      <c r="B139" s="68" t="s">
        <v>39</v>
      </c>
      <c r="C139" s="66" t="s">
        <v>331</v>
      </c>
      <c r="D139" s="51" t="s">
        <v>381</v>
      </c>
      <c r="E139" s="67" t="s">
        <v>48</v>
      </c>
      <c r="F139" s="93">
        <v>15</v>
      </c>
      <c r="G139" s="132"/>
      <c r="H139" s="94">
        <f t="shared" ref="H139" si="27">ROUND(G139*F139,2)</f>
        <v>0</v>
      </c>
    </row>
    <row r="140" spans="1:8" s="69" customFormat="1" ht="39.75" customHeight="1" x14ac:dyDescent="0.2">
      <c r="A140" s="133" t="s">
        <v>386</v>
      </c>
      <c r="B140" s="68" t="s">
        <v>49</v>
      </c>
      <c r="C140" s="66" t="s">
        <v>454</v>
      </c>
      <c r="D140" s="51" t="s">
        <v>379</v>
      </c>
      <c r="E140" s="67" t="s">
        <v>48</v>
      </c>
      <c r="F140" s="93">
        <v>100</v>
      </c>
      <c r="G140" s="132"/>
      <c r="H140" s="94">
        <f t="shared" ref="H140" si="28">ROUND(G140*F140,2)</f>
        <v>0</v>
      </c>
    </row>
    <row r="141" spans="1:8" ht="39.75" customHeight="1" x14ac:dyDescent="0.2">
      <c r="A141" s="120" t="s">
        <v>172</v>
      </c>
      <c r="B141" s="65" t="s">
        <v>262</v>
      </c>
      <c r="C141" s="66" t="s">
        <v>173</v>
      </c>
      <c r="D141" s="51" t="s">
        <v>358</v>
      </c>
      <c r="E141" s="99"/>
      <c r="F141" s="93"/>
      <c r="G141" s="179"/>
      <c r="H141" s="94"/>
    </row>
    <row r="142" spans="1:8" ht="39.75" customHeight="1" x14ac:dyDescent="0.2">
      <c r="A142" s="120" t="s">
        <v>238</v>
      </c>
      <c r="B142" s="68" t="s">
        <v>32</v>
      </c>
      <c r="C142" s="66" t="s">
        <v>239</v>
      </c>
      <c r="D142" s="51"/>
      <c r="E142" s="67"/>
      <c r="F142" s="93"/>
      <c r="G142" s="179"/>
      <c r="H142" s="94"/>
    </row>
    <row r="143" spans="1:8" ht="39.75" customHeight="1" x14ac:dyDescent="0.2">
      <c r="A143" s="120" t="s">
        <v>174</v>
      </c>
      <c r="B143" s="70" t="s">
        <v>100</v>
      </c>
      <c r="C143" s="66" t="s">
        <v>117</v>
      </c>
      <c r="D143" s="51"/>
      <c r="E143" s="67" t="s">
        <v>33</v>
      </c>
      <c r="F143" s="93">
        <v>330</v>
      </c>
      <c r="G143" s="132"/>
      <c r="H143" s="94">
        <f>ROUND(G143*F143,2)</f>
        <v>0</v>
      </c>
    </row>
    <row r="144" spans="1:8" ht="39.75" customHeight="1" x14ac:dyDescent="0.2">
      <c r="A144" s="120" t="s">
        <v>175</v>
      </c>
      <c r="B144" s="68" t="s">
        <v>39</v>
      </c>
      <c r="C144" s="66" t="s">
        <v>69</v>
      </c>
      <c r="D144" s="51"/>
      <c r="E144" s="67"/>
      <c r="F144" s="93"/>
      <c r="G144" s="179"/>
      <c r="H144" s="94"/>
    </row>
    <row r="145" spans="1:8" ht="39.75" customHeight="1" x14ac:dyDescent="0.2">
      <c r="A145" s="120" t="s">
        <v>176</v>
      </c>
      <c r="B145" s="70" t="s">
        <v>100</v>
      </c>
      <c r="C145" s="66" t="s">
        <v>117</v>
      </c>
      <c r="D145" s="51"/>
      <c r="E145" s="67" t="s">
        <v>33</v>
      </c>
      <c r="F145" s="93">
        <v>30</v>
      </c>
      <c r="G145" s="132"/>
      <c r="H145" s="94">
        <f>ROUND(G145*F145,2)</f>
        <v>0</v>
      </c>
    </row>
    <row r="146" spans="1:8" ht="39.75" customHeight="1" x14ac:dyDescent="0.2">
      <c r="A146" s="120" t="s">
        <v>105</v>
      </c>
      <c r="B146" s="65" t="s">
        <v>263</v>
      </c>
      <c r="C146" s="66" t="s">
        <v>107</v>
      </c>
      <c r="D146" s="51" t="s">
        <v>240</v>
      </c>
      <c r="E146" s="67"/>
      <c r="F146" s="93"/>
      <c r="G146" s="179"/>
      <c r="H146" s="94"/>
    </row>
    <row r="147" spans="1:8" ht="39.75" customHeight="1" x14ac:dyDescent="0.2">
      <c r="A147" s="120" t="s">
        <v>108</v>
      </c>
      <c r="B147" s="68" t="s">
        <v>32</v>
      </c>
      <c r="C147" s="66" t="s">
        <v>241</v>
      </c>
      <c r="D147" s="51" t="s">
        <v>2</v>
      </c>
      <c r="E147" s="67" t="s">
        <v>31</v>
      </c>
      <c r="F147" s="93">
        <v>900</v>
      </c>
      <c r="G147" s="132"/>
      <c r="H147" s="94">
        <f t="shared" ref="H147" si="29">ROUND(G147*F147,2)</f>
        <v>0</v>
      </c>
    </row>
    <row r="148" spans="1:8" ht="39.75" customHeight="1" x14ac:dyDescent="0.2">
      <c r="A148" s="120" t="s">
        <v>242</v>
      </c>
      <c r="B148" s="68" t="s">
        <v>39</v>
      </c>
      <c r="C148" s="66" t="s">
        <v>243</v>
      </c>
      <c r="D148" s="51" t="s">
        <v>2</v>
      </c>
      <c r="E148" s="67" t="s">
        <v>31</v>
      </c>
      <c r="F148" s="93">
        <v>750</v>
      </c>
      <c r="G148" s="132"/>
      <c r="H148" s="94">
        <f t="shared" ref="H148:H149" si="30">ROUND(G148*F148,2)</f>
        <v>0</v>
      </c>
    </row>
    <row r="149" spans="1:8" ht="39.75" customHeight="1" x14ac:dyDescent="0.2">
      <c r="A149" s="120" t="s">
        <v>109</v>
      </c>
      <c r="B149" s="219" t="s">
        <v>264</v>
      </c>
      <c r="C149" s="187" t="s">
        <v>111</v>
      </c>
      <c r="D149" s="188" t="s">
        <v>177</v>
      </c>
      <c r="E149" s="189" t="s">
        <v>38</v>
      </c>
      <c r="F149" s="198">
        <v>2</v>
      </c>
      <c r="G149" s="199"/>
      <c r="H149" s="191">
        <f t="shared" si="30"/>
        <v>0</v>
      </c>
    </row>
    <row r="150" spans="1:8" ht="39.75" customHeight="1" x14ac:dyDescent="0.2">
      <c r="A150" s="113"/>
      <c r="B150" s="240"/>
      <c r="C150" s="234" t="s">
        <v>20</v>
      </c>
      <c r="D150" s="235"/>
      <c r="E150" s="239"/>
      <c r="F150" s="237"/>
      <c r="G150" s="96"/>
      <c r="H150" s="238"/>
    </row>
    <row r="151" spans="1:8" ht="39.75" customHeight="1" x14ac:dyDescent="0.2">
      <c r="A151" s="118" t="s">
        <v>55</v>
      </c>
      <c r="B151" s="65" t="s">
        <v>265</v>
      </c>
      <c r="C151" s="66" t="s">
        <v>56</v>
      </c>
      <c r="D151" s="51" t="s">
        <v>119</v>
      </c>
      <c r="E151" s="67" t="s">
        <v>48</v>
      </c>
      <c r="F151" s="97">
        <v>250</v>
      </c>
      <c r="G151" s="132"/>
      <c r="H151" s="94">
        <f>ROUND(G151*F151,2)</f>
        <v>0</v>
      </c>
    </row>
    <row r="152" spans="1:8" ht="39.75" customHeight="1" x14ac:dyDescent="0.2">
      <c r="B152" s="240"/>
      <c r="C152" s="234" t="s">
        <v>21</v>
      </c>
      <c r="D152" s="235"/>
      <c r="E152" s="239"/>
      <c r="F152" s="237"/>
      <c r="G152" s="96"/>
      <c r="H152" s="238"/>
    </row>
    <row r="153" spans="1:8" ht="39.75" customHeight="1" x14ac:dyDescent="0.2">
      <c r="A153" s="118" t="s">
        <v>360</v>
      </c>
      <c r="B153" s="65" t="s">
        <v>266</v>
      </c>
      <c r="C153" s="66" t="s">
        <v>361</v>
      </c>
      <c r="D153" s="51" t="s">
        <v>123</v>
      </c>
      <c r="E153" s="67"/>
      <c r="F153" s="97"/>
      <c r="G153" s="179"/>
      <c r="H153" s="98"/>
    </row>
    <row r="154" spans="1:8" ht="39.75" customHeight="1" x14ac:dyDescent="0.2">
      <c r="A154" s="118" t="s">
        <v>362</v>
      </c>
      <c r="B154" s="68" t="s">
        <v>32</v>
      </c>
      <c r="C154" s="66" t="s">
        <v>363</v>
      </c>
      <c r="D154" s="51"/>
      <c r="E154" s="67" t="s">
        <v>38</v>
      </c>
      <c r="F154" s="97">
        <v>1</v>
      </c>
      <c r="G154" s="132"/>
      <c r="H154" s="94">
        <f>ROUND(G154*F154,2)</f>
        <v>0</v>
      </c>
    </row>
    <row r="155" spans="1:8" s="95" customFormat="1" ht="38.25" customHeight="1" x14ac:dyDescent="0.2">
      <c r="A155" s="64" t="s">
        <v>194</v>
      </c>
      <c r="B155" s="65" t="s">
        <v>267</v>
      </c>
      <c r="C155" s="66" t="s">
        <v>196</v>
      </c>
      <c r="D155" s="51" t="s">
        <v>123</v>
      </c>
      <c r="E155" s="67" t="s">
        <v>38</v>
      </c>
      <c r="F155" s="97">
        <v>1</v>
      </c>
      <c r="G155" s="132"/>
      <c r="H155" s="94">
        <f t="shared" ref="H155" si="31">ROUND(G155*F155,2)</f>
        <v>0</v>
      </c>
    </row>
    <row r="156" spans="1:8" ht="39.75" customHeight="1" x14ac:dyDescent="0.2">
      <c r="B156" s="139"/>
      <c r="C156" s="234" t="s">
        <v>22</v>
      </c>
      <c r="D156" s="235"/>
      <c r="E156" s="239"/>
      <c r="F156" s="237"/>
      <c r="G156" s="96"/>
      <c r="H156" s="238"/>
    </row>
    <row r="157" spans="1:8" ht="39.75" customHeight="1" x14ac:dyDescent="0.2">
      <c r="A157" s="118" t="s">
        <v>57</v>
      </c>
      <c r="B157" s="65" t="s">
        <v>268</v>
      </c>
      <c r="C157" s="71" t="s">
        <v>249</v>
      </c>
      <c r="D157" s="79" t="s">
        <v>250</v>
      </c>
      <c r="E157" s="67" t="s">
        <v>38</v>
      </c>
      <c r="F157" s="97">
        <v>2</v>
      </c>
      <c r="G157" s="132"/>
      <c r="H157" s="94">
        <f>ROUND(G157*F157,2)</f>
        <v>0</v>
      </c>
    </row>
    <row r="158" spans="1:8" ht="39.75" customHeight="1" x14ac:dyDescent="0.2">
      <c r="A158" s="118" t="s">
        <v>72</v>
      </c>
      <c r="B158" s="65" t="s">
        <v>269</v>
      </c>
      <c r="C158" s="66" t="s">
        <v>80</v>
      </c>
      <c r="D158" s="79" t="s">
        <v>250</v>
      </c>
      <c r="E158" s="67" t="s">
        <v>38</v>
      </c>
      <c r="F158" s="97">
        <v>2</v>
      </c>
      <c r="G158" s="132"/>
      <c r="H158" s="94">
        <f t="shared" ref="H158:H159" si="32">ROUND(G158*F158,2)</f>
        <v>0</v>
      </c>
    </row>
    <row r="159" spans="1:8" s="95" customFormat="1" ht="39.75" customHeight="1" x14ac:dyDescent="0.2">
      <c r="A159" s="64" t="s">
        <v>73</v>
      </c>
      <c r="B159" s="65" t="s">
        <v>270</v>
      </c>
      <c r="C159" s="66" t="s">
        <v>81</v>
      </c>
      <c r="D159" s="79" t="s">
        <v>250</v>
      </c>
      <c r="E159" s="67" t="s">
        <v>38</v>
      </c>
      <c r="F159" s="97">
        <v>2</v>
      </c>
      <c r="G159" s="132"/>
      <c r="H159" s="94">
        <f t="shared" si="32"/>
        <v>0</v>
      </c>
    </row>
    <row r="160" spans="1:8" ht="39.75" customHeight="1" x14ac:dyDescent="0.2">
      <c r="A160" s="113"/>
      <c r="B160" s="233"/>
      <c r="C160" s="234" t="s">
        <v>23</v>
      </c>
      <c r="D160" s="235"/>
      <c r="E160" s="236"/>
      <c r="F160" s="237"/>
      <c r="G160" s="96"/>
      <c r="H160" s="238"/>
    </row>
    <row r="161" spans="1:8" ht="39.75" customHeight="1" x14ac:dyDescent="0.2">
      <c r="A161" s="120" t="s">
        <v>61</v>
      </c>
      <c r="B161" s="65" t="s">
        <v>271</v>
      </c>
      <c r="C161" s="66" t="s">
        <v>62</v>
      </c>
      <c r="D161" s="51" t="s">
        <v>332</v>
      </c>
      <c r="E161" s="67"/>
      <c r="F161" s="93"/>
      <c r="G161" s="179"/>
      <c r="H161" s="94"/>
    </row>
    <row r="162" spans="1:8" ht="39.75" customHeight="1" x14ac:dyDescent="0.2">
      <c r="A162" s="120" t="s">
        <v>63</v>
      </c>
      <c r="B162" s="68" t="s">
        <v>32</v>
      </c>
      <c r="C162" s="66" t="s">
        <v>149</v>
      </c>
      <c r="D162" s="51"/>
      <c r="E162" s="67" t="s">
        <v>31</v>
      </c>
      <c r="F162" s="93">
        <v>250</v>
      </c>
      <c r="G162" s="132"/>
      <c r="H162" s="94">
        <f>ROUND(G162*F162,2)</f>
        <v>0</v>
      </c>
    </row>
    <row r="163" spans="1:8" ht="39.75" customHeight="1" x14ac:dyDescent="0.2">
      <c r="B163" s="202" t="s">
        <v>13</v>
      </c>
      <c r="C163" s="267" t="str">
        <f>C109</f>
        <v>Taylor Avenue Rehabilitation Eastbound - Renfrew Street to Lindsay Street</v>
      </c>
      <c r="D163" s="287"/>
      <c r="E163" s="287"/>
      <c r="F163" s="288"/>
      <c r="G163" s="204" t="s">
        <v>17</v>
      </c>
      <c r="H163" s="204">
        <f>SUM(H109:H162)</f>
        <v>0</v>
      </c>
    </row>
    <row r="164" spans="1:8" ht="39.75" customHeight="1" x14ac:dyDescent="0.2">
      <c r="A164" s="113"/>
      <c r="B164" s="224" t="s">
        <v>14</v>
      </c>
      <c r="C164" s="256" t="s">
        <v>352</v>
      </c>
      <c r="D164" s="257"/>
      <c r="E164" s="257"/>
      <c r="F164" s="258"/>
      <c r="G164" s="53"/>
      <c r="H164" s="225"/>
    </row>
    <row r="165" spans="1:8" ht="39.75" customHeight="1" x14ac:dyDescent="0.2">
      <c r="B165" s="233"/>
      <c r="C165" s="241" t="s">
        <v>19</v>
      </c>
      <c r="D165" s="235"/>
      <c r="E165" s="242" t="s">
        <v>2</v>
      </c>
      <c r="F165" s="237"/>
      <c r="G165" s="96"/>
      <c r="H165" s="238"/>
    </row>
    <row r="166" spans="1:8" ht="39.75" customHeight="1" x14ac:dyDescent="0.2">
      <c r="A166" s="118" t="s">
        <v>82</v>
      </c>
      <c r="B166" s="65" t="s">
        <v>214</v>
      </c>
      <c r="C166" s="66" t="s">
        <v>83</v>
      </c>
      <c r="D166" s="51" t="s">
        <v>327</v>
      </c>
      <c r="E166" s="67" t="s">
        <v>29</v>
      </c>
      <c r="F166" s="93">
        <v>20</v>
      </c>
      <c r="G166" s="132"/>
      <c r="H166" s="94">
        <f t="shared" ref="H166" si="33">ROUND(G166*F166,2)</f>
        <v>0</v>
      </c>
    </row>
    <row r="167" spans="1:8" s="69" customFormat="1" ht="30" customHeight="1" x14ac:dyDescent="0.2">
      <c r="A167" s="169" t="s">
        <v>474</v>
      </c>
      <c r="B167" s="65" t="s">
        <v>215</v>
      </c>
      <c r="C167" s="66" t="s">
        <v>475</v>
      </c>
      <c r="D167" s="51" t="s">
        <v>350</v>
      </c>
      <c r="E167" s="67" t="s">
        <v>29</v>
      </c>
      <c r="F167" s="93">
        <v>60</v>
      </c>
      <c r="G167" s="132"/>
      <c r="H167" s="94">
        <f>ROUND(G167*F167,2)</f>
        <v>0</v>
      </c>
    </row>
    <row r="168" spans="1:8" ht="39.75" customHeight="1" x14ac:dyDescent="0.2">
      <c r="A168" s="119" t="s">
        <v>34</v>
      </c>
      <c r="B168" s="65" t="s">
        <v>216</v>
      </c>
      <c r="C168" s="66" t="s">
        <v>35</v>
      </c>
      <c r="D168" s="51" t="s">
        <v>327</v>
      </c>
      <c r="E168" s="67"/>
      <c r="F168" s="93"/>
      <c r="G168" s="179"/>
      <c r="H168" s="94"/>
    </row>
    <row r="169" spans="1:8" ht="39.75" customHeight="1" x14ac:dyDescent="0.2">
      <c r="A169" s="119" t="s">
        <v>364</v>
      </c>
      <c r="B169" s="68" t="s">
        <v>32</v>
      </c>
      <c r="C169" s="66" t="s">
        <v>365</v>
      </c>
      <c r="D169" s="51" t="s">
        <v>2</v>
      </c>
      <c r="E169" s="67" t="s">
        <v>29</v>
      </c>
      <c r="F169" s="93">
        <v>20</v>
      </c>
      <c r="G169" s="132"/>
      <c r="H169" s="94">
        <f t="shared" ref="H169:H170" si="34">ROUND(G169*F169,2)</f>
        <v>0</v>
      </c>
    </row>
    <row r="170" spans="1:8" ht="39.75" customHeight="1" x14ac:dyDescent="0.2">
      <c r="A170" s="118" t="s">
        <v>36</v>
      </c>
      <c r="B170" s="65" t="s">
        <v>272</v>
      </c>
      <c r="C170" s="66" t="s">
        <v>37</v>
      </c>
      <c r="D170" s="51" t="s">
        <v>327</v>
      </c>
      <c r="E170" s="67" t="s">
        <v>31</v>
      </c>
      <c r="F170" s="93">
        <v>2700</v>
      </c>
      <c r="G170" s="132"/>
      <c r="H170" s="94">
        <f t="shared" si="34"/>
        <v>0</v>
      </c>
    </row>
    <row r="171" spans="1:8" ht="39.75" customHeight="1" x14ac:dyDescent="0.2">
      <c r="A171" s="119" t="s">
        <v>158</v>
      </c>
      <c r="B171" s="65" t="s">
        <v>273</v>
      </c>
      <c r="C171" s="66" t="s">
        <v>159</v>
      </c>
      <c r="D171" s="51" t="s">
        <v>350</v>
      </c>
      <c r="E171" s="67"/>
      <c r="F171" s="93"/>
      <c r="G171" s="179"/>
      <c r="H171" s="94"/>
    </row>
    <row r="172" spans="1:8" ht="39.75" customHeight="1" x14ac:dyDescent="0.2">
      <c r="A172" s="118" t="s">
        <v>160</v>
      </c>
      <c r="B172" s="68" t="s">
        <v>32</v>
      </c>
      <c r="C172" s="66" t="s">
        <v>161</v>
      </c>
      <c r="D172" s="51" t="s">
        <v>2</v>
      </c>
      <c r="E172" s="67" t="s">
        <v>38</v>
      </c>
      <c r="F172" s="93">
        <v>2</v>
      </c>
      <c r="G172" s="132"/>
      <c r="H172" s="94">
        <f t="shared" ref="H172" si="35">ROUND(G172*F172,2)</f>
        <v>0</v>
      </c>
    </row>
    <row r="173" spans="1:8" ht="39.75" customHeight="1" x14ac:dyDescent="0.2">
      <c r="A173" s="124"/>
      <c r="B173" s="233"/>
      <c r="C173" s="138" t="s">
        <v>162</v>
      </c>
      <c r="D173" s="235"/>
      <c r="E173" s="236"/>
      <c r="F173" s="237"/>
      <c r="G173" s="96"/>
      <c r="H173" s="238"/>
    </row>
    <row r="174" spans="1:8" ht="39.75" customHeight="1" x14ac:dyDescent="0.2">
      <c r="A174" s="120" t="s">
        <v>65</v>
      </c>
      <c r="B174" s="65" t="s">
        <v>274</v>
      </c>
      <c r="C174" s="66" t="s">
        <v>66</v>
      </c>
      <c r="D174" s="51" t="s">
        <v>327</v>
      </c>
      <c r="E174" s="67"/>
      <c r="F174" s="93"/>
      <c r="G174" s="179"/>
      <c r="H174" s="94"/>
    </row>
    <row r="175" spans="1:8" ht="39.75" customHeight="1" x14ac:dyDescent="0.2">
      <c r="A175" s="120" t="s">
        <v>67</v>
      </c>
      <c r="B175" s="68" t="s">
        <v>32</v>
      </c>
      <c r="C175" s="66" t="s">
        <v>68</v>
      </c>
      <c r="D175" s="51" t="s">
        <v>2</v>
      </c>
      <c r="E175" s="67" t="s">
        <v>31</v>
      </c>
      <c r="F175" s="93">
        <v>350</v>
      </c>
      <c r="G175" s="132"/>
      <c r="H175" s="94">
        <f>ROUND(G175*F175,2)</f>
        <v>0</v>
      </c>
    </row>
    <row r="176" spans="1:8" ht="39.75" customHeight="1" x14ac:dyDescent="0.2">
      <c r="A176" s="120" t="s">
        <v>353</v>
      </c>
      <c r="B176" s="65" t="s">
        <v>275</v>
      </c>
      <c r="C176" s="66" t="s">
        <v>354</v>
      </c>
      <c r="D176" s="51" t="s">
        <v>163</v>
      </c>
      <c r="E176" s="67"/>
      <c r="F176" s="93"/>
      <c r="G176" s="179"/>
      <c r="H176" s="94"/>
    </row>
    <row r="177" spans="1:8" s="69" customFormat="1" ht="39.75" customHeight="1" x14ac:dyDescent="0.2">
      <c r="A177" s="133" t="s">
        <v>534</v>
      </c>
      <c r="B177" s="68" t="s">
        <v>32</v>
      </c>
      <c r="C177" s="66" t="s">
        <v>402</v>
      </c>
      <c r="D177" s="51" t="s">
        <v>2</v>
      </c>
      <c r="E177" s="67" t="s">
        <v>31</v>
      </c>
      <c r="F177" s="93">
        <v>320</v>
      </c>
      <c r="G177" s="247"/>
      <c r="H177" s="94">
        <f>ROUND(G177*F177,2)</f>
        <v>0</v>
      </c>
    </row>
    <row r="178" spans="1:8" ht="39.75" customHeight="1" x14ac:dyDescent="0.2">
      <c r="A178" s="120" t="s">
        <v>355</v>
      </c>
      <c r="B178" s="65" t="s">
        <v>276</v>
      </c>
      <c r="C178" s="66" t="s">
        <v>356</v>
      </c>
      <c r="D178" s="51" t="s">
        <v>357</v>
      </c>
      <c r="E178" s="67"/>
      <c r="F178" s="93"/>
      <c r="G178" s="179"/>
      <c r="H178" s="94"/>
    </row>
    <row r="179" spans="1:8" s="69" customFormat="1" ht="39.75" customHeight="1" x14ac:dyDescent="0.2">
      <c r="A179" s="133" t="s">
        <v>535</v>
      </c>
      <c r="B179" s="68" t="s">
        <v>32</v>
      </c>
      <c r="C179" s="66" t="s">
        <v>398</v>
      </c>
      <c r="D179" s="51" t="s">
        <v>2</v>
      </c>
      <c r="E179" s="67" t="s">
        <v>31</v>
      </c>
      <c r="F179" s="93">
        <v>20</v>
      </c>
      <c r="G179" s="247"/>
      <c r="H179" s="94">
        <f t="shared" ref="H179:H182" si="36">ROUND(G179*F179,2)</f>
        <v>0</v>
      </c>
    </row>
    <row r="180" spans="1:8" s="69" customFormat="1" ht="39.75" customHeight="1" x14ac:dyDescent="0.2">
      <c r="A180" s="133" t="s">
        <v>536</v>
      </c>
      <c r="B180" s="68" t="s">
        <v>39</v>
      </c>
      <c r="C180" s="66" t="s">
        <v>399</v>
      </c>
      <c r="D180" s="51" t="s">
        <v>2</v>
      </c>
      <c r="E180" s="67" t="s">
        <v>31</v>
      </c>
      <c r="F180" s="93">
        <v>650</v>
      </c>
      <c r="G180" s="247"/>
      <c r="H180" s="94">
        <f t="shared" si="36"/>
        <v>0</v>
      </c>
    </row>
    <row r="181" spans="1:8" s="69" customFormat="1" ht="39.75" customHeight="1" x14ac:dyDescent="0.2">
      <c r="A181" s="133" t="s">
        <v>537</v>
      </c>
      <c r="B181" s="68" t="s">
        <v>49</v>
      </c>
      <c r="C181" s="66" t="s">
        <v>400</v>
      </c>
      <c r="D181" s="51" t="s">
        <v>2</v>
      </c>
      <c r="E181" s="67" t="s">
        <v>31</v>
      </c>
      <c r="F181" s="93">
        <v>15</v>
      </c>
      <c r="G181" s="247"/>
      <c r="H181" s="94">
        <f t="shared" si="36"/>
        <v>0</v>
      </c>
    </row>
    <row r="182" spans="1:8" s="69" customFormat="1" ht="39.75" customHeight="1" x14ac:dyDescent="0.2">
      <c r="A182" s="133" t="s">
        <v>538</v>
      </c>
      <c r="B182" s="68" t="s">
        <v>60</v>
      </c>
      <c r="C182" s="66" t="s">
        <v>401</v>
      </c>
      <c r="D182" s="51" t="s">
        <v>2</v>
      </c>
      <c r="E182" s="67" t="s">
        <v>31</v>
      </c>
      <c r="F182" s="93">
        <v>300</v>
      </c>
      <c r="G182" s="247"/>
      <c r="H182" s="94">
        <f t="shared" si="36"/>
        <v>0</v>
      </c>
    </row>
    <row r="183" spans="1:8" ht="39.75" customHeight="1" x14ac:dyDescent="0.2">
      <c r="A183" s="120" t="s">
        <v>221</v>
      </c>
      <c r="B183" s="65" t="s">
        <v>277</v>
      </c>
      <c r="C183" s="66" t="s">
        <v>222</v>
      </c>
      <c r="D183" s="51" t="s">
        <v>357</v>
      </c>
      <c r="E183" s="67"/>
      <c r="F183" s="93"/>
      <c r="G183" s="179"/>
      <c r="H183" s="94"/>
    </row>
    <row r="184" spans="1:8" s="69" customFormat="1" ht="39.75" customHeight="1" x14ac:dyDescent="0.2">
      <c r="A184" s="133" t="s">
        <v>539</v>
      </c>
      <c r="B184" s="186" t="s">
        <v>32</v>
      </c>
      <c r="C184" s="187" t="s">
        <v>389</v>
      </c>
      <c r="D184" s="188" t="s">
        <v>2</v>
      </c>
      <c r="E184" s="189" t="s">
        <v>31</v>
      </c>
      <c r="F184" s="190">
        <v>50</v>
      </c>
      <c r="G184" s="248"/>
      <c r="H184" s="191">
        <f>ROUND(G184*F184,2)</f>
        <v>0</v>
      </c>
    </row>
    <row r="185" spans="1:8" ht="39.75" customHeight="1" x14ac:dyDescent="0.2">
      <c r="A185" s="120" t="s">
        <v>223</v>
      </c>
      <c r="B185" s="101" t="s">
        <v>278</v>
      </c>
      <c r="C185" s="66" t="s">
        <v>224</v>
      </c>
      <c r="D185" s="51" t="s">
        <v>357</v>
      </c>
      <c r="E185" s="67"/>
      <c r="F185" s="93"/>
      <c r="G185" s="179"/>
      <c r="H185" s="94"/>
    </row>
    <row r="186" spans="1:8" s="69" customFormat="1" ht="39.75" customHeight="1" x14ac:dyDescent="0.2">
      <c r="A186" s="133" t="s">
        <v>540</v>
      </c>
      <c r="B186" s="68" t="s">
        <v>32</v>
      </c>
      <c r="C186" s="66" t="s">
        <v>390</v>
      </c>
      <c r="D186" s="51" t="s">
        <v>2</v>
      </c>
      <c r="E186" s="67" t="s">
        <v>31</v>
      </c>
      <c r="F186" s="93">
        <v>15</v>
      </c>
      <c r="G186" s="247"/>
      <c r="H186" s="94">
        <f t="shared" ref="H186:H190" si="37">ROUND(G186*F186,2)</f>
        <v>0</v>
      </c>
    </row>
    <row r="187" spans="1:8" s="69" customFormat="1" ht="39.75" customHeight="1" x14ac:dyDescent="0.2">
      <c r="A187" s="133" t="s">
        <v>541</v>
      </c>
      <c r="B187" s="68" t="s">
        <v>39</v>
      </c>
      <c r="C187" s="66" t="s">
        <v>391</v>
      </c>
      <c r="D187" s="51" t="s">
        <v>2</v>
      </c>
      <c r="E187" s="67" t="s">
        <v>31</v>
      </c>
      <c r="F187" s="93">
        <v>75</v>
      </c>
      <c r="G187" s="247"/>
      <c r="H187" s="94">
        <f t="shared" si="37"/>
        <v>0</v>
      </c>
    </row>
    <row r="188" spans="1:8" s="69" customFormat="1" ht="39.75" customHeight="1" x14ac:dyDescent="0.2">
      <c r="A188" s="133" t="s">
        <v>542</v>
      </c>
      <c r="B188" s="68" t="s">
        <v>49</v>
      </c>
      <c r="C188" s="66" t="s">
        <v>392</v>
      </c>
      <c r="D188" s="51" t="s">
        <v>2</v>
      </c>
      <c r="E188" s="67" t="s">
        <v>31</v>
      </c>
      <c r="F188" s="93">
        <v>15</v>
      </c>
      <c r="G188" s="247"/>
      <c r="H188" s="94">
        <f t="shared" si="37"/>
        <v>0</v>
      </c>
    </row>
    <row r="189" spans="1:8" s="69" customFormat="1" ht="39.75" customHeight="1" x14ac:dyDescent="0.2">
      <c r="A189" s="133" t="s">
        <v>543</v>
      </c>
      <c r="B189" s="68" t="s">
        <v>60</v>
      </c>
      <c r="C189" s="66" t="s">
        <v>393</v>
      </c>
      <c r="D189" s="51" t="s">
        <v>2</v>
      </c>
      <c r="E189" s="67" t="s">
        <v>31</v>
      </c>
      <c r="F189" s="93">
        <v>40</v>
      </c>
      <c r="G189" s="247"/>
      <c r="H189" s="94">
        <f t="shared" si="37"/>
        <v>0</v>
      </c>
    </row>
    <row r="190" spans="1:8" ht="39.75" customHeight="1" x14ac:dyDescent="0.2">
      <c r="A190" s="120"/>
      <c r="B190" s="65" t="s">
        <v>279</v>
      </c>
      <c r="C190" s="130" t="s">
        <v>388</v>
      </c>
      <c r="D190" s="181" t="s">
        <v>178</v>
      </c>
      <c r="E190" s="131" t="s">
        <v>31</v>
      </c>
      <c r="F190" s="93">
        <v>250</v>
      </c>
      <c r="G190" s="132"/>
      <c r="H190" s="94">
        <f t="shared" si="37"/>
        <v>0</v>
      </c>
    </row>
    <row r="191" spans="1:8" ht="39.75" customHeight="1" x14ac:dyDescent="0.2">
      <c r="A191" s="120" t="s">
        <v>40</v>
      </c>
      <c r="B191" s="65" t="s">
        <v>280</v>
      </c>
      <c r="C191" s="66" t="s">
        <v>41</v>
      </c>
      <c r="D191" s="51" t="s">
        <v>163</v>
      </c>
      <c r="E191" s="67"/>
      <c r="F191" s="93"/>
      <c r="G191" s="179"/>
      <c r="H191" s="94"/>
    </row>
    <row r="192" spans="1:8" s="69" customFormat="1" ht="39.75" customHeight="1" x14ac:dyDescent="0.2">
      <c r="A192" s="133" t="s">
        <v>164</v>
      </c>
      <c r="B192" s="68" t="s">
        <v>32</v>
      </c>
      <c r="C192" s="66" t="s">
        <v>165</v>
      </c>
      <c r="D192" s="51" t="s">
        <v>2</v>
      </c>
      <c r="E192" s="67" t="s">
        <v>38</v>
      </c>
      <c r="F192" s="93">
        <v>1700</v>
      </c>
      <c r="G192" s="132"/>
      <c r="H192" s="94">
        <f>ROUND(G192*F192,2)</f>
        <v>0</v>
      </c>
    </row>
    <row r="193" spans="1:8" ht="39.75" customHeight="1" x14ac:dyDescent="0.2">
      <c r="A193" s="120" t="s">
        <v>44</v>
      </c>
      <c r="B193" s="65" t="s">
        <v>281</v>
      </c>
      <c r="C193" s="66" t="s">
        <v>45</v>
      </c>
      <c r="D193" s="51" t="s">
        <v>163</v>
      </c>
      <c r="E193" s="67"/>
      <c r="F193" s="93"/>
      <c r="G193" s="179"/>
      <c r="H193" s="94"/>
    </row>
    <row r="194" spans="1:8" ht="39.75" customHeight="1" x14ac:dyDescent="0.2">
      <c r="A194" s="125" t="s">
        <v>166</v>
      </c>
      <c r="B194" s="135" t="s">
        <v>32</v>
      </c>
      <c r="C194" s="136" t="s">
        <v>167</v>
      </c>
      <c r="D194" s="135" t="s">
        <v>2</v>
      </c>
      <c r="E194" s="135" t="s">
        <v>38</v>
      </c>
      <c r="F194" s="93">
        <v>75</v>
      </c>
      <c r="G194" s="132"/>
      <c r="H194" s="94">
        <f>ROUND(G194*F194,2)</f>
        <v>0</v>
      </c>
    </row>
    <row r="195" spans="1:8" s="69" customFormat="1" ht="40.5" customHeight="1" x14ac:dyDescent="0.2">
      <c r="A195" s="133" t="s">
        <v>46</v>
      </c>
      <c r="B195" s="68" t="s">
        <v>39</v>
      </c>
      <c r="C195" s="66" t="s">
        <v>47</v>
      </c>
      <c r="D195" s="51" t="s">
        <v>2</v>
      </c>
      <c r="E195" s="67" t="s">
        <v>38</v>
      </c>
      <c r="F195" s="93">
        <v>2200</v>
      </c>
      <c r="G195" s="132"/>
      <c r="H195" s="94">
        <f>ROUND(G195*F195,2)</f>
        <v>0</v>
      </c>
    </row>
    <row r="196" spans="1:8" ht="39.75" customHeight="1" x14ac:dyDescent="0.2">
      <c r="A196" s="120" t="s">
        <v>150</v>
      </c>
      <c r="B196" s="65" t="s">
        <v>282</v>
      </c>
      <c r="C196" s="66" t="s">
        <v>151</v>
      </c>
      <c r="D196" s="51" t="s">
        <v>98</v>
      </c>
      <c r="E196" s="67"/>
      <c r="F196" s="93"/>
      <c r="G196" s="179"/>
      <c r="H196" s="94"/>
    </row>
    <row r="197" spans="1:8" ht="39.75" customHeight="1" x14ac:dyDescent="0.2">
      <c r="A197" s="120" t="s">
        <v>168</v>
      </c>
      <c r="B197" s="68" t="s">
        <v>32</v>
      </c>
      <c r="C197" s="66" t="s">
        <v>169</v>
      </c>
      <c r="D197" s="51" t="s">
        <v>2</v>
      </c>
      <c r="E197" s="67" t="s">
        <v>31</v>
      </c>
      <c r="F197" s="93">
        <v>90</v>
      </c>
      <c r="G197" s="132"/>
      <c r="H197" s="94">
        <f>ROUND(G197*F197,2)</f>
        <v>0</v>
      </c>
    </row>
    <row r="198" spans="1:8" ht="39.75" customHeight="1" x14ac:dyDescent="0.2">
      <c r="A198" s="120" t="s">
        <v>152</v>
      </c>
      <c r="B198" s="68" t="s">
        <v>39</v>
      </c>
      <c r="C198" s="66" t="s">
        <v>99</v>
      </c>
      <c r="D198" s="51" t="s">
        <v>2</v>
      </c>
      <c r="E198" s="67" t="s">
        <v>31</v>
      </c>
      <c r="F198" s="93">
        <v>20</v>
      </c>
      <c r="G198" s="132"/>
      <c r="H198" s="94">
        <f t="shared" ref="H198:H199" si="38">ROUND(G198*F198,2)</f>
        <v>0</v>
      </c>
    </row>
    <row r="199" spans="1:8" s="69" customFormat="1" ht="39.75" customHeight="1" x14ac:dyDescent="0.2">
      <c r="A199" s="133" t="s">
        <v>170</v>
      </c>
      <c r="B199" s="68" t="s">
        <v>49</v>
      </c>
      <c r="C199" s="66" t="s">
        <v>171</v>
      </c>
      <c r="D199" s="51" t="s">
        <v>2</v>
      </c>
      <c r="E199" s="67" t="s">
        <v>31</v>
      </c>
      <c r="F199" s="93">
        <v>20</v>
      </c>
      <c r="G199" s="132"/>
      <c r="H199" s="94">
        <f t="shared" si="38"/>
        <v>0</v>
      </c>
    </row>
    <row r="200" spans="1:8" ht="39.75" customHeight="1" x14ac:dyDescent="0.2">
      <c r="A200" s="120" t="s">
        <v>366</v>
      </c>
      <c r="B200" s="65" t="s">
        <v>283</v>
      </c>
      <c r="C200" s="66" t="s">
        <v>367</v>
      </c>
      <c r="D200" s="51" t="s">
        <v>368</v>
      </c>
      <c r="E200" s="67"/>
      <c r="F200" s="93"/>
      <c r="G200" s="179"/>
      <c r="H200" s="94"/>
    </row>
    <row r="201" spans="1:8" ht="39.75" customHeight="1" x14ac:dyDescent="0.2">
      <c r="A201" s="120" t="s">
        <v>369</v>
      </c>
      <c r="B201" s="68" t="s">
        <v>32</v>
      </c>
      <c r="C201" s="66" t="s">
        <v>408</v>
      </c>
      <c r="D201" s="51" t="s">
        <v>181</v>
      </c>
      <c r="E201" s="67" t="s">
        <v>31</v>
      </c>
      <c r="F201" s="93">
        <v>135</v>
      </c>
      <c r="G201" s="132"/>
      <c r="H201" s="94">
        <f t="shared" ref="H201:H203" si="39">ROUND(G201*F201,2)</f>
        <v>0</v>
      </c>
    </row>
    <row r="202" spans="1:8" ht="39.75" customHeight="1" x14ac:dyDescent="0.2">
      <c r="A202" s="120" t="s">
        <v>370</v>
      </c>
      <c r="B202" s="68" t="s">
        <v>39</v>
      </c>
      <c r="C202" s="66" t="s">
        <v>403</v>
      </c>
      <c r="D202" s="51" t="s">
        <v>228</v>
      </c>
      <c r="E202" s="67" t="s">
        <v>31</v>
      </c>
      <c r="F202" s="93">
        <v>410</v>
      </c>
      <c r="G202" s="132"/>
      <c r="H202" s="94">
        <f t="shared" si="39"/>
        <v>0</v>
      </c>
    </row>
    <row r="203" spans="1:8" ht="39.75" customHeight="1" x14ac:dyDescent="0.2">
      <c r="A203" s="120" t="s">
        <v>371</v>
      </c>
      <c r="B203" s="186" t="s">
        <v>49</v>
      </c>
      <c r="C203" s="187" t="s">
        <v>407</v>
      </c>
      <c r="D203" s="188" t="s">
        <v>184</v>
      </c>
      <c r="E203" s="189" t="s">
        <v>31</v>
      </c>
      <c r="F203" s="190">
        <v>20</v>
      </c>
      <c r="G203" s="199"/>
      <c r="H203" s="191">
        <f t="shared" si="39"/>
        <v>0</v>
      </c>
    </row>
    <row r="204" spans="1:8" ht="39.75" customHeight="1" x14ac:dyDescent="0.2">
      <c r="A204" s="102" t="s">
        <v>225</v>
      </c>
      <c r="B204" s="103" t="s">
        <v>284</v>
      </c>
      <c r="C204" s="104" t="s">
        <v>226</v>
      </c>
      <c r="D204" s="105" t="s">
        <v>368</v>
      </c>
      <c r="E204" s="106"/>
      <c r="F204" s="110"/>
      <c r="G204" s="226"/>
      <c r="H204" s="108"/>
    </row>
    <row r="205" spans="1:8" ht="39.75" customHeight="1" x14ac:dyDescent="0.2">
      <c r="A205" s="102" t="s">
        <v>227</v>
      </c>
      <c r="B205" s="109" t="s">
        <v>32</v>
      </c>
      <c r="C205" s="104" t="s">
        <v>328</v>
      </c>
      <c r="D205" s="105" t="s">
        <v>228</v>
      </c>
      <c r="E205" s="106"/>
      <c r="F205" s="110"/>
      <c r="G205" s="226"/>
      <c r="H205" s="108"/>
    </row>
    <row r="206" spans="1:8" s="69" customFormat="1" ht="39.75" customHeight="1" x14ac:dyDescent="0.2">
      <c r="A206" s="133" t="s">
        <v>229</v>
      </c>
      <c r="B206" s="70" t="s">
        <v>100</v>
      </c>
      <c r="C206" s="66" t="s">
        <v>230</v>
      </c>
      <c r="D206" s="51"/>
      <c r="E206" s="67" t="s">
        <v>31</v>
      </c>
      <c r="F206" s="93">
        <v>15</v>
      </c>
      <c r="G206" s="132"/>
      <c r="H206" s="94">
        <f>ROUND(G206*F206,2)</f>
        <v>0</v>
      </c>
    </row>
    <row r="207" spans="1:8" s="69" customFormat="1" ht="39.75" customHeight="1" x14ac:dyDescent="0.2">
      <c r="A207" s="133" t="s">
        <v>231</v>
      </c>
      <c r="B207" s="70" t="s">
        <v>101</v>
      </c>
      <c r="C207" s="66" t="s">
        <v>232</v>
      </c>
      <c r="D207" s="51"/>
      <c r="E207" s="67" t="s">
        <v>31</v>
      </c>
      <c r="F207" s="93">
        <v>60</v>
      </c>
      <c r="G207" s="132"/>
      <c r="H207" s="94">
        <f>ROUND(G207*F207,2)</f>
        <v>0</v>
      </c>
    </row>
    <row r="208" spans="1:8" ht="39.75" customHeight="1" x14ac:dyDescent="0.2">
      <c r="A208" s="102" t="s">
        <v>257</v>
      </c>
      <c r="B208" s="127" t="s">
        <v>102</v>
      </c>
      <c r="C208" s="104" t="s">
        <v>258</v>
      </c>
      <c r="D208" s="105" t="s">
        <v>2</v>
      </c>
      <c r="E208" s="106" t="s">
        <v>31</v>
      </c>
      <c r="F208" s="110">
        <v>570</v>
      </c>
      <c r="G208" s="132"/>
      <c r="H208" s="108">
        <f>ROUND(G208*F208,2)</f>
        <v>0</v>
      </c>
    </row>
    <row r="209" spans="1:8" s="69" customFormat="1" ht="39.75" customHeight="1" x14ac:dyDescent="0.2">
      <c r="A209" s="133" t="s">
        <v>409</v>
      </c>
      <c r="B209" s="65" t="s">
        <v>285</v>
      </c>
      <c r="C209" s="66" t="s">
        <v>410</v>
      </c>
      <c r="D209" s="51" t="s">
        <v>98</v>
      </c>
      <c r="E209" s="67" t="s">
        <v>31</v>
      </c>
      <c r="F209" s="93">
        <v>90</v>
      </c>
      <c r="G209" s="132"/>
      <c r="H209" s="94">
        <f t="shared" ref="H209" si="40">ROUND(G209*F209,2)</f>
        <v>0</v>
      </c>
    </row>
    <row r="210" spans="1:8" ht="39.75" customHeight="1" x14ac:dyDescent="0.2">
      <c r="A210" s="120" t="s">
        <v>233</v>
      </c>
      <c r="B210" s="65" t="s">
        <v>286</v>
      </c>
      <c r="C210" s="66" t="s">
        <v>234</v>
      </c>
      <c r="D210" s="51" t="s">
        <v>235</v>
      </c>
      <c r="E210" s="67"/>
      <c r="F210" s="93"/>
      <c r="G210" s="179"/>
      <c r="H210" s="94"/>
    </row>
    <row r="211" spans="1:8" ht="39.75" customHeight="1" x14ac:dyDescent="0.2">
      <c r="A211" s="120" t="s">
        <v>372</v>
      </c>
      <c r="B211" s="68" t="s">
        <v>32</v>
      </c>
      <c r="C211" s="66" t="s">
        <v>373</v>
      </c>
      <c r="D211" s="51" t="s">
        <v>2</v>
      </c>
      <c r="E211" s="67" t="s">
        <v>48</v>
      </c>
      <c r="F211" s="93">
        <v>1575</v>
      </c>
      <c r="G211" s="132"/>
      <c r="H211" s="94">
        <f t="shared" ref="H211:H214" si="41">ROUND(G211*F211,2)</f>
        <v>0</v>
      </c>
    </row>
    <row r="212" spans="1:8" s="69" customFormat="1" ht="39.75" customHeight="1" x14ac:dyDescent="0.2">
      <c r="A212" s="133" t="s">
        <v>374</v>
      </c>
      <c r="B212" s="68" t="s">
        <v>39</v>
      </c>
      <c r="C212" s="66" t="s">
        <v>406</v>
      </c>
      <c r="D212" s="51"/>
      <c r="E212" s="67" t="s">
        <v>48</v>
      </c>
      <c r="F212" s="93">
        <v>35</v>
      </c>
      <c r="G212" s="132"/>
      <c r="H212" s="94">
        <f t="shared" si="41"/>
        <v>0</v>
      </c>
    </row>
    <row r="213" spans="1:8" ht="39.75" customHeight="1" x14ac:dyDescent="0.2">
      <c r="A213" s="120" t="s">
        <v>375</v>
      </c>
      <c r="B213" s="68" t="s">
        <v>49</v>
      </c>
      <c r="C213" s="66" t="s">
        <v>376</v>
      </c>
      <c r="D213" s="51" t="s">
        <v>2</v>
      </c>
      <c r="E213" s="67" t="s">
        <v>48</v>
      </c>
      <c r="F213" s="93">
        <v>85</v>
      </c>
      <c r="G213" s="132"/>
      <c r="H213" s="94">
        <f t="shared" si="41"/>
        <v>0</v>
      </c>
    </row>
    <row r="214" spans="1:8" s="137" customFormat="1" ht="39.75" customHeight="1" x14ac:dyDescent="0.2">
      <c r="A214" s="133" t="s">
        <v>377</v>
      </c>
      <c r="B214" s="68" t="s">
        <v>60</v>
      </c>
      <c r="C214" s="66" t="s">
        <v>378</v>
      </c>
      <c r="D214" s="51"/>
      <c r="E214" s="67" t="s">
        <v>48</v>
      </c>
      <c r="F214" s="93">
        <v>85</v>
      </c>
      <c r="G214" s="132"/>
      <c r="H214" s="94">
        <f t="shared" si="41"/>
        <v>0</v>
      </c>
    </row>
    <row r="215" spans="1:8" ht="39.75" customHeight="1" x14ac:dyDescent="0.2">
      <c r="A215" s="120" t="s">
        <v>236</v>
      </c>
      <c r="B215" s="65" t="s">
        <v>287</v>
      </c>
      <c r="C215" s="66" t="s">
        <v>237</v>
      </c>
      <c r="D215" s="51" t="s">
        <v>235</v>
      </c>
      <c r="E215" s="67"/>
      <c r="F215" s="93"/>
      <c r="G215" s="179"/>
      <c r="H215" s="94"/>
    </row>
    <row r="216" spans="1:8" ht="52.5" customHeight="1" x14ac:dyDescent="0.2">
      <c r="A216" s="120" t="s">
        <v>382</v>
      </c>
      <c r="B216" s="68" t="s">
        <v>32</v>
      </c>
      <c r="C216" s="66" t="s">
        <v>329</v>
      </c>
      <c r="D216" s="51" t="s">
        <v>114</v>
      </c>
      <c r="E216" s="67" t="s">
        <v>48</v>
      </c>
      <c r="F216" s="93">
        <v>165</v>
      </c>
      <c r="G216" s="132"/>
      <c r="H216" s="94">
        <f t="shared" ref="H216:H218" si="42">ROUND(G216*F216,2)</f>
        <v>0</v>
      </c>
    </row>
    <row r="217" spans="1:8" s="69" customFormat="1" ht="52.5" customHeight="1" x14ac:dyDescent="0.2">
      <c r="A217" s="133" t="s">
        <v>411</v>
      </c>
      <c r="B217" s="68" t="s">
        <v>39</v>
      </c>
      <c r="C217" s="66" t="s">
        <v>330</v>
      </c>
      <c r="D217" s="51" t="s">
        <v>104</v>
      </c>
      <c r="E217" s="67" t="s">
        <v>48</v>
      </c>
      <c r="F217" s="93">
        <v>35</v>
      </c>
      <c r="G217" s="132"/>
      <c r="H217" s="94">
        <f t="shared" si="42"/>
        <v>0</v>
      </c>
    </row>
    <row r="218" spans="1:8" ht="52.5" customHeight="1" x14ac:dyDescent="0.2">
      <c r="A218" s="120" t="s">
        <v>380</v>
      </c>
      <c r="B218" s="68" t="s">
        <v>49</v>
      </c>
      <c r="C218" s="66" t="s">
        <v>331</v>
      </c>
      <c r="D218" s="51" t="s">
        <v>381</v>
      </c>
      <c r="E218" s="67" t="s">
        <v>48</v>
      </c>
      <c r="F218" s="93">
        <v>85</v>
      </c>
      <c r="G218" s="132"/>
      <c r="H218" s="94">
        <f t="shared" si="42"/>
        <v>0</v>
      </c>
    </row>
    <row r="219" spans="1:8" ht="52.5" customHeight="1" x14ac:dyDescent="0.2">
      <c r="A219" s="102" t="s">
        <v>386</v>
      </c>
      <c r="B219" s="68" t="s">
        <v>60</v>
      </c>
      <c r="C219" s="66" t="s">
        <v>404</v>
      </c>
      <c r="D219" s="51" t="s">
        <v>379</v>
      </c>
      <c r="E219" s="67" t="s">
        <v>48</v>
      </c>
      <c r="F219" s="93">
        <v>1210</v>
      </c>
      <c r="G219" s="132"/>
      <c r="H219" s="94">
        <f>ROUND(G219*F219,2)</f>
        <v>0</v>
      </c>
    </row>
    <row r="220" spans="1:8" ht="52.5" customHeight="1" x14ac:dyDescent="0.2">
      <c r="A220" s="120" t="s">
        <v>383</v>
      </c>
      <c r="B220" s="68" t="s">
        <v>64</v>
      </c>
      <c r="C220" s="66" t="s">
        <v>405</v>
      </c>
      <c r="D220" s="51" t="s">
        <v>379</v>
      </c>
      <c r="E220" s="67" t="s">
        <v>48</v>
      </c>
      <c r="F220" s="93">
        <v>20</v>
      </c>
      <c r="G220" s="132"/>
      <c r="H220" s="94">
        <f>ROUND(G220*F220,2)</f>
        <v>0</v>
      </c>
    </row>
    <row r="221" spans="1:8" ht="39.75" customHeight="1" x14ac:dyDescent="0.2">
      <c r="A221" s="120" t="s">
        <v>172</v>
      </c>
      <c r="B221" s="65" t="s">
        <v>288</v>
      </c>
      <c r="C221" s="66" t="s">
        <v>173</v>
      </c>
      <c r="D221" s="51" t="s">
        <v>358</v>
      </c>
      <c r="E221" s="129"/>
      <c r="F221" s="93"/>
      <c r="G221" s="179"/>
      <c r="H221" s="94"/>
    </row>
    <row r="222" spans="1:8" ht="39.75" customHeight="1" x14ac:dyDescent="0.2">
      <c r="A222" s="120" t="s">
        <v>238</v>
      </c>
      <c r="B222" s="68" t="s">
        <v>32</v>
      </c>
      <c r="C222" s="66" t="s">
        <v>239</v>
      </c>
      <c r="D222" s="51"/>
      <c r="E222" s="67"/>
      <c r="F222" s="93"/>
      <c r="G222" s="179"/>
      <c r="H222" s="94"/>
    </row>
    <row r="223" spans="1:8" ht="39.75" customHeight="1" x14ac:dyDescent="0.2">
      <c r="A223" s="120" t="s">
        <v>174</v>
      </c>
      <c r="B223" s="220" t="s">
        <v>100</v>
      </c>
      <c r="C223" s="187" t="s">
        <v>117</v>
      </c>
      <c r="D223" s="188"/>
      <c r="E223" s="189" t="s">
        <v>33</v>
      </c>
      <c r="F223" s="190">
        <v>1480</v>
      </c>
      <c r="G223" s="199"/>
      <c r="H223" s="191">
        <f>ROUND(G223*F223,2)</f>
        <v>0</v>
      </c>
    </row>
    <row r="224" spans="1:8" ht="39.75" customHeight="1" x14ac:dyDescent="0.2">
      <c r="A224" s="120" t="s">
        <v>175</v>
      </c>
      <c r="B224" s="68" t="s">
        <v>39</v>
      </c>
      <c r="C224" s="66" t="s">
        <v>69</v>
      </c>
      <c r="D224" s="51"/>
      <c r="E224" s="67"/>
      <c r="F224" s="93"/>
      <c r="G224" s="179"/>
      <c r="H224" s="94"/>
    </row>
    <row r="225" spans="1:8" ht="39.75" customHeight="1" x14ac:dyDescent="0.2">
      <c r="A225" s="120" t="s">
        <v>176</v>
      </c>
      <c r="B225" s="70" t="s">
        <v>100</v>
      </c>
      <c r="C225" s="66" t="s">
        <v>117</v>
      </c>
      <c r="D225" s="51"/>
      <c r="E225" s="67" t="s">
        <v>33</v>
      </c>
      <c r="F225" s="93">
        <v>65</v>
      </c>
      <c r="G225" s="132"/>
      <c r="H225" s="94">
        <f>ROUND(G225*F225,2)</f>
        <v>0</v>
      </c>
    </row>
    <row r="226" spans="1:8" ht="39.75" customHeight="1" x14ac:dyDescent="0.2">
      <c r="A226" s="120" t="s">
        <v>105</v>
      </c>
      <c r="B226" s="65" t="s">
        <v>289</v>
      </c>
      <c r="C226" s="66" t="s">
        <v>107</v>
      </c>
      <c r="D226" s="51" t="s">
        <v>240</v>
      </c>
      <c r="E226" s="67"/>
      <c r="F226" s="93"/>
      <c r="G226" s="179"/>
      <c r="H226" s="94"/>
    </row>
    <row r="227" spans="1:8" ht="39.75" customHeight="1" x14ac:dyDescent="0.2">
      <c r="A227" s="120" t="s">
        <v>108</v>
      </c>
      <c r="B227" s="68" t="s">
        <v>32</v>
      </c>
      <c r="C227" s="66" t="s">
        <v>241</v>
      </c>
      <c r="D227" s="51" t="s">
        <v>2</v>
      </c>
      <c r="E227" s="67" t="s">
        <v>31</v>
      </c>
      <c r="F227" s="93">
        <v>3700</v>
      </c>
      <c r="G227" s="132"/>
      <c r="H227" s="94">
        <f t="shared" ref="H227" si="43">ROUND(G227*F227,2)</f>
        <v>0</v>
      </c>
    </row>
    <row r="228" spans="1:8" ht="39.75" customHeight="1" x14ac:dyDescent="0.2">
      <c r="A228" s="120" t="s">
        <v>242</v>
      </c>
      <c r="B228" s="68" t="s">
        <v>39</v>
      </c>
      <c r="C228" s="66" t="s">
        <v>243</v>
      </c>
      <c r="D228" s="51" t="s">
        <v>2</v>
      </c>
      <c r="E228" s="67" t="s">
        <v>31</v>
      </c>
      <c r="F228" s="93">
        <v>3300</v>
      </c>
      <c r="G228" s="132"/>
      <c r="H228" s="94">
        <f t="shared" ref="H228:H229" si="44">ROUND(G228*F228,2)</f>
        <v>0</v>
      </c>
    </row>
    <row r="229" spans="1:8" ht="39.75" customHeight="1" x14ac:dyDescent="0.2">
      <c r="A229" s="120" t="s">
        <v>109</v>
      </c>
      <c r="B229" s="65" t="s">
        <v>290</v>
      </c>
      <c r="C229" s="66" t="s">
        <v>111</v>
      </c>
      <c r="D229" s="51" t="s">
        <v>177</v>
      </c>
      <c r="E229" s="67" t="s">
        <v>38</v>
      </c>
      <c r="F229" s="97">
        <v>20</v>
      </c>
      <c r="G229" s="132"/>
      <c r="H229" s="94">
        <f t="shared" si="44"/>
        <v>0</v>
      </c>
    </row>
    <row r="230" spans="1:8" ht="39.75" customHeight="1" x14ac:dyDescent="0.2">
      <c r="A230" s="113"/>
      <c r="B230" s="240"/>
      <c r="C230" s="234" t="s">
        <v>20</v>
      </c>
      <c r="D230" s="235"/>
      <c r="E230" s="239"/>
      <c r="F230" s="237"/>
      <c r="G230" s="96"/>
      <c r="H230" s="238"/>
    </row>
    <row r="231" spans="1:8" ht="39.75" customHeight="1" x14ac:dyDescent="0.2">
      <c r="A231" s="118" t="s">
        <v>55</v>
      </c>
      <c r="B231" s="65" t="s">
        <v>291</v>
      </c>
      <c r="C231" s="66" t="s">
        <v>56</v>
      </c>
      <c r="D231" s="51" t="s">
        <v>119</v>
      </c>
      <c r="E231" s="67" t="s">
        <v>48</v>
      </c>
      <c r="F231" s="97">
        <v>1500</v>
      </c>
      <c r="G231" s="132"/>
      <c r="H231" s="94">
        <f>ROUND(G231*F231,2)</f>
        <v>0</v>
      </c>
    </row>
    <row r="232" spans="1:8" ht="39.75" customHeight="1" x14ac:dyDescent="0.2">
      <c r="A232" s="113"/>
      <c r="B232" s="240"/>
      <c r="C232" s="234" t="s">
        <v>21</v>
      </c>
      <c r="D232" s="235"/>
      <c r="E232" s="239"/>
      <c r="F232" s="237"/>
      <c r="G232" s="96"/>
      <c r="H232" s="238"/>
    </row>
    <row r="233" spans="1:8" ht="39.75" customHeight="1" x14ac:dyDescent="0.2">
      <c r="A233" s="118" t="s">
        <v>120</v>
      </c>
      <c r="B233" s="65" t="s">
        <v>292</v>
      </c>
      <c r="C233" s="66" t="s">
        <v>122</v>
      </c>
      <c r="D233" s="51" t="s">
        <v>123</v>
      </c>
      <c r="E233" s="67"/>
      <c r="F233" s="97"/>
      <c r="G233" s="179"/>
      <c r="H233" s="98"/>
    </row>
    <row r="234" spans="1:8" ht="39.75" customHeight="1" x14ac:dyDescent="0.2">
      <c r="A234" s="118" t="s">
        <v>306</v>
      </c>
      <c r="B234" s="68" t="s">
        <v>32</v>
      </c>
      <c r="C234" s="66" t="s">
        <v>124</v>
      </c>
      <c r="D234" s="51"/>
      <c r="E234" s="67" t="s">
        <v>38</v>
      </c>
      <c r="F234" s="97">
        <v>1</v>
      </c>
      <c r="G234" s="132"/>
      <c r="H234" s="94">
        <f>ROUND(G234*F234,2)</f>
        <v>0</v>
      </c>
    </row>
    <row r="235" spans="1:8" ht="39.75" customHeight="1" x14ac:dyDescent="0.2">
      <c r="A235" s="128" t="s">
        <v>125</v>
      </c>
      <c r="B235" s="103" t="s">
        <v>293</v>
      </c>
      <c r="C235" s="104" t="s">
        <v>127</v>
      </c>
      <c r="D235" s="105" t="s">
        <v>123</v>
      </c>
      <c r="E235" s="106"/>
      <c r="F235" s="107"/>
      <c r="G235" s="226"/>
      <c r="H235" s="126"/>
    </row>
    <row r="236" spans="1:8" ht="39.75" customHeight="1" x14ac:dyDescent="0.2">
      <c r="A236" s="128" t="s">
        <v>128</v>
      </c>
      <c r="B236" s="109" t="s">
        <v>32</v>
      </c>
      <c r="C236" s="104" t="s">
        <v>533</v>
      </c>
      <c r="D236" s="105"/>
      <c r="E236" s="106"/>
      <c r="F236" s="107"/>
      <c r="G236" s="226"/>
      <c r="H236" s="126"/>
    </row>
    <row r="237" spans="1:8" ht="39.75" customHeight="1" x14ac:dyDescent="0.2">
      <c r="A237" s="128" t="s">
        <v>129</v>
      </c>
      <c r="B237" s="127" t="s">
        <v>100</v>
      </c>
      <c r="C237" s="104" t="s">
        <v>412</v>
      </c>
      <c r="D237" s="105"/>
      <c r="E237" s="106" t="s">
        <v>48</v>
      </c>
      <c r="F237" s="107">
        <v>7</v>
      </c>
      <c r="G237" s="132"/>
      <c r="H237" s="108">
        <f>ROUND(G237*F237,2)</f>
        <v>0</v>
      </c>
    </row>
    <row r="238" spans="1:8" ht="33" customHeight="1" x14ac:dyDescent="0.2">
      <c r="A238" s="118" t="s">
        <v>75</v>
      </c>
      <c r="B238" s="65" t="s">
        <v>313</v>
      </c>
      <c r="C238" s="78" t="s">
        <v>244</v>
      </c>
      <c r="D238" s="79" t="s">
        <v>250</v>
      </c>
      <c r="E238" s="67"/>
      <c r="F238" s="97"/>
      <c r="G238" s="179"/>
      <c r="H238" s="98"/>
    </row>
    <row r="239" spans="1:8" ht="33.75" customHeight="1" x14ac:dyDescent="0.2">
      <c r="A239" s="118" t="s">
        <v>76</v>
      </c>
      <c r="B239" s="68" t="s">
        <v>32</v>
      </c>
      <c r="C239" s="71" t="s">
        <v>298</v>
      </c>
      <c r="D239" s="51"/>
      <c r="E239" s="67" t="s">
        <v>38</v>
      </c>
      <c r="F239" s="97">
        <v>4</v>
      </c>
      <c r="G239" s="132"/>
      <c r="H239" s="94">
        <f t="shared" ref="H239:H242" si="45">ROUND(G239*F239,2)</f>
        <v>0</v>
      </c>
    </row>
    <row r="240" spans="1:8" ht="36" customHeight="1" x14ac:dyDescent="0.2">
      <c r="A240" s="118" t="s">
        <v>77</v>
      </c>
      <c r="B240" s="68" t="s">
        <v>39</v>
      </c>
      <c r="C240" s="71" t="s">
        <v>299</v>
      </c>
      <c r="D240" s="51"/>
      <c r="E240" s="67" t="s">
        <v>38</v>
      </c>
      <c r="F240" s="97">
        <v>4</v>
      </c>
      <c r="G240" s="132"/>
      <c r="H240" s="94">
        <f t="shared" si="45"/>
        <v>0</v>
      </c>
    </row>
    <row r="241" spans="1:8" s="69" customFormat="1" ht="33" customHeight="1" x14ac:dyDescent="0.2">
      <c r="A241" s="64" t="s">
        <v>245</v>
      </c>
      <c r="B241" s="68" t="s">
        <v>49</v>
      </c>
      <c r="C241" s="71" t="s">
        <v>246</v>
      </c>
      <c r="D241" s="51"/>
      <c r="E241" s="67" t="s">
        <v>38</v>
      </c>
      <c r="F241" s="97">
        <v>5</v>
      </c>
      <c r="G241" s="132"/>
      <c r="H241" s="94">
        <f t="shared" si="45"/>
        <v>0</v>
      </c>
    </row>
    <row r="242" spans="1:8" s="69" customFormat="1" ht="35.25" customHeight="1" x14ac:dyDescent="0.2">
      <c r="A242" s="64" t="s">
        <v>247</v>
      </c>
      <c r="B242" s="68" t="s">
        <v>60</v>
      </c>
      <c r="C242" s="71" t="s">
        <v>248</v>
      </c>
      <c r="D242" s="51"/>
      <c r="E242" s="67" t="s">
        <v>38</v>
      </c>
      <c r="F242" s="97">
        <v>5</v>
      </c>
      <c r="G242" s="132"/>
      <c r="H242" s="94">
        <f t="shared" si="45"/>
        <v>0</v>
      </c>
    </row>
    <row r="243" spans="1:8" s="166" customFormat="1" ht="35.25" customHeight="1" x14ac:dyDescent="0.2">
      <c r="A243" s="64" t="s">
        <v>131</v>
      </c>
      <c r="B243" s="65" t="s">
        <v>314</v>
      </c>
      <c r="C243" s="165" t="s">
        <v>133</v>
      </c>
      <c r="D243" s="51" t="s">
        <v>123</v>
      </c>
      <c r="E243" s="67"/>
      <c r="F243" s="97"/>
      <c r="G243" s="179"/>
      <c r="H243" s="98"/>
    </row>
    <row r="244" spans="1:8" s="163" customFormat="1" ht="34.5" customHeight="1" x14ac:dyDescent="0.2">
      <c r="A244" s="64" t="s">
        <v>134</v>
      </c>
      <c r="B244" s="68" t="s">
        <v>32</v>
      </c>
      <c r="C244" s="165" t="s">
        <v>424</v>
      </c>
      <c r="D244" s="51"/>
      <c r="E244" s="67"/>
      <c r="F244" s="97"/>
      <c r="G244" s="179"/>
      <c r="H244" s="98"/>
    </row>
    <row r="245" spans="1:8" s="69" customFormat="1" ht="32.25" customHeight="1" x14ac:dyDescent="0.2">
      <c r="A245" s="64" t="s">
        <v>190</v>
      </c>
      <c r="B245" s="70" t="s">
        <v>100</v>
      </c>
      <c r="C245" s="66" t="s">
        <v>425</v>
      </c>
      <c r="D245" s="51"/>
      <c r="E245" s="67" t="s">
        <v>38</v>
      </c>
      <c r="F245" s="97">
        <v>1</v>
      </c>
      <c r="G245" s="132"/>
      <c r="H245" s="94">
        <f t="shared" ref="H245:H246" si="46">ROUND(G245*F245,2)</f>
        <v>0</v>
      </c>
    </row>
    <row r="246" spans="1:8" s="69" customFormat="1" ht="39.75" customHeight="1" x14ac:dyDescent="0.2">
      <c r="A246" s="64" t="s">
        <v>136</v>
      </c>
      <c r="B246" s="219" t="s">
        <v>315</v>
      </c>
      <c r="C246" s="187" t="s">
        <v>138</v>
      </c>
      <c r="D246" s="188" t="s">
        <v>123</v>
      </c>
      <c r="E246" s="189" t="s">
        <v>38</v>
      </c>
      <c r="F246" s="198">
        <v>2</v>
      </c>
      <c r="G246" s="199"/>
      <c r="H246" s="191">
        <f t="shared" si="46"/>
        <v>0</v>
      </c>
    </row>
    <row r="247" spans="1:8" ht="39.75" customHeight="1" x14ac:dyDescent="0.2">
      <c r="B247" s="139"/>
      <c r="C247" s="234" t="s">
        <v>22</v>
      </c>
      <c r="D247" s="235"/>
      <c r="E247" s="239"/>
      <c r="F247" s="237"/>
      <c r="G247" s="96"/>
      <c r="H247" s="238"/>
    </row>
    <row r="248" spans="1:8" ht="39.75" customHeight="1" x14ac:dyDescent="0.2">
      <c r="A248" s="118" t="s">
        <v>57</v>
      </c>
      <c r="B248" s="65" t="s">
        <v>316</v>
      </c>
      <c r="C248" s="71" t="s">
        <v>249</v>
      </c>
      <c r="D248" s="79" t="s">
        <v>250</v>
      </c>
      <c r="E248" s="67" t="s">
        <v>38</v>
      </c>
      <c r="F248" s="97">
        <v>12</v>
      </c>
      <c r="G248" s="132"/>
      <c r="H248" s="94">
        <f>ROUND(G248*F248,2)</f>
        <v>0</v>
      </c>
    </row>
    <row r="249" spans="1:8" ht="39.75" customHeight="1" x14ac:dyDescent="0.2">
      <c r="A249" s="118" t="s">
        <v>70</v>
      </c>
      <c r="B249" s="65" t="s">
        <v>317</v>
      </c>
      <c r="C249" s="66" t="s">
        <v>78</v>
      </c>
      <c r="D249" s="51" t="s">
        <v>123</v>
      </c>
      <c r="E249" s="67"/>
      <c r="F249" s="97"/>
      <c r="G249" s="179"/>
      <c r="H249" s="98"/>
    </row>
    <row r="250" spans="1:8" ht="39.75" customHeight="1" x14ac:dyDescent="0.2">
      <c r="A250" s="118" t="s">
        <v>79</v>
      </c>
      <c r="B250" s="68" t="s">
        <v>32</v>
      </c>
      <c r="C250" s="66" t="s">
        <v>142</v>
      </c>
      <c r="D250" s="51"/>
      <c r="E250" s="67" t="s">
        <v>71</v>
      </c>
      <c r="F250" s="100">
        <v>0.7</v>
      </c>
      <c r="G250" s="132"/>
      <c r="H250" s="94">
        <f>ROUND(G250*F250,2)</f>
        <v>0</v>
      </c>
    </row>
    <row r="251" spans="1:8" ht="39.75" customHeight="1" x14ac:dyDescent="0.2">
      <c r="A251" s="118" t="s">
        <v>58</v>
      </c>
      <c r="B251" s="65" t="s">
        <v>318</v>
      </c>
      <c r="C251" s="71" t="s">
        <v>251</v>
      </c>
      <c r="D251" s="79" t="s">
        <v>250</v>
      </c>
      <c r="E251" s="67"/>
      <c r="F251" s="97"/>
      <c r="G251" s="179"/>
      <c r="H251" s="98"/>
    </row>
    <row r="252" spans="1:8" ht="39.75" customHeight="1" x14ac:dyDescent="0.2">
      <c r="A252" s="54" t="s">
        <v>206</v>
      </c>
      <c r="B252" s="59" t="s">
        <v>32</v>
      </c>
      <c r="C252" s="55" t="s">
        <v>207</v>
      </c>
      <c r="D252" s="60"/>
      <c r="E252" s="56" t="s">
        <v>38</v>
      </c>
      <c r="F252" s="61">
        <v>6</v>
      </c>
      <c r="G252" s="57"/>
      <c r="H252" s="58">
        <f>ROUND(G252*F252,2)</f>
        <v>0</v>
      </c>
    </row>
    <row r="253" spans="1:8" ht="39.75" customHeight="1" x14ac:dyDescent="0.2">
      <c r="A253" s="118" t="s">
        <v>59</v>
      </c>
      <c r="B253" s="68" t="s">
        <v>39</v>
      </c>
      <c r="C253" s="66" t="s">
        <v>144</v>
      </c>
      <c r="D253" s="51"/>
      <c r="E253" s="67" t="s">
        <v>38</v>
      </c>
      <c r="F253" s="97">
        <v>6</v>
      </c>
      <c r="G253" s="132"/>
      <c r="H253" s="94">
        <f t="shared" ref="H253" si="47">ROUND(G253*F253,2)</f>
        <v>0</v>
      </c>
    </row>
    <row r="254" spans="1:8" ht="39.75" customHeight="1" x14ac:dyDescent="0.2">
      <c r="A254" s="118" t="s">
        <v>72</v>
      </c>
      <c r="B254" s="65" t="s">
        <v>319</v>
      </c>
      <c r="C254" s="66" t="s">
        <v>80</v>
      </c>
      <c r="D254" s="79" t="s">
        <v>250</v>
      </c>
      <c r="E254" s="67" t="s">
        <v>38</v>
      </c>
      <c r="F254" s="97">
        <v>8</v>
      </c>
      <c r="G254" s="132"/>
      <c r="H254" s="94">
        <f t="shared" ref="H254:H255" si="48">ROUND(G254*F254,2)</f>
        <v>0</v>
      </c>
    </row>
    <row r="255" spans="1:8" s="95" customFormat="1" ht="39.75" customHeight="1" x14ac:dyDescent="0.2">
      <c r="A255" s="64" t="s">
        <v>73</v>
      </c>
      <c r="B255" s="65" t="s">
        <v>451</v>
      </c>
      <c r="C255" s="66" t="s">
        <v>81</v>
      </c>
      <c r="D255" s="79" t="s">
        <v>250</v>
      </c>
      <c r="E255" s="67" t="s">
        <v>38</v>
      </c>
      <c r="F255" s="97">
        <v>5</v>
      </c>
      <c r="G255" s="132"/>
      <c r="H255" s="94">
        <f t="shared" si="48"/>
        <v>0</v>
      </c>
    </row>
    <row r="256" spans="1:8" ht="39.75" customHeight="1" x14ac:dyDescent="0.2">
      <c r="A256" s="113"/>
      <c r="B256" s="233"/>
      <c r="C256" s="234" t="s">
        <v>23</v>
      </c>
      <c r="D256" s="235"/>
      <c r="E256" s="236"/>
      <c r="F256" s="237"/>
      <c r="G256" s="96"/>
      <c r="H256" s="238"/>
    </row>
    <row r="257" spans="1:8" ht="39.75" customHeight="1" x14ac:dyDescent="0.2">
      <c r="A257" s="120" t="s">
        <v>61</v>
      </c>
      <c r="B257" s="143" t="s">
        <v>461</v>
      </c>
      <c r="C257" s="66" t="s">
        <v>62</v>
      </c>
      <c r="D257" s="51" t="s">
        <v>332</v>
      </c>
      <c r="E257" s="67"/>
      <c r="F257" s="93"/>
      <c r="G257" s="179"/>
      <c r="H257" s="94"/>
    </row>
    <row r="258" spans="1:8" ht="39.75" customHeight="1" x14ac:dyDescent="0.2">
      <c r="A258" s="120" t="s">
        <v>63</v>
      </c>
      <c r="B258" s="68" t="s">
        <v>32</v>
      </c>
      <c r="C258" s="66" t="s">
        <v>149</v>
      </c>
      <c r="D258" s="51"/>
      <c r="E258" s="67" t="s">
        <v>31</v>
      </c>
      <c r="F258" s="93">
        <v>2700</v>
      </c>
      <c r="G258" s="132"/>
      <c r="H258" s="94">
        <f>ROUND(G258*F258,2)</f>
        <v>0</v>
      </c>
    </row>
    <row r="259" spans="1:8" ht="39.75" customHeight="1" x14ac:dyDescent="0.2">
      <c r="A259" s="9"/>
      <c r="B259" s="243"/>
      <c r="C259" s="244" t="s">
        <v>24</v>
      </c>
      <c r="D259" s="245"/>
      <c r="E259" s="245"/>
      <c r="F259" s="237"/>
      <c r="G259" s="96"/>
      <c r="H259" s="238"/>
    </row>
    <row r="260" spans="1:8" s="84" customFormat="1" ht="39.75" customHeight="1" x14ac:dyDescent="0.2">
      <c r="A260" s="81"/>
      <c r="B260" s="143" t="s">
        <v>462</v>
      </c>
      <c r="C260" s="144" t="s">
        <v>415</v>
      </c>
      <c r="D260" s="182" t="s">
        <v>209</v>
      </c>
      <c r="E260" s="145" t="s">
        <v>31</v>
      </c>
      <c r="F260" s="146">
        <v>15</v>
      </c>
      <c r="G260" s="132"/>
      <c r="H260" s="147">
        <f>ROUND(G260*F260,2)</f>
        <v>0</v>
      </c>
    </row>
    <row r="261" spans="1:8" s="149" customFormat="1" ht="39.75" customHeight="1" x14ac:dyDescent="0.2">
      <c r="A261" s="148"/>
      <c r="B261" s="143" t="s">
        <v>519</v>
      </c>
      <c r="C261" s="144" t="s">
        <v>416</v>
      </c>
      <c r="D261" s="182" t="s">
        <v>201</v>
      </c>
      <c r="E261" s="145" t="s">
        <v>38</v>
      </c>
      <c r="F261" s="146">
        <v>17</v>
      </c>
      <c r="G261" s="132"/>
      <c r="H261" s="147">
        <f>ROUND(G261*F261,2)</f>
        <v>0</v>
      </c>
    </row>
    <row r="262" spans="1:8" s="95" customFormat="1" ht="39.75" customHeight="1" x14ac:dyDescent="0.2">
      <c r="A262" s="170" t="s">
        <v>366</v>
      </c>
      <c r="B262" s="143" t="s">
        <v>520</v>
      </c>
      <c r="C262" s="171" t="s">
        <v>367</v>
      </c>
      <c r="D262" s="172" t="s">
        <v>368</v>
      </c>
      <c r="E262" s="173"/>
      <c r="F262" s="174"/>
      <c r="G262" s="176"/>
      <c r="H262" s="175"/>
    </row>
    <row r="263" spans="1:8" s="69" customFormat="1" ht="39.75" customHeight="1" x14ac:dyDescent="0.2">
      <c r="A263" s="177" t="s">
        <v>450</v>
      </c>
      <c r="B263" s="178" t="s">
        <v>32</v>
      </c>
      <c r="C263" s="171" t="s">
        <v>453</v>
      </c>
      <c r="D263" s="172" t="s">
        <v>182</v>
      </c>
      <c r="E263" s="173" t="s">
        <v>31</v>
      </c>
      <c r="F263" s="174">
        <v>35</v>
      </c>
      <c r="G263" s="132"/>
      <c r="H263" s="175">
        <f>ROUND(G263*F263,2)</f>
        <v>0</v>
      </c>
    </row>
    <row r="264" spans="1:8" ht="39.75" customHeight="1" x14ac:dyDescent="0.2">
      <c r="B264" s="227" t="s">
        <v>14</v>
      </c>
      <c r="C264" s="278" t="str">
        <f>C164</f>
        <v xml:space="preserve">Grant Avenue Eastbound - Rockwood Street to Stafford Street </v>
      </c>
      <c r="D264" s="279"/>
      <c r="E264" s="279"/>
      <c r="F264" s="280"/>
      <c r="G264" s="228" t="s">
        <v>17</v>
      </c>
      <c r="H264" s="228">
        <f>SUM(H164:H263)</f>
        <v>0</v>
      </c>
    </row>
    <row r="265" spans="1:8" ht="39.75" customHeight="1" x14ac:dyDescent="0.2">
      <c r="B265" s="224" t="s">
        <v>15</v>
      </c>
      <c r="C265" s="256" t="s">
        <v>387</v>
      </c>
      <c r="D265" s="257"/>
      <c r="E265" s="257"/>
      <c r="F265" s="258"/>
      <c r="G265" s="53"/>
      <c r="H265" s="225"/>
    </row>
    <row r="266" spans="1:8" ht="39.75" customHeight="1" x14ac:dyDescent="0.2">
      <c r="B266" s="233"/>
      <c r="C266" s="241" t="s">
        <v>19</v>
      </c>
      <c r="D266" s="235"/>
      <c r="E266" s="242" t="s">
        <v>2</v>
      </c>
      <c r="F266" s="237"/>
      <c r="G266" s="96"/>
      <c r="H266" s="238"/>
    </row>
    <row r="267" spans="1:8" ht="39.75" customHeight="1" x14ac:dyDescent="0.2">
      <c r="A267" s="119" t="s">
        <v>34</v>
      </c>
      <c r="B267" s="65" t="s">
        <v>294</v>
      </c>
      <c r="C267" s="66" t="s">
        <v>35</v>
      </c>
      <c r="D267" s="51" t="s">
        <v>327</v>
      </c>
      <c r="E267" s="67"/>
      <c r="F267" s="93"/>
      <c r="G267" s="179"/>
      <c r="H267" s="94"/>
    </row>
    <row r="268" spans="1:8" ht="39.75" customHeight="1" x14ac:dyDescent="0.2">
      <c r="A268" s="119" t="s">
        <v>364</v>
      </c>
      <c r="B268" s="68" t="s">
        <v>32</v>
      </c>
      <c r="C268" s="66" t="s">
        <v>365</v>
      </c>
      <c r="D268" s="51" t="s">
        <v>2</v>
      </c>
      <c r="E268" s="67" t="s">
        <v>29</v>
      </c>
      <c r="F268" s="93">
        <v>15</v>
      </c>
      <c r="G268" s="132"/>
      <c r="H268" s="94">
        <f t="shared" ref="H268" si="49">ROUND(G268*F268,2)</f>
        <v>0</v>
      </c>
    </row>
    <row r="269" spans="1:8" ht="39.75" customHeight="1" x14ac:dyDescent="0.2">
      <c r="A269" s="118" t="s">
        <v>36</v>
      </c>
      <c r="B269" s="65" t="s">
        <v>217</v>
      </c>
      <c r="C269" s="66" t="s">
        <v>37</v>
      </c>
      <c r="D269" s="51" t="s">
        <v>327</v>
      </c>
      <c r="E269" s="67" t="s">
        <v>31</v>
      </c>
      <c r="F269" s="93">
        <v>500</v>
      </c>
      <c r="G269" s="132"/>
      <c r="H269" s="94">
        <f t="shared" ref="H269" si="50">ROUND(G269*F269,2)</f>
        <v>0</v>
      </c>
    </row>
    <row r="270" spans="1:8" ht="39.75" customHeight="1" x14ac:dyDescent="0.2">
      <c r="A270" s="124"/>
      <c r="B270" s="233"/>
      <c r="C270" s="138" t="s">
        <v>162</v>
      </c>
      <c r="D270" s="235"/>
      <c r="E270" s="236"/>
      <c r="F270" s="237"/>
      <c r="G270" s="96"/>
      <c r="H270" s="238"/>
    </row>
    <row r="271" spans="1:8" s="69" customFormat="1" ht="39.75" customHeight="1" x14ac:dyDescent="0.2">
      <c r="A271" s="133" t="s">
        <v>353</v>
      </c>
      <c r="B271" s="65" t="s">
        <v>218</v>
      </c>
      <c r="C271" s="66" t="s">
        <v>354</v>
      </c>
      <c r="D271" s="51" t="s">
        <v>163</v>
      </c>
      <c r="E271" s="67"/>
      <c r="F271" s="93"/>
      <c r="G271" s="179"/>
      <c r="H271" s="94"/>
    </row>
    <row r="272" spans="1:8" s="69" customFormat="1" ht="39.75" customHeight="1" x14ac:dyDescent="0.2">
      <c r="A272" s="133" t="s">
        <v>534</v>
      </c>
      <c r="B272" s="68" t="s">
        <v>32</v>
      </c>
      <c r="C272" s="66" t="s">
        <v>402</v>
      </c>
      <c r="D272" s="51" t="s">
        <v>2</v>
      </c>
      <c r="E272" s="67" t="s">
        <v>31</v>
      </c>
      <c r="F272" s="93">
        <v>20</v>
      </c>
      <c r="G272" s="247"/>
      <c r="H272" s="94">
        <f>ROUND(G272*F272,2)</f>
        <v>0</v>
      </c>
    </row>
    <row r="273" spans="1:8" ht="39.75" customHeight="1" x14ac:dyDescent="0.2">
      <c r="A273" s="120" t="s">
        <v>355</v>
      </c>
      <c r="B273" s="65" t="s">
        <v>219</v>
      </c>
      <c r="C273" s="66" t="s">
        <v>356</v>
      </c>
      <c r="D273" s="51" t="s">
        <v>357</v>
      </c>
      <c r="E273" s="67"/>
      <c r="F273" s="93"/>
      <c r="G273" s="179"/>
      <c r="H273" s="94"/>
    </row>
    <row r="274" spans="1:8" s="69" customFormat="1" ht="39.75" customHeight="1" x14ac:dyDescent="0.2">
      <c r="A274" s="133" t="s">
        <v>536</v>
      </c>
      <c r="B274" s="68" t="s">
        <v>32</v>
      </c>
      <c r="C274" s="66" t="s">
        <v>399</v>
      </c>
      <c r="D274" s="51" t="s">
        <v>2</v>
      </c>
      <c r="E274" s="67" t="s">
        <v>31</v>
      </c>
      <c r="F274" s="93">
        <v>85</v>
      </c>
      <c r="G274" s="247"/>
      <c r="H274" s="94">
        <f t="shared" ref="H274:H275" si="51">ROUND(G274*F274,2)</f>
        <v>0</v>
      </c>
    </row>
    <row r="275" spans="1:8" s="69" customFormat="1" ht="39.75" customHeight="1" x14ac:dyDescent="0.2">
      <c r="A275" s="133" t="s">
        <v>538</v>
      </c>
      <c r="B275" s="68" t="s">
        <v>39</v>
      </c>
      <c r="C275" s="66" t="s">
        <v>401</v>
      </c>
      <c r="D275" s="51" t="s">
        <v>2</v>
      </c>
      <c r="E275" s="67" t="s">
        <v>31</v>
      </c>
      <c r="F275" s="93">
        <v>225</v>
      </c>
      <c r="G275" s="247"/>
      <c r="H275" s="94">
        <f t="shared" si="51"/>
        <v>0</v>
      </c>
    </row>
    <row r="276" spans="1:8" ht="39.75" customHeight="1" x14ac:dyDescent="0.2">
      <c r="A276" s="120" t="s">
        <v>221</v>
      </c>
      <c r="B276" s="65" t="s">
        <v>295</v>
      </c>
      <c r="C276" s="66" t="s">
        <v>222</v>
      </c>
      <c r="D276" s="51" t="s">
        <v>357</v>
      </c>
      <c r="E276" s="67"/>
      <c r="F276" s="93"/>
      <c r="G276" s="179"/>
      <c r="H276" s="94"/>
    </row>
    <row r="277" spans="1:8" s="69" customFormat="1" ht="39.75" customHeight="1" x14ac:dyDescent="0.2">
      <c r="A277" s="133" t="s">
        <v>539</v>
      </c>
      <c r="B277" s="68" t="s">
        <v>32</v>
      </c>
      <c r="C277" s="66" t="s">
        <v>389</v>
      </c>
      <c r="D277" s="51" t="s">
        <v>2</v>
      </c>
      <c r="E277" s="67" t="s">
        <v>31</v>
      </c>
      <c r="F277" s="93">
        <v>20</v>
      </c>
      <c r="G277" s="247"/>
      <c r="H277" s="94">
        <f>ROUND(G277*F277,2)</f>
        <v>0</v>
      </c>
    </row>
    <row r="278" spans="1:8" ht="39.75" customHeight="1" x14ac:dyDescent="0.2">
      <c r="A278" s="120" t="s">
        <v>223</v>
      </c>
      <c r="B278" s="101" t="s">
        <v>296</v>
      </c>
      <c r="C278" s="66" t="s">
        <v>224</v>
      </c>
      <c r="D278" s="51" t="s">
        <v>357</v>
      </c>
      <c r="E278" s="67"/>
      <c r="F278" s="93"/>
      <c r="G278" s="179"/>
      <c r="H278" s="94"/>
    </row>
    <row r="279" spans="1:8" s="69" customFormat="1" ht="39.75" customHeight="1" x14ac:dyDescent="0.2">
      <c r="A279" s="133" t="s">
        <v>541</v>
      </c>
      <c r="B279" s="68" t="s">
        <v>32</v>
      </c>
      <c r="C279" s="66" t="s">
        <v>391</v>
      </c>
      <c r="D279" s="51" t="s">
        <v>2</v>
      </c>
      <c r="E279" s="67" t="s">
        <v>31</v>
      </c>
      <c r="F279" s="93">
        <v>30</v>
      </c>
      <c r="G279" s="247"/>
      <c r="H279" s="94">
        <f t="shared" ref="H279:H281" si="52">ROUND(G279*F279,2)</f>
        <v>0</v>
      </c>
    </row>
    <row r="280" spans="1:8" s="69" customFormat="1" ht="39.75" customHeight="1" x14ac:dyDescent="0.2">
      <c r="A280" s="133" t="s">
        <v>543</v>
      </c>
      <c r="B280" s="68" t="s">
        <v>39</v>
      </c>
      <c r="C280" s="66" t="s">
        <v>393</v>
      </c>
      <c r="D280" s="51" t="s">
        <v>2</v>
      </c>
      <c r="E280" s="67" t="s">
        <v>31</v>
      </c>
      <c r="F280" s="93">
        <v>70</v>
      </c>
      <c r="G280" s="247"/>
      <c r="H280" s="94">
        <f t="shared" si="52"/>
        <v>0</v>
      </c>
    </row>
    <row r="281" spans="1:8" ht="39.75" customHeight="1" x14ac:dyDescent="0.2">
      <c r="A281" s="120"/>
      <c r="B281" s="65" t="s">
        <v>297</v>
      </c>
      <c r="C281" s="130" t="s">
        <v>388</v>
      </c>
      <c r="D281" s="181" t="s">
        <v>178</v>
      </c>
      <c r="E281" s="131" t="s">
        <v>31</v>
      </c>
      <c r="F281" s="93">
        <v>85</v>
      </c>
      <c r="G281" s="132"/>
      <c r="H281" s="94">
        <f t="shared" si="52"/>
        <v>0</v>
      </c>
    </row>
    <row r="282" spans="1:8" ht="39.75" customHeight="1" x14ac:dyDescent="0.2">
      <c r="A282" s="120" t="s">
        <v>40</v>
      </c>
      <c r="B282" s="65" t="s">
        <v>436</v>
      </c>
      <c r="C282" s="66" t="s">
        <v>41</v>
      </c>
      <c r="D282" s="51" t="s">
        <v>163</v>
      </c>
      <c r="E282" s="67"/>
      <c r="F282" s="93"/>
      <c r="G282" s="179"/>
      <c r="H282" s="94"/>
    </row>
    <row r="283" spans="1:8" s="69" customFormat="1" ht="39.75" customHeight="1" x14ac:dyDescent="0.2">
      <c r="A283" s="133" t="s">
        <v>164</v>
      </c>
      <c r="B283" s="68" t="s">
        <v>32</v>
      </c>
      <c r="C283" s="66" t="s">
        <v>165</v>
      </c>
      <c r="D283" s="51" t="s">
        <v>2</v>
      </c>
      <c r="E283" s="67" t="s">
        <v>38</v>
      </c>
      <c r="F283" s="93">
        <v>260</v>
      </c>
      <c r="G283" s="132"/>
      <c r="H283" s="94">
        <f>ROUND(G283*F283,2)</f>
        <v>0</v>
      </c>
    </row>
    <row r="284" spans="1:8" ht="39.75" customHeight="1" x14ac:dyDescent="0.2">
      <c r="A284" s="120" t="s">
        <v>44</v>
      </c>
      <c r="B284" s="65" t="s">
        <v>437</v>
      </c>
      <c r="C284" s="66" t="s">
        <v>45</v>
      </c>
      <c r="D284" s="51" t="s">
        <v>163</v>
      </c>
      <c r="E284" s="67"/>
      <c r="F284" s="93"/>
      <c r="G284" s="179"/>
      <c r="H284" s="94"/>
    </row>
    <row r="285" spans="1:8" s="69" customFormat="1" ht="40.5" customHeight="1" x14ac:dyDescent="0.2">
      <c r="A285" s="133" t="s">
        <v>46</v>
      </c>
      <c r="B285" s="186" t="s">
        <v>32</v>
      </c>
      <c r="C285" s="187" t="s">
        <v>47</v>
      </c>
      <c r="D285" s="188" t="s">
        <v>2</v>
      </c>
      <c r="E285" s="189" t="s">
        <v>38</v>
      </c>
      <c r="F285" s="190">
        <v>610</v>
      </c>
      <c r="G285" s="199"/>
      <c r="H285" s="191">
        <f>ROUND(G285*F285,2)</f>
        <v>0</v>
      </c>
    </row>
    <row r="286" spans="1:8" ht="39.75" customHeight="1" x14ac:dyDescent="0.2">
      <c r="A286" s="120" t="s">
        <v>150</v>
      </c>
      <c r="B286" s="65" t="s">
        <v>438</v>
      </c>
      <c r="C286" s="66" t="s">
        <v>151</v>
      </c>
      <c r="D286" s="51" t="s">
        <v>98</v>
      </c>
      <c r="E286" s="67"/>
      <c r="F286" s="93"/>
      <c r="G286" s="179"/>
      <c r="H286" s="94"/>
    </row>
    <row r="287" spans="1:8" ht="39.75" customHeight="1" x14ac:dyDescent="0.2">
      <c r="A287" s="120" t="s">
        <v>152</v>
      </c>
      <c r="B287" s="68" t="s">
        <v>32</v>
      </c>
      <c r="C287" s="66" t="s">
        <v>99</v>
      </c>
      <c r="D287" s="51" t="s">
        <v>2</v>
      </c>
      <c r="E287" s="67" t="s">
        <v>31</v>
      </c>
      <c r="F287" s="93">
        <v>25</v>
      </c>
      <c r="G287" s="132"/>
      <c r="H287" s="94">
        <f t="shared" ref="H287" si="53">ROUND(G287*F287,2)</f>
        <v>0</v>
      </c>
    </row>
    <row r="288" spans="1:8" ht="39.75" customHeight="1" x14ac:dyDescent="0.2">
      <c r="A288" s="102" t="s">
        <v>225</v>
      </c>
      <c r="B288" s="103" t="s">
        <v>439</v>
      </c>
      <c r="C288" s="104" t="s">
        <v>226</v>
      </c>
      <c r="D288" s="105" t="s">
        <v>368</v>
      </c>
      <c r="E288" s="106"/>
      <c r="F288" s="110"/>
      <c r="G288" s="226"/>
      <c r="H288" s="108"/>
    </row>
    <row r="289" spans="1:8" ht="39.75" customHeight="1" x14ac:dyDescent="0.2">
      <c r="A289" s="102" t="s">
        <v>227</v>
      </c>
      <c r="B289" s="109" t="s">
        <v>32</v>
      </c>
      <c r="C289" s="104" t="s">
        <v>328</v>
      </c>
      <c r="D289" s="105" t="s">
        <v>228</v>
      </c>
      <c r="E289" s="106"/>
      <c r="F289" s="110"/>
      <c r="G289" s="226"/>
      <c r="H289" s="108"/>
    </row>
    <row r="290" spans="1:8" s="69" customFormat="1" ht="39.75" customHeight="1" x14ac:dyDescent="0.2">
      <c r="A290" s="133" t="s">
        <v>229</v>
      </c>
      <c r="B290" s="70" t="s">
        <v>100</v>
      </c>
      <c r="C290" s="66" t="s">
        <v>230</v>
      </c>
      <c r="D290" s="51"/>
      <c r="E290" s="67" t="s">
        <v>31</v>
      </c>
      <c r="F290" s="93">
        <v>10</v>
      </c>
      <c r="G290" s="132"/>
      <c r="H290" s="94">
        <f>ROUND(G290*F290,2)</f>
        <v>0</v>
      </c>
    </row>
    <row r="291" spans="1:8" ht="39.75" customHeight="1" x14ac:dyDescent="0.2">
      <c r="A291" s="102" t="s">
        <v>257</v>
      </c>
      <c r="B291" s="127" t="s">
        <v>101</v>
      </c>
      <c r="C291" s="104" t="s">
        <v>258</v>
      </c>
      <c r="D291" s="105" t="s">
        <v>2</v>
      </c>
      <c r="E291" s="106" t="s">
        <v>31</v>
      </c>
      <c r="F291" s="110">
        <v>210</v>
      </c>
      <c r="G291" s="132"/>
      <c r="H291" s="108">
        <f>ROUND(G291*F291,2)</f>
        <v>0</v>
      </c>
    </row>
    <row r="292" spans="1:8" ht="39.75" customHeight="1" x14ac:dyDescent="0.2">
      <c r="A292" s="120" t="s">
        <v>233</v>
      </c>
      <c r="B292" s="65" t="s">
        <v>440</v>
      </c>
      <c r="C292" s="66" t="s">
        <v>234</v>
      </c>
      <c r="D292" s="51" t="s">
        <v>235</v>
      </c>
      <c r="E292" s="67"/>
      <c r="F292" s="93"/>
      <c r="G292" s="179"/>
      <c r="H292" s="94"/>
    </row>
    <row r="293" spans="1:8" ht="39.75" customHeight="1" x14ac:dyDescent="0.2">
      <c r="A293" s="120" t="s">
        <v>372</v>
      </c>
      <c r="B293" s="68" t="s">
        <v>32</v>
      </c>
      <c r="C293" s="66" t="s">
        <v>373</v>
      </c>
      <c r="D293" s="51" t="s">
        <v>2</v>
      </c>
      <c r="E293" s="67" t="s">
        <v>48</v>
      </c>
      <c r="F293" s="93">
        <v>295</v>
      </c>
      <c r="G293" s="132"/>
      <c r="H293" s="94">
        <f>ROUND(G293*F293,2)</f>
        <v>0</v>
      </c>
    </row>
    <row r="294" spans="1:8" ht="39.75" customHeight="1" x14ac:dyDescent="0.2">
      <c r="A294" s="120" t="s">
        <v>374</v>
      </c>
      <c r="B294" s="68" t="s">
        <v>39</v>
      </c>
      <c r="C294" s="66" t="s">
        <v>406</v>
      </c>
      <c r="D294" s="51"/>
      <c r="E294" s="67" t="s">
        <v>48</v>
      </c>
      <c r="F294" s="93">
        <v>15</v>
      </c>
      <c r="G294" s="132"/>
      <c r="H294" s="94">
        <f>ROUND(G294*F294,2)</f>
        <v>0</v>
      </c>
    </row>
    <row r="295" spans="1:8" ht="39.75" customHeight="1" x14ac:dyDescent="0.2">
      <c r="A295" s="120" t="s">
        <v>375</v>
      </c>
      <c r="B295" s="68" t="s">
        <v>49</v>
      </c>
      <c r="C295" s="66" t="s">
        <v>376</v>
      </c>
      <c r="D295" s="51" t="s">
        <v>2</v>
      </c>
      <c r="E295" s="67" t="s">
        <v>48</v>
      </c>
      <c r="F295" s="93">
        <v>10</v>
      </c>
      <c r="G295" s="132"/>
      <c r="H295" s="94">
        <f t="shared" ref="H295" si="54">ROUND(G295*F295,2)</f>
        <v>0</v>
      </c>
    </row>
    <row r="296" spans="1:8" ht="39.75" customHeight="1" x14ac:dyDescent="0.2">
      <c r="A296" s="120" t="s">
        <v>236</v>
      </c>
      <c r="B296" s="65" t="s">
        <v>441</v>
      </c>
      <c r="C296" s="66" t="s">
        <v>237</v>
      </c>
      <c r="D296" s="51" t="s">
        <v>235</v>
      </c>
      <c r="E296" s="67"/>
      <c r="F296" s="93"/>
      <c r="G296" s="179"/>
      <c r="H296" s="94"/>
    </row>
    <row r="297" spans="1:8" ht="39.75" customHeight="1" x14ac:dyDescent="0.2">
      <c r="A297" s="120" t="s">
        <v>382</v>
      </c>
      <c r="B297" s="68" t="s">
        <v>32</v>
      </c>
      <c r="C297" s="66" t="s">
        <v>329</v>
      </c>
      <c r="D297" s="51" t="s">
        <v>114</v>
      </c>
      <c r="E297" s="67" t="s">
        <v>48</v>
      </c>
      <c r="F297" s="93">
        <v>65</v>
      </c>
      <c r="G297" s="132"/>
      <c r="H297" s="94">
        <f t="shared" ref="H297:H298" si="55">ROUND(G297*F297,2)</f>
        <v>0</v>
      </c>
    </row>
    <row r="298" spans="1:8" s="69" customFormat="1" ht="39.75" customHeight="1" x14ac:dyDescent="0.2">
      <c r="A298" s="133" t="s">
        <v>411</v>
      </c>
      <c r="B298" s="68" t="s">
        <v>39</v>
      </c>
      <c r="C298" s="66" t="s">
        <v>330</v>
      </c>
      <c r="D298" s="51" t="s">
        <v>104</v>
      </c>
      <c r="E298" s="67" t="s">
        <v>48</v>
      </c>
      <c r="F298" s="93">
        <v>15</v>
      </c>
      <c r="G298" s="132"/>
      <c r="H298" s="94">
        <f t="shared" si="55"/>
        <v>0</v>
      </c>
    </row>
    <row r="299" spans="1:8" ht="39.75" customHeight="1" x14ac:dyDescent="0.2">
      <c r="A299" s="120" t="s">
        <v>380</v>
      </c>
      <c r="B299" s="68" t="s">
        <v>49</v>
      </c>
      <c r="C299" s="66" t="s">
        <v>331</v>
      </c>
      <c r="D299" s="51" t="s">
        <v>381</v>
      </c>
      <c r="E299" s="67" t="s">
        <v>48</v>
      </c>
      <c r="F299" s="93">
        <v>10</v>
      </c>
      <c r="G299" s="132"/>
      <c r="H299" s="94">
        <f t="shared" ref="H299" si="56">ROUND(G299*F299,2)</f>
        <v>0</v>
      </c>
    </row>
    <row r="300" spans="1:8" ht="39.75" customHeight="1" x14ac:dyDescent="0.2">
      <c r="A300" s="102" t="s">
        <v>386</v>
      </c>
      <c r="B300" s="68" t="s">
        <v>60</v>
      </c>
      <c r="C300" s="66" t="s">
        <v>404</v>
      </c>
      <c r="D300" s="51" t="s">
        <v>379</v>
      </c>
      <c r="E300" s="67" t="s">
        <v>48</v>
      </c>
      <c r="F300" s="93">
        <v>245</v>
      </c>
      <c r="G300" s="132"/>
      <c r="H300" s="94">
        <f>ROUND(G300*F300,2)</f>
        <v>0</v>
      </c>
    </row>
    <row r="301" spans="1:8" ht="39.75" customHeight="1" x14ac:dyDescent="0.2">
      <c r="A301" s="120" t="s">
        <v>172</v>
      </c>
      <c r="B301" s="65" t="s">
        <v>442</v>
      </c>
      <c r="C301" s="66" t="s">
        <v>173</v>
      </c>
      <c r="D301" s="51" t="s">
        <v>358</v>
      </c>
      <c r="E301" s="99"/>
      <c r="F301" s="93"/>
      <c r="G301" s="179"/>
      <c r="H301" s="94"/>
    </row>
    <row r="302" spans="1:8" ht="39.75" customHeight="1" x14ac:dyDescent="0.2">
      <c r="A302" s="120" t="s">
        <v>238</v>
      </c>
      <c r="B302" s="68" t="s">
        <v>32</v>
      </c>
      <c r="C302" s="66" t="s">
        <v>239</v>
      </c>
      <c r="D302" s="51"/>
      <c r="E302" s="67"/>
      <c r="F302" s="93"/>
      <c r="G302" s="179"/>
      <c r="H302" s="94"/>
    </row>
    <row r="303" spans="1:8" ht="39.75" customHeight="1" x14ac:dyDescent="0.2">
      <c r="A303" s="120" t="s">
        <v>174</v>
      </c>
      <c r="B303" s="70" t="s">
        <v>100</v>
      </c>
      <c r="C303" s="66" t="s">
        <v>117</v>
      </c>
      <c r="D303" s="51"/>
      <c r="E303" s="67" t="s">
        <v>33</v>
      </c>
      <c r="F303" s="93">
        <v>370</v>
      </c>
      <c r="G303" s="132"/>
      <c r="H303" s="94">
        <f>ROUND(G303*F303,2)</f>
        <v>0</v>
      </c>
    </row>
    <row r="304" spans="1:8" ht="39.75" customHeight="1" x14ac:dyDescent="0.2">
      <c r="A304" s="120" t="s">
        <v>175</v>
      </c>
      <c r="B304" s="68" t="s">
        <v>39</v>
      </c>
      <c r="C304" s="66" t="s">
        <v>69</v>
      </c>
      <c r="D304" s="51"/>
      <c r="E304" s="67"/>
      <c r="F304" s="93"/>
      <c r="G304" s="179"/>
      <c r="H304" s="94"/>
    </row>
    <row r="305" spans="1:8" ht="39.75" customHeight="1" x14ac:dyDescent="0.2">
      <c r="A305" s="120" t="s">
        <v>176</v>
      </c>
      <c r="B305" s="220" t="s">
        <v>100</v>
      </c>
      <c r="C305" s="187" t="s">
        <v>117</v>
      </c>
      <c r="D305" s="188"/>
      <c r="E305" s="189" t="s">
        <v>33</v>
      </c>
      <c r="F305" s="190">
        <v>35</v>
      </c>
      <c r="G305" s="199"/>
      <c r="H305" s="191">
        <f>ROUND(G305*F305,2)</f>
        <v>0</v>
      </c>
    </row>
    <row r="306" spans="1:8" ht="39.75" customHeight="1" x14ac:dyDescent="0.2">
      <c r="A306" s="120" t="s">
        <v>105</v>
      </c>
      <c r="B306" s="65" t="s">
        <v>443</v>
      </c>
      <c r="C306" s="66" t="s">
        <v>107</v>
      </c>
      <c r="D306" s="51" t="s">
        <v>240</v>
      </c>
      <c r="E306" s="67"/>
      <c r="F306" s="93"/>
      <c r="G306" s="179"/>
      <c r="H306" s="94"/>
    </row>
    <row r="307" spans="1:8" ht="39.75" customHeight="1" x14ac:dyDescent="0.2">
      <c r="A307" s="120" t="s">
        <v>108</v>
      </c>
      <c r="B307" s="68" t="s">
        <v>32</v>
      </c>
      <c r="C307" s="66" t="s">
        <v>241</v>
      </c>
      <c r="D307" s="51" t="s">
        <v>2</v>
      </c>
      <c r="E307" s="67" t="s">
        <v>31</v>
      </c>
      <c r="F307" s="93">
        <v>1100</v>
      </c>
      <c r="G307" s="132"/>
      <c r="H307" s="94">
        <f t="shared" ref="H307:H309" si="57">ROUND(G307*F307,2)</f>
        <v>0</v>
      </c>
    </row>
    <row r="308" spans="1:8" ht="39.75" customHeight="1" x14ac:dyDescent="0.2">
      <c r="A308" s="120" t="s">
        <v>242</v>
      </c>
      <c r="B308" s="68" t="s">
        <v>39</v>
      </c>
      <c r="C308" s="66" t="s">
        <v>243</v>
      </c>
      <c r="D308" s="51" t="s">
        <v>2</v>
      </c>
      <c r="E308" s="67" t="s">
        <v>31</v>
      </c>
      <c r="F308" s="93">
        <v>680</v>
      </c>
      <c r="G308" s="132"/>
      <c r="H308" s="94">
        <f t="shared" si="57"/>
        <v>0</v>
      </c>
    </row>
    <row r="309" spans="1:8" ht="39.75" customHeight="1" x14ac:dyDescent="0.2">
      <c r="A309" s="120" t="s">
        <v>109</v>
      </c>
      <c r="B309" s="65" t="s">
        <v>444</v>
      </c>
      <c r="C309" s="66" t="s">
        <v>111</v>
      </c>
      <c r="D309" s="51" t="s">
        <v>177</v>
      </c>
      <c r="E309" s="67" t="s">
        <v>38</v>
      </c>
      <c r="F309" s="97">
        <v>2</v>
      </c>
      <c r="G309" s="132"/>
      <c r="H309" s="94">
        <f t="shared" si="57"/>
        <v>0</v>
      </c>
    </row>
    <row r="310" spans="1:8" s="24" customFormat="1" ht="39.75" customHeight="1" x14ac:dyDescent="0.2">
      <c r="A310" s="122"/>
      <c r="B310" s="221"/>
      <c r="C310" s="138" t="s">
        <v>179</v>
      </c>
      <c r="D310" s="235"/>
      <c r="E310" s="239"/>
      <c r="F310" s="237"/>
      <c r="G310" s="96"/>
      <c r="H310" s="238"/>
    </row>
    <row r="311" spans="1:8" ht="39.75" customHeight="1" x14ac:dyDescent="0.2">
      <c r="A311" s="118" t="s">
        <v>50</v>
      </c>
      <c r="B311" s="65" t="s">
        <v>445</v>
      </c>
      <c r="C311" s="66" t="s">
        <v>51</v>
      </c>
      <c r="D311" s="51" t="s">
        <v>342</v>
      </c>
      <c r="E311" s="67"/>
      <c r="F311" s="97"/>
      <c r="G311" s="179"/>
      <c r="H311" s="98"/>
    </row>
    <row r="312" spans="1:8" s="95" customFormat="1" ht="43.9" customHeight="1" x14ac:dyDescent="0.2">
      <c r="A312" s="64" t="s">
        <v>180</v>
      </c>
      <c r="B312" s="68" t="s">
        <v>32</v>
      </c>
      <c r="C312" s="66" t="s">
        <v>528</v>
      </c>
      <c r="D312" s="51" t="s">
        <v>2</v>
      </c>
      <c r="E312" s="67" t="s">
        <v>31</v>
      </c>
      <c r="F312" s="97">
        <v>210</v>
      </c>
      <c r="G312" s="132"/>
      <c r="H312" s="94">
        <f>ROUND(G312*F312,2)</f>
        <v>0</v>
      </c>
    </row>
    <row r="313" spans="1:8" ht="39.75" customHeight="1" x14ac:dyDescent="0.2">
      <c r="A313" s="113"/>
      <c r="B313" s="240"/>
      <c r="C313" s="234" t="s">
        <v>20</v>
      </c>
      <c r="D313" s="235"/>
      <c r="E313" s="239"/>
      <c r="F313" s="237"/>
      <c r="G313" s="96"/>
      <c r="H313" s="238"/>
    </row>
    <row r="314" spans="1:8" ht="39.75" customHeight="1" x14ac:dyDescent="0.2">
      <c r="A314" s="118" t="s">
        <v>55</v>
      </c>
      <c r="B314" s="65" t="s">
        <v>446</v>
      </c>
      <c r="C314" s="66" t="s">
        <v>56</v>
      </c>
      <c r="D314" s="51" t="s">
        <v>119</v>
      </c>
      <c r="E314" s="67" t="s">
        <v>48</v>
      </c>
      <c r="F314" s="97">
        <v>300</v>
      </c>
      <c r="G314" s="132"/>
      <c r="H314" s="94">
        <f>ROUND(G314*F314,2)</f>
        <v>0</v>
      </c>
    </row>
    <row r="315" spans="1:8" ht="39.75" customHeight="1" x14ac:dyDescent="0.2">
      <c r="A315" s="113"/>
      <c r="B315" s="240"/>
      <c r="C315" s="234" t="s">
        <v>21</v>
      </c>
      <c r="D315" s="235"/>
      <c r="E315" s="239"/>
      <c r="F315" s="237"/>
      <c r="G315" s="96"/>
      <c r="H315" s="238"/>
    </row>
    <row r="316" spans="1:8" s="163" customFormat="1" ht="39.75" customHeight="1" x14ac:dyDescent="0.2">
      <c r="A316" s="64" t="s">
        <v>75</v>
      </c>
      <c r="B316" s="65" t="s">
        <v>447</v>
      </c>
      <c r="C316" s="78" t="s">
        <v>244</v>
      </c>
      <c r="D316" s="79" t="s">
        <v>250</v>
      </c>
      <c r="E316" s="67"/>
      <c r="F316" s="97"/>
      <c r="G316" s="179"/>
      <c r="H316" s="98"/>
    </row>
    <row r="317" spans="1:8" ht="39.75" customHeight="1" x14ac:dyDescent="0.2">
      <c r="A317" s="118" t="s">
        <v>76</v>
      </c>
      <c r="B317" s="68" t="s">
        <v>32</v>
      </c>
      <c r="C317" s="71" t="s">
        <v>298</v>
      </c>
      <c r="D317" s="51"/>
      <c r="E317" s="67" t="s">
        <v>38</v>
      </c>
      <c r="F317" s="97">
        <v>1</v>
      </c>
      <c r="G317" s="132"/>
      <c r="H317" s="94">
        <f t="shared" ref="H317:H320" si="58">ROUND(G317*F317,2)</f>
        <v>0</v>
      </c>
    </row>
    <row r="318" spans="1:8" ht="39.75" customHeight="1" x14ac:dyDescent="0.2">
      <c r="A318" s="118" t="s">
        <v>77</v>
      </c>
      <c r="B318" s="68" t="s">
        <v>39</v>
      </c>
      <c r="C318" s="71" t="s">
        <v>299</v>
      </c>
      <c r="D318" s="51"/>
      <c r="E318" s="67" t="s">
        <v>38</v>
      </c>
      <c r="F318" s="97">
        <v>1</v>
      </c>
      <c r="G318" s="132"/>
      <c r="H318" s="94">
        <f t="shared" si="58"/>
        <v>0</v>
      </c>
    </row>
    <row r="319" spans="1:8" s="69" customFormat="1" ht="39.75" customHeight="1" x14ac:dyDescent="0.2">
      <c r="A319" s="64" t="s">
        <v>245</v>
      </c>
      <c r="B319" s="68" t="s">
        <v>49</v>
      </c>
      <c r="C319" s="71" t="s">
        <v>246</v>
      </c>
      <c r="D319" s="51"/>
      <c r="E319" s="67" t="s">
        <v>38</v>
      </c>
      <c r="F319" s="97">
        <v>2</v>
      </c>
      <c r="G319" s="132"/>
      <c r="H319" s="94">
        <f t="shared" si="58"/>
        <v>0</v>
      </c>
    </row>
    <row r="320" spans="1:8" s="69" customFormat="1" ht="39.75" customHeight="1" x14ac:dyDescent="0.2">
      <c r="A320" s="64" t="s">
        <v>247</v>
      </c>
      <c r="B320" s="68" t="s">
        <v>60</v>
      </c>
      <c r="C320" s="71" t="s">
        <v>248</v>
      </c>
      <c r="D320" s="51"/>
      <c r="E320" s="67" t="s">
        <v>38</v>
      </c>
      <c r="F320" s="97">
        <v>2</v>
      </c>
      <c r="G320" s="132"/>
      <c r="H320" s="94">
        <f t="shared" si="58"/>
        <v>0</v>
      </c>
    </row>
    <row r="321" spans="1:8" s="69" customFormat="1" ht="39.75" customHeight="1" x14ac:dyDescent="0.2">
      <c r="A321" s="64" t="s">
        <v>136</v>
      </c>
      <c r="B321" s="65" t="s">
        <v>521</v>
      </c>
      <c r="C321" s="66" t="s">
        <v>138</v>
      </c>
      <c r="D321" s="51" t="s">
        <v>123</v>
      </c>
      <c r="E321" s="67" t="s">
        <v>38</v>
      </c>
      <c r="F321" s="97">
        <v>2</v>
      </c>
      <c r="G321" s="132"/>
      <c r="H321" s="94">
        <f t="shared" ref="H321" si="59">ROUND(G321*F321,2)</f>
        <v>0</v>
      </c>
    </row>
    <row r="322" spans="1:8" ht="35.25" customHeight="1" x14ac:dyDescent="0.2">
      <c r="B322" s="139"/>
      <c r="C322" s="234" t="s">
        <v>22</v>
      </c>
      <c r="D322" s="235"/>
      <c r="E322" s="239"/>
      <c r="F322" s="237"/>
      <c r="G322" s="96"/>
      <c r="H322" s="238"/>
    </row>
    <row r="323" spans="1:8" ht="39.75" customHeight="1" x14ac:dyDescent="0.2">
      <c r="A323" s="118" t="s">
        <v>57</v>
      </c>
      <c r="B323" s="65" t="s">
        <v>522</v>
      </c>
      <c r="C323" s="71" t="s">
        <v>249</v>
      </c>
      <c r="D323" s="79" t="s">
        <v>250</v>
      </c>
      <c r="E323" s="67" t="s">
        <v>38</v>
      </c>
      <c r="F323" s="97">
        <v>2</v>
      </c>
      <c r="G323" s="132"/>
      <c r="H323" s="94">
        <f>ROUND(G323*F323,2)</f>
        <v>0</v>
      </c>
    </row>
    <row r="324" spans="1:8" ht="35.25" customHeight="1" x14ac:dyDescent="0.2">
      <c r="A324" s="113"/>
      <c r="B324" s="233"/>
      <c r="C324" s="234" t="s">
        <v>23</v>
      </c>
      <c r="D324" s="235"/>
      <c r="E324" s="236"/>
      <c r="F324" s="237"/>
      <c r="G324" s="96"/>
      <c r="H324" s="238"/>
    </row>
    <row r="325" spans="1:8" ht="39.75" customHeight="1" x14ac:dyDescent="0.2">
      <c r="A325" s="120" t="s">
        <v>61</v>
      </c>
      <c r="B325" s="65" t="s">
        <v>523</v>
      </c>
      <c r="C325" s="66" t="s">
        <v>62</v>
      </c>
      <c r="D325" s="51" t="s">
        <v>332</v>
      </c>
      <c r="E325" s="67"/>
      <c r="F325" s="93"/>
      <c r="G325" s="179"/>
      <c r="H325" s="94"/>
    </row>
    <row r="326" spans="1:8" ht="33.75" customHeight="1" x14ac:dyDescent="0.2">
      <c r="A326" s="120" t="s">
        <v>63</v>
      </c>
      <c r="B326" s="68" t="s">
        <v>32</v>
      </c>
      <c r="C326" s="66" t="s">
        <v>149</v>
      </c>
      <c r="D326" s="51"/>
      <c r="E326" s="67" t="s">
        <v>31</v>
      </c>
      <c r="F326" s="93">
        <v>500</v>
      </c>
      <c r="G326" s="132"/>
      <c r="H326" s="94">
        <f>ROUND(G326*F326,2)</f>
        <v>0</v>
      </c>
    </row>
    <row r="327" spans="1:8" ht="39.75" customHeight="1" x14ac:dyDescent="0.2">
      <c r="B327" s="202" t="str">
        <f>B265</f>
        <v>D</v>
      </c>
      <c r="C327" s="267" t="str">
        <f>C265</f>
        <v>Grant Avenue Westbound - Stafford Street to Harrow Street</v>
      </c>
      <c r="D327" s="268"/>
      <c r="E327" s="268"/>
      <c r="F327" s="269"/>
      <c r="G327" s="204" t="s">
        <v>17</v>
      </c>
      <c r="H327" s="204">
        <f>SUM(H265:H326)</f>
        <v>0</v>
      </c>
    </row>
    <row r="328" spans="1:8" s="24" customFormat="1" ht="39.75" customHeight="1" x14ac:dyDescent="0.2">
      <c r="A328" s="23"/>
      <c r="B328" s="224" t="s">
        <v>16</v>
      </c>
      <c r="C328" s="265" t="s">
        <v>419</v>
      </c>
      <c r="D328" s="265"/>
      <c r="E328" s="265"/>
      <c r="F328" s="265"/>
      <c r="G328" s="229"/>
      <c r="H328" s="230"/>
    </row>
    <row r="329" spans="1:8" s="156" customFormat="1" ht="39.75" customHeight="1" x14ac:dyDescent="0.2">
      <c r="A329" s="152"/>
      <c r="B329" s="153"/>
      <c r="C329" s="154" t="s">
        <v>417</v>
      </c>
      <c r="D329" s="140"/>
      <c r="E329" s="155" t="s">
        <v>2</v>
      </c>
      <c r="F329" s="140"/>
      <c r="G329" s="141"/>
      <c r="H329" s="142"/>
    </row>
    <row r="330" spans="1:8" s="24" customFormat="1" ht="39.75" customHeight="1" x14ac:dyDescent="0.2">
      <c r="A330" s="23"/>
      <c r="B330" s="150"/>
      <c r="C330" s="157" t="s">
        <v>420</v>
      </c>
      <c r="D330" s="217"/>
      <c r="E330" s="217"/>
      <c r="F330" s="140"/>
      <c r="G330" s="141"/>
      <c r="H330" s="142"/>
    </row>
    <row r="331" spans="1:8" s="163" customFormat="1" ht="39.75" customHeight="1" x14ac:dyDescent="0.2">
      <c r="A331" s="158"/>
      <c r="B331" s="143" t="s">
        <v>300</v>
      </c>
      <c r="C331" s="159" t="s">
        <v>421</v>
      </c>
      <c r="D331" s="172" t="s">
        <v>123</v>
      </c>
      <c r="E331" s="160" t="s">
        <v>71</v>
      </c>
      <c r="F331" s="164">
        <v>0.6</v>
      </c>
      <c r="G331" s="132"/>
      <c r="H331" s="162">
        <f>ROUND(G331*F331,2)</f>
        <v>0</v>
      </c>
    </row>
    <row r="332" spans="1:8" s="24" customFormat="1" ht="39.75" customHeight="1" x14ac:dyDescent="0.2">
      <c r="A332" s="23"/>
      <c r="B332" s="150"/>
      <c r="C332" s="157" t="s">
        <v>422</v>
      </c>
      <c r="D332" s="217"/>
      <c r="E332" s="217"/>
      <c r="F332" s="140"/>
      <c r="G332" s="141"/>
      <c r="H332" s="142"/>
    </row>
    <row r="333" spans="1:8" s="163" customFormat="1" ht="39.75" customHeight="1" x14ac:dyDescent="0.2">
      <c r="A333" s="158"/>
      <c r="B333" s="143" t="s">
        <v>301</v>
      </c>
      <c r="C333" s="159" t="s">
        <v>421</v>
      </c>
      <c r="D333" s="172" t="s">
        <v>123</v>
      </c>
      <c r="E333" s="160" t="s">
        <v>71</v>
      </c>
      <c r="F333" s="164">
        <v>0.6</v>
      </c>
      <c r="G333" s="132"/>
      <c r="H333" s="162">
        <f>ROUND(G333*F333,2)</f>
        <v>0</v>
      </c>
    </row>
    <row r="334" spans="1:8" s="24" customFormat="1" ht="39.75" customHeight="1" x14ac:dyDescent="0.2">
      <c r="A334" s="23"/>
      <c r="B334" s="150"/>
      <c r="C334" s="157" t="s">
        <v>432</v>
      </c>
      <c r="D334" s="217"/>
      <c r="E334" s="217"/>
      <c r="F334" s="140"/>
      <c r="G334" s="141"/>
      <c r="H334" s="142"/>
    </row>
    <row r="335" spans="1:8" s="163" customFormat="1" ht="39.75" customHeight="1" x14ac:dyDescent="0.2">
      <c r="A335" s="158"/>
      <c r="B335" s="143" t="s">
        <v>302</v>
      </c>
      <c r="C335" s="159" t="s">
        <v>421</v>
      </c>
      <c r="D335" s="172" t="s">
        <v>123</v>
      </c>
      <c r="E335" s="160" t="s">
        <v>71</v>
      </c>
      <c r="F335" s="164">
        <v>0.7</v>
      </c>
      <c r="G335" s="132"/>
      <c r="H335" s="162">
        <f>ROUND(G335*F335,2)</f>
        <v>0</v>
      </c>
    </row>
    <row r="336" spans="1:8" s="24" customFormat="1" ht="39.75" customHeight="1" x14ac:dyDescent="0.2">
      <c r="A336" s="23"/>
      <c r="B336" s="150"/>
      <c r="C336" s="157" t="s">
        <v>433</v>
      </c>
      <c r="D336" s="217"/>
      <c r="E336" s="217"/>
      <c r="F336" s="140"/>
      <c r="G336" s="141"/>
      <c r="H336" s="142"/>
    </row>
    <row r="337" spans="1:8" s="163" customFormat="1" ht="39.75" customHeight="1" x14ac:dyDescent="0.2">
      <c r="A337" s="158"/>
      <c r="B337" s="143" t="s">
        <v>303</v>
      </c>
      <c r="C337" s="159" t="s">
        <v>418</v>
      </c>
      <c r="D337" s="172" t="s">
        <v>458</v>
      </c>
      <c r="E337" s="160" t="s">
        <v>38</v>
      </c>
      <c r="F337" s="161">
        <v>1</v>
      </c>
      <c r="G337" s="132"/>
      <c r="H337" s="162">
        <f>ROUND(G337*F337,2)</f>
        <v>0</v>
      </c>
    </row>
    <row r="338" spans="1:8" s="24" customFormat="1" ht="39.75" customHeight="1" x14ac:dyDescent="0.2">
      <c r="A338" s="23"/>
      <c r="B338" s="232"/>
      <c r="C338" s="157" t="s">
        <v>434</v>
      </c>
      <c r="D338" s="217"/>
      <c r="E338" s="217"/>
      <c r="F338" s="140"/>
      <c r="G338" s="141"/>
      <c r="H338" s="142"/>
    </row>
    <row r="339" spans="1:8" s="163" customFormat="1" ht="39.75" customHeight="1" x14ac:dyDescent="0.2">
      <c r="A339" s="158"/>
      <c r="B339" s="143" t="s">
        <v>304</v>
      </c>
      <c r="C339" s="159" t="s">
        <v>418</v>
      </c>
      <c r="D339" s="172" t="s">
        <v>458</v>
      </c>
      <c r="E339" s="160" t="s">
        <v>38</v>
      </c>
      <c r="F339" s="161">
        <v>1</v>
      </c>
      <c r="G339" s="132"/>
      <c r="H339" s="162">
        <f>ROUND(G339*F339,2)</f>
        <v>0</v>
      </c>
    </row>
    <row r="340" spans="1:8" s="24" customFormat="1" ht="39.75" customHeight="1" x14ac:dyDescent="0.2">
      <c r="A340" s="23"/>
      <c r="B340" s="150"/>
      <c r="C340" s="157" t="s">
        <v>435</v>
      </c>
      <c r="D340" s="217"/>
      <c r="E340" s="217"/>
      <c r="F340" s="140"/>
      <c r="G340" s="141"/>
      <c r="H340" s="142"/>
    </row>
    <row r="341" spans="1:8" s="163" customFormat="1" ht="39.75" customHeight="1" x14ac:dyDescent="0.2">
      <c r="A341" s="158"/>
      <c r="B341" s="143" t="s">
        <v>305</v>
      </c>
      <c r="C341" s="159" t="s">
        <v>208</v>
      </c>
      <c r="D341" s="172" t="s">
        <v>123</v>
      </c>
      <c r="E341" s="160" t="s">
        <v>71</v>
      </c>
      <c r="F341" s="164">
        <v>0.15</v>
      </c>
      <c r="G341" s="132"/>
      <c r="H341" s="162">
        <f>ROUND(G341*F341,2)</f>
        <v>0</v>
      </c>
    </row>
    <row r="342" spans="1:8" ht="39.75" customHeight="1" x14ac:dyDescent="0.2">
      <c r="B342" s="202" t="str">
        <f>B328</f>
        <v>E</v>
      </c>
      <c r="C342" s="267" t="str">
        <f>C328</f>
        <v>Taylor Avenue - Water and Waste Work</v>
      </c>
      <c r="D342" s="268"/>
      <c r="E342" s="268"/>
      <c r="F342" s="269"/>
      <c r="G342" s="204" t="s">
        <v>17</v>
      </c>
      <c r="H342" s="204">
        <f>SUM(H328:H341)</f>
        <v>0</v>
      </c>
    </row>
    <row r="343" spans="1:8" s="24" customFormat="1" ht="39.75" customHeight="1" x14ac:dyDescent="0.2">
      <c r="A343" s="23"/>
      <c r="B343" s="224" t="s">
        <v>220</v>
      </c>
      <c r="C343" s="265" t="s">
        <v>428</v>
      </c>
      <c r="D343" s="265"/>
      <c r="E343" s="265"/>
      <c r="F343" s="265"/>
      <c r="G343" s="229"/>
      <c r="H343" s="230"/>
    </row>
    <row r="344" spans="1:8" s="156" customFormat="1" ht="39.75" customHeight="1" x14ac:dyDescent="0.2">
      <c r="A344" s="152"/>
      <c r="B344" s="153"/>
      <c r="C344" s="154" t="s">
        <v>417</v>
      </c>
      <c r="D344" s="140"/>
      <c r="E344" s="155" t="s">
        <v>2</v>
      </c>
      <c r="F344" s="140"/>
      <c r="G344" s="141"/>
      <c r="H344" s="142"/>
    </row>
    <row r="345" spans="1:8" s="24" customFormat="1" ht="39.75" customHeight="1" x14ac:dyDescent="0.2">
      <c r="A345" s="23"/>
      <c r="B345" s="150"/>
      <c r="C345" s="157" t="s">
        <v>431</v>
      </c>
      <c r="D345" s="217"/>
      <c r="E345" s="217"/>
      <c r="F345" s="140"/>
      <c r="G345" s="141"/>
      <c r="H345" s="142"/>
    </row>
    <row r="346" spans="1:8" s="163" customFormat="1" ht="39.75" customHeight="1" x14ac:dyDescent="0.2">
      <c r="A346" s="158"/>
      <c r="B346" s="143" t="s">
        <v>324</v>
      </c>
      <c r="C346" s="159" t="s">
        <v>418</v>
      </c>
      <c r="D346" s="172" t="s">
        <v>458</v>
      </c>
      <c r="E346" s="160" t="s">
        <v>38</v>
      </c>
      <c r="F346" s="161">
        <v>1</v>
      </c>
      <c r="G346" s="132"/>
      <c r="H346" s="162">
        <f>ROUND(G346*F346,2)</f>
        <v>0</v>
      </c>
    </row>
    <row r="347" spans="1:8" s="24" customFormat="1" ht="39.75" customHeight="1" x14ac:dyDescent="0.2">
      <c r="A347" s="23"/>
      <c r="B347" s="150"/>
      <c r="C347" s="157" t="s">
        <v>430</v>
      </c>
      <c r="D347" s="217"/>
      <c r="E347" s="217"/>
      <c r="F347" s="140"/>
      <c r="G347" s="141"/>
      <c r="H347" s="142"/>
    </row>
    <row r="348" spans="1:8" s="163" customFormat="1" ht="39.75" customHeight="1" x14ac:dyDescent="0.2">
      <c r="A348" s="158"/>
      <c r="B348" s="143" t="s">
        <v>429</v>
      </c>
      <c r="C348" s="159" t="s">
        <v>418</v>
      </c>
      <c r="D348" s="172" t="s">
        <v>458</v>
      </c>
      <c r="E348" s="160" t="s">
        <v>38</v>
      </c>
      <c r="F348" s="161">
        <v>1</v>
      </c>
      <c r="G348" s="132"/>
      <c r="H348" s="162">
        <f>ROUND(G348*F348,2)</f>
        <v>0</v>
      </c>
    </row>
    <row r="349" spans="1:8" ht="39.75" customHeight="1" thickBot="1" x14ac:dyDescent="0.25">
      <c r="B349" s="22" t="str">
        <f>B343</f>
        <v>F</v>
      </c>
      <c r="C349" s="266" t="str">
        <f>C343</f>
        <v>Grant Avenue - Water and Waste Work</v>
      </c>
      <c r="D349" s="260"/>
      <c r="E349" s="260"/>
      <c r="F349" s="261"/>
      <c r="G349" s="25" t="s">
        <v>17</v>
      </c>
      <c r="H349" s="25">
        <f>SUM(H343:H348)</f>
        <v>0</v>
      </c>
    </row>
    <row r="350" spans="1:8" s="84" customFormat="1" ht="36" customHeight="1" thickTop="1" x14ac:dyDescent="0.2">
      <c r="A350" s="85"/>
      <c r="B350" s="231" t="s">
        <v>322</v>
      </c>
      <c r="C350" s="265" t="s">
        <v>489</v>
      </c>
      <c r="D350" s="265"/>
      <c r="E350" s="265"/>
      <c r="F350" s="265"/>
      <c r="G350" s="229"/>
      <c r="H350" s="230"/>
    </row>
    <row r="351" spans="1:8" s="80" customFormat="1" ht="36" customHeight="1" x14ac:dyDescent="0.2">
      <c r="A351" s="210"/>
      <c r="B351" s="153"/>
      <c r="C351" s="154" t="s">
        <v>490</v>
      </c>
      <c r="D351" s="140"/>
      <c r="E351" s="155"/>
      <c r="F351" s="140"/>
      <c r="G351" s="141"/>
      <c r="H351" s="142"/>
    </row>
    <row r="352" spans="1:8" s="95" customFormat="1" ht="30" customHeight="1" x14ac:dyDescent="0.2">
      <c r="A352" s="177"/>
      <c r="B352" s="143" t="s">
        <v>323</v>
      </c>
      <c r="C352" s="171" t="s">
        <v>477</v>
      </c>
      <c r="D352" s="172" t="s">
        <v>478</v>
      </c>
      <c r="E352" s="173" t="s">
        <v>48</v>
      </c>
      <c r="F352" s="215">
        <v>70</v>
      </c>
      <c r="G352" s="207"/>
      <c r="H352" s="147">
        <f t="shared" ref="H352:H355" si="60">ROUND(G352*F352,2)</f>
        <v>0</v>
      </c>
    </row>
    <row r="353" spans="1:8" s="95" customFormat="1" ht="63" customHeight="1" x14ac:dyDescent="0.2">
      <c r="A353" s="170"/>
      <c r="B353" s="143" t="s">
        <v>496</v>
      </c>
      <c r="C353" s="171" t="s">
        <v>481</v>
      </c>
      <c r="D353" s="172" t="s">
        <v>529</v>
      </c>
      <c r="E353" s="173" t="s">
        <v>38</v>
      </c>
      <c r="F353" s="215">
        <v>4</v>
      </c>
      <c r="G353" s="207"/>
      <c r="H353" s="147">
        <f t="shared" si="60"/>
        <v>0</v>
      </c>
    </row>
    <row r="354" spans="1:8" s="95" customFormat="1" ht="36" customHeight="1" x14ac:dyDescent="0.2">
      <c r="A354" s="170"/>
      <c r="B354" s="143" t="s">
        <v>497</v>
      </c>
      <c r="C354" s="171" t="s">
        <v>484</v>
      </c>
      <c r="D354" s="172" t="s">
        <v>530</v>
      </c>
      <c r="E354" s="173" t="s">
        <v>38</v>
      </c>
      <c r="F354" s="215">
        <v>1</v>
      </c>
      <c r="G354" s="207"/>
      <c r="H354" s="147">
        <f t="shared" si="60"/>
        <v>0</v>
      </c>
    </row>
    <row r="355" spans="1:8" s="95" customFormat="1" ht="30" customHeight="1" x14ac:dyDescent="0.2">
      <c r="A355" s="170"/>
      <c r="B355" s="143" t="s">
        <v>498</v>
      </c>
      <c r="C355" s="171" t="s">
        <v>487</v>
      </c>
      <c r="D355" s="172" t="s">
        <v>478</v>
      </c>
      <c r="E355" s="173" t="s">
        <v>38</v>
      </c>
      <c r="F355" s="215">
        <v>1</v>
      </c>
      <c r="G355" s="207"/>
      <c r="H355" s="147">
        <f t="shared" si="60"/>
        <v>0</v>
      </c>
    </row>
    <row r="356" spans="1:8" ht="39.75" customHeight="1" thickBot="1" x14ac:dyDescent="0.25">
      <c r="B356" s="22" t="str">
        <f>B350</f>
        <v>G</v>
      </c>
      <c r="C356" s="266" t="str">
        <f>C350</f>
        <v>Taylor Avenue - Traffic Signals</v>
      </c>
      <c r="D356" s="260"/>
      <c r="E356" s="260"/>
      <c r="F356" s="261"/>
      <c r="G356" s="25" t="s">
        <v>17</v>
      </c>
      <c r="H356" s="25">
        <f>SUM(H350:H355)</f>
        <v>0</v>
      </c>
    </row>
    <row r="357" spans="1:8" s="84" customFormat="1" ht="33.75" customHeight="1" thickTop="1" x14ac:dyDescent="0.2">
      <c r="A357" s="85"/>
      <c r="B357" s="209" t="s">
        <v>463</v>
      </c>
      <c r="C357" s="252" t="s">
        <v>491</v>
      </c>
      <c r="D357" s="252"/>
      <c r="E357" s="252"/>
      <c r="F357" s="252"/>
      <c r="G357" s="151"/>
      <c r="H357" s="142"/>
    </row>
    <row r="358" spans="1:8" s="80" customFormat="1" ht="31.5" customHeight="1" thickBot="1" x14ac:dyDescent="0.25">
      <c r="A358" s="216"/>
      <c r="B358" s="211"/>
      <c r="C358" s="212" t="s">
        <v>492</v>
      </c>
      <c r="D358" s="213"/>
      <c r="E358" s="214"/>
      <c r="F358" s="140"/>
      <c r="G358" s="141"/>
      <c r="H358" s="142"/>
    </row>
    <row r="359" spans="1:8" s="95" customFormat="1" ht="36" customHeight="1" thickTop="1" x14ac:dyDescent="0.2">
      <c r="A359" s="177"/>
      <c r="B359" s="143" t="s">
        <v>464</v>
      </c>
      <c r="C359" s="171" t="s">
        <v>477</v>
      </c>
      <c r="D359" s="172" t="s">
        <v>478</v>
      </c>
      <c r="E359" s="173" t="s">
        <v>48</v>
      </c>
      <c r="F359" s="215">
        <v>15</v>
      </c>
      <c r="G359" s="207"/>
      <c r="H359" s="147">
        <f t="shared" ref="H359:H367" si="61">ROUND(G359*F359,2)</f>
        <v>0</v>
      </c>
    </row>
    <row r="360" spans="1:8" s="95" customFormat="1" ht="36" customHeight="1" x14ac:dyDescent="0.2">
      <c r="A360" s="170"/>
      <c r="B360" s="143" t="s">
        <v>499</v>
      </c>
      <c r="C360" s="171" t="s">
        <v>479</v>
      </c>
      <c r="D360" s="172" t="s">
        <v>478</v>
      </c>
      <c r="E360" s="173" t="s">
        <v>48</v>
      </c>
      <c r="F360" s="215">
        <v>130</v>
      </c>
      <c r="G360" s="207"/>
      <c r="H360" s="147">
        <f t="shared" si="61"/>
        <v>0</v>
      </c>
    </row>
    <row r="361" spans="1:8" s="95" customFormat="1" ht="64.900000000000006" customHeight="1" x14ac:dyDescent="0.2">
      <c r="A361" s="170"/>
      <c r="B361" s="143" t="s">
        <v>501</v>
      </c>
      <c r="C361" s="171" t="s">
        <v>480</v>
      </c>
      <c r="D361" s="172" t="s">
        <v>531</v>
      </c>
      <c r="E361" s="173" t="s">
        <v>38</v>
      </c>
      <c r="F361" s="215">
        <v>2</v>
      </c>
      <c r="G361" s="207"/>
      <c r="H361" s="147">
        <f t="shared" si="61"/>
        <v>0</v>
      </c>
    </row>
    <row r="362" spans="1:8" s="95" customFormat="1" ht="51" customHeight="1" x14ac:dyDescent="0.2">
      <c r="A362" s="170"/>
      <c r="B362" s="143" t="s">
        <v>500</v>
      </c>
      <c r="C362" s="171" t="s">
        <v>481</v>
      </c>
      <c r="D362" s="172" t="s">
        <v>529</v>
      </c>
      <c r="E362" s="173" t="s">
        <v>38</v>
      </c>
      <c r="F362" s="215">
        <v>2</v>
      </c>
      <c r="G362" s="207"/>
      <c r="H362" s="147">
        <f t="shared" si="61"/>
        <v>0</v>
      </c>
    </row>
    <row r="363" spans="1:8" s="95" customFormat="1" ht="36" customHeight="1" x14ac:dyDescent="0.2">
      <c r="A363" s="170"/>
      <c r="B363" s="143" t="s">
        <v>503</v>
      </c>
      <c r="C363" s="171" t="s">
        <v>484</v>
      </c>
      <c r="D363" s="172" t="s">
        <v>530</v>
      </c>
      <c r="E363" s="173" t="s">
        <v>38</v>
      </c>
      <c r="F363" s="215">
        <v>4</v>
      </c>
      <c r="G363" s="207"/>
      <c r="H363" s="147">
        <f t="shared" si="61"/>
        <v>0</v>
      </c>
    </row>
    <row r="364" spans="1:8" s="95" customFormat="1" ht="36" customHeight="1" x14ac:dyDescent="0.2">
      <c r="A364" s="170"/>
      <c r="B364" s="143" t="s">
        <v>502</v>
      </c>
      <c r="C364" s="171" t="s">
        <v>493</v>
      </c>
      <c r="D364" s="172" t="s">
        <v>478</v>
      </c>
      <c r="E364" s="173" t="s">
        <v>38</v>
      </c>
      <c r="F364" s="215">
        <v>2</v>
      </c>
      <c r="G364" s="207"/>
      <c r="H364" s="147">
        <f t="shared" si="61"/>
        <v>0</v>
      </c>
    </row>
    <row r="365" spans="1:8" s="95" customFormat="1" ht="36" customHeight="1" x14ac:dyDescent="0.2">
      <c r="A365" s="170"/>
      <c r="B365" s="143" t="s">
        <v>504</v>
      </c>
      <c r="C365" s="171" t="s">
        <v>485</v>
      </c>
      <c r="D365" s="172" t="s">
        <v>478</v>
      </c>
      <c r="E365" s="173" t="s">
        <v>38</v>
      </c>
      <c r="F365" s="215">
        <v>4</v>
      </c>
      <c r="G365" s="207"/>
      <c r="H365" s="147">
        <f t="shared" si="61"/>
        <v>0</v>
      </c>
    </row>
    <row r="366" spans="1:8" s="95" customFormat="1" ht="36" customHeight="1" x14ac:dyDescent="0.2">
      <c r="A366" s="170"/>
      <c r="B366" s="143" t="s">
        <v>505</v>
      </c>
      <c r="C366" s="171" t="s">
        <v>487</v>
      </c>
      <c r="D366" s="172" t="s">
        <v>478</v>
      </c>
      <c r="E366" s="173" t="s">
        <v>38</v>
      </c>
      <c r="F366" s="215">
        <v>1</v>
      </c>
      <c r="G366" s="207"/>
      <c r="H366" s="147">
        <f t="shared" si="61"/>
        <v>0</v>
      </c>
    </row>
    <row r="367" spans="1:8" s="95" customFormat="1" ht="30" customHeight="1" x14ac:dyDescent="0.2">
      <c r="A367" s="170"/>
      <c r="B367" s="143" t="s">
        <v>506</v>
      </c>
      <c r="C367" s="171" t="s">
        <v>488</v>
      </c>
      <c r="D367" s="172" t="s">
        <v>478</v>
      </c>
      <c r="E367" s="173" t="s">
        <v>38</v>
      </c>
      <c r="F367" s="215">
        <v>2</v>
      </c>
      <c r="G367" s="207"/>
      <c r="H367" s="147">
        <f t="shared" si="61"/>
        <v>0</v>
      </c>
    </row>
    <row r="368" spans="1:8" s="80" customFormat="1" ht="36" customHeight="1" thickBot="1" x14ac:dyDescent="0.25">
      <c r="A368" s="216"/>
      <c r="B368" s="211"/>
      <c r="C368" s="212" t="s">
        <v>524</v>
      </c>
      <c r="D368" s="218"/>
      <c r="E368" s="214"/>
      <c r="F368" s="140"/>
      <c r="G368" s="141"/>
      <c r="H368" s="142"/>
    </row>
    <row r="369" spans="1:8" s="95" customFormat="1" ht="36" customHeight="1" thickTop="1" x14ac:dyDescent="0.2">
      <c r="A369" s="177"/>
      <c r="B369" s="143" t="s">
        <v>507</v>
      </c>
      <c r="C369" s="171" t="s">
        <v>477</v>
      </c>
      <c r="D369" s="172" t="s">
        <v>478</v>
      </c>
      <c r="E369" s="173" t="s">
        <v>48</v>
      </c>
      <c r="F369" s="215">
        <v>30</v>
      </c>
      <c r="G369" s="207"/>
      <c r="H369" s="147">
        <f t="shared" ref="H369:H377" si="62">ROUND(G369*F369,2)</f>
        <v>0</v>
      </c>
    </row>
    <row r="370" spans="1:8" s="95" customFormat="1" ht="36" customHeight="1" x14ac:dyDescent="0.2">
      <c r="A370" s="170"/>
      <c r="B370" s="143" t="s">
        <v>508</v>
      </c>
      <c r="C370" s="171" t="s">
        <v>479</v>
      </c>
      <c r="D370" s="172" t="s">
        <v>478</v>
      </c>
      <c r="E370" s="173" t="s">
        <v>48</v>
      </c>
      <c r="F370" s="215">
        <v>125</v>
      </c>
      <c r="G370" s="207"/>
      <c r="H370" s="147">
        <f t="shared" si="62"/>
        <v>0</v>
      </c>
    </row>
    <row r="371" spans="1:8" s="95" customFormat="1" ht="64.5" customHeight="1" x14ac:dyDescent="0.2">
      <c r="A371" s="170"/>
      <c r="B371" s="143" t="s">
        <v>509</v>
      </c>
      <c r="C371" s="171" t="s">
        <v>480</v>
      </c>
      <c r="D371" s="172" t="s">
        <v>532</v>
      </c>
      <c r="E371" s="173" t="s">
        <v>38</v>
      </c>
      <c r="F371" s="215">
        <v>2</v>
      </c>
      <c r="G371" s="207"/>
      <c r="H371" s="147">
        <f t="shared" si="62"/>
        <v>0</v>
      </c>
    </row>
    <row r="372" spans="1:8" s="95" customFormat="1" ht="51" customHeight="1" x14ac:dyDescent="0.2">
      <c r="A372" s="170"/>
      <c r="B372" s="143" t="s">
        <v>510</v>
      </c>
      <c r="C372" s="171" t="s">
        <v>481</v>
      </c>
      <c r="D372" s="172" t="s">
        <v>529</v>
      </c>
      <c r="E372" s="173" t="s">
        <v>38</v>
      </c>
      <c r="F372" s="215">
        <v>2</v>
      </c>
      <c r="G372" s="207"/>
      <c r="H372" s="147">
        <f t="shared" si="62"/>
        <v>0</v>
      </c>
    </row>
    <row r="373" spans="1:8" s="95" customFormat="1" ht="36" customHeight="1" x14ac:dyDescent="0.2">
      <c r="A373" s="170"/>
      <c r="B373" s="143" t="s">
        <v>511</v>
      </c>
      <c r="C373" s="171" t="s">
        <v>482</v>
      </c>
      <c r="D373" s="172" t="s">
        <v>483</v>
      </c>
      <c r="E373" s="173" t="s">
        <v>38</v>
      </c>
      <c r="F373" s="215">
        <v>1</v>
      </c>
      <c r="G373" s="207"/>
      <c r="H373" s="147">
        <f t="shared" si="62"/>
        <v>0</v>
      </c>
    </row>
    <row r="374" spans="1:8" s="95" customFormat="1" ht="36" customHeight="1" x14ac:dyDescent="0.2">
      <c r="A374" s="170"/>
      <c r="B374" s="143" t="s">
        <v>512</v>
      </c>
      <c r="C374" s="171" t="s">
        <v>484</v>
      </c>
      <c r="D374" s="172" t="s">
        <v>530</v>
      </c>
      <c r="E374" s="173" t="s">
        <v>38</v>
      </c>
      <c r="F374" s="215">
        <v>4</v>
      </c>
      <c r="G374" s="207"/>
      <c r="H374" s="147">
        <f t="shared" si="62"/>
        <v>0</v>
      </c>
    </row>
    <row r="375" spans="1:8" s="95" customFormat="1" ht="36" customHeight="1" x14ac:dyDescent="0.2">
      <c r="A375" s="170"/>
      <c r="B375" s="143" t="s">
        <v>513</v>
      </c>
      <c r="C375" s="171" t="s">
        <v>485</v>
      </c>
      <c r="D375" s="172" t="s">
        <v>478</v>
      </c>
      <c r="E375" s="173" t="s">
        <v>38</v>
      </c>
      <c r="F375" s="215">
        <v>3</v>
      </c>
      <c r="G375" s="207"/>
      <c r="H375" s="147">
        <f t="shared" si="62"/>
        <v>0</v>
      </c>
    </row>
    <row r="376" spans="1:8" s="95" customFormat="1" ht="36" customHeight="1" x14ac:dyDescent="0.2">
      <c r="A376" s="170"/>
      <c r="B376" s="143" t="s">
        <v>514</v>
      </c>
      <c r="C376" s="171" t="s">
        <v>486</v>
      </c>
      <c r="D376" s="172" t="s">
        <v>478</v>
      </c>
      <c r="E376" s="173" t="s">
        <v>38</v>
      </c>
      <c r="F376" s="215">
        <v>1</v>
      </c>
      <c r="G376" s="207"/>
      <c r="H376" s="147">
        <f t="shared" si="62"/>
        <v>0</v>
      </c>
    </row>
    <row r="377" spans="1:8" s="95" customFormat="1" ht="30" customHeight="1" x14ac:dyDescent="0.2">
      <c r="A377" s="170"/>
      <c r="B377" s="143" t="s">
        <v>515</v>
      </c>
      <c r="C377" s="171" t="s">
        <v>488</v>
      </c>
      <c r="D377" s="172" t="s">
        <v>478</v>
      </c>
      <c r="E377" s="173" t="s">
        <v>38</v>
      </c>
      <c r="F377" s="215">
        <v>3</v>
      </c>
      <c r="G377" s="207"/>
      <c r="H377" s="147">
        <f t="shared" si="62"/>
        <v>0</v>
      </c>
    </row>
    <row r="378" spans="1:8" ht="39.75" customHeight="1" x14ac:dyDescent="0.2">
      <c r="B378" s="202" t="str">
        <f>B357</f>
        <v>H</v>
      </c>
      <c r="C378" s="267" t="str">
        <f>C357</f>
        <v>Grant Avenue - Traffic Signals</v>
      </c>
      <c r="D378" s="268"/>
      <c r="E378" s="268"/>
      <c r="F378" s="269"/>
      <c r="G378" s="204" t="s">
        <v>17</v>
      </c>
      <c r="H378" s="204">
        <f>SUM(H357:H377)</f>
        <v>0</v>
      </c>
    </row>
    <row r="379" spans="1:8" s="63" customFormat="1" ht="57" customHeight="1" thickBot="1" x14ac:dyDescent="0.25">
      <c r="A379" s="62"/>
      <c r="B379" s="262" t="s">
        <v>320</v>
      </c>
      <c r="C379" s="263"/>
      <c r="D379" s="263"/>
      <c r="E379" s="263"/>
      <c r="F379" s="263"/>
      <c r="G379" s="264"/>
      <c r="H379" s="205"/>
    </row>
    <row r="380" spans="1:8" s="24" customFormat="1" ht="39.75" customHeight="1" thickTop="1" x14ac:dyDescent="0.2">
      <c r="A380" s="23"/>
      <c r="B380" s="150" t="s">
        <v>494</v>
      </c>
      <c r="C380" s="252" t="s">
        <v>427</v>
      </c>
      <c r="D380" s="252"/>
      <c r="E380" s="252"/>
      <c r="F380" s="252"/>
      <c r="G380" s="151"/>
      <c r="H380" s="142"/>
    </row>
    <row r="381" spans="1:8" s="63" customFormat="1" ht="39.75" customHeight="1" x14ac:dyDescent="0.2">
      <c r="A381" s="168"/>
      <c r="B381" s="143"/>
      <c r="C381" s="253" t="s">
        <v>525</v>
      </c>
      <c r="D381" s="254"/>
      <c r="E381" s="254"/>
      <c r="F381" s="255"/>
      <c r="G381" s="96"/>
      <c r="H381" s="98"/>
    </row>
    <row r="382" spans="1:8" ht="39.75" customHeight="1" thickBot="1" x14ac:dyDescent="0.25">
      <c r="A382"/>
      <c r="B382" s="22" t="str">
        <f>B380</f>
        <v>I</v>
      </c>
      <c r="C382" s="266" t="str">
        <f>C380</f>
        <v>Taylor Avenue Street Lighting</v>
      </c>
      <c r="D382" s="260"/>
      <c r="E382" s="260"/>
      <c r="F382" s="261"/>
      <c r="G382" s="25" t="s">
        <v>17</v>
      </c>
      <c r="H382" s="25">
        <f>SUM(H381)</f>
        <v>0</v>
      </c>
    </row>
    <row r="383" spans="1:8" ht="39.75" customHeight="1" thickTop="1" x14ac:dyDescent="0.2">
      <c r="A383"/>
      <c r="B383" s="82" t="s">
        <v>495</v>
      </c>
      <c r="C383" s="281" t="s">
        <v>527</v>
      </c>
      <c r="D383" s="282"/>
      <c r="E383" s="282"/>
      <c r="F383" s="283"/>
      <c r="G383" s="81"/>
      <c r="H383" s="83"/>
    </row>
    <row r="384" spans="1:8" ht="39.75" customHeight="1" x14ac:dyDescent="0.2">
      <c r="A384"/>
      <c r="B384" s="72" t="s">
        <v>526</v>
      </c>
      <c r="C384" s="73" t="s">
        <v>326</v>
      </c>
      <c r="D384" s="79" t="s">
        <v>469</v>
      </c>
      <c r="E384" s="74" t="s">
        <v>321</v>
      </c>
      <c r="F384" s="77">
        <v>1</v>
      </c>
      <c r="G384" s="75"/>
      <c r="H384" s="76">
        <f t="shared" ref="H384" si="63">ROUND(G384*F384,2)</f>
        <v>0</v>
      </c>
    </row>
    <row r="385" spans="1:8" ht="39.75" customHeight="1" thickBot="1" x14ac:dyDescent="0.25">
      <c r="A385"/>
      <c r="B385" s="86" t="str">
        <f>B383</f>
        <v>J</v>
      </c>
      <c r="C385" s="284" t="str">
        <f>C383</f>
        <v>MOBILIZATION/
DEMOBILIZATION</v>
      </c>
      <c r="D385" s="285"/>
      <c r="E385" s="285"/>
      <c r="F385" s="286"/>
      <c r="G385" s="87" t="s">
        <v>17</v>
      </c>
      <c r="H385" s="88">
        <f>H384</f>
        <v>0</v>
      </c>
    </row>
    <row r="386" spans="1:8" ht="21" thickTop="1" x14ac:dyDescent="0.3">
      <c r="A386"/>
      <c r="B386" s="5"/>
      <c r="C386" s="36" t="s">
        <v>18</v>
      </c>
      <c r="D386" s="37"/>
      <c r="E386" s="37"/>
      <c r="F386" s="37"/>
      <c r="G386" s="37"/>
      <c r="H386" s="13"/>
    </row>
    <row r="387" spans="1:8" ht="20.25" x14ac:dyDescent="0.2">
      <c r="A387"/>
      <c r="B387" s="273" t="str">
        <f>B6</f>
        <v>PART 1      CITY FUNDED WORK</v>
      </c>
      <c r="C387" s="274"/>
      <c r="D387" s="274"/>
      <c r="E387" s="274"/>
      <c r="F387" s="274"/>
      <c r="G387" s="38"/>
      <c r="H387" s="46"/>
    </row>
    <row r="388" spans="1:8" ht="25.5" customHeight="1" thickBot="1" x14ac:dyDescent="0.25">
      <c r="A388"/>
      <c r="B388" s="22" t="str">
        <f>B7</f>
        <v>A</v>
      </c>
      <c r="C388" s="259" t="str">
        <f>C7</f>
        <v xml:space="preserve">Taylor Avenue Reconstruction Westbound - Lindsay Street to Centennial Street </v>
      </c>
      <c r="D388" s="260"/>
      <c r="E388" s="260"/>
      <c r="F388" s="261"/>
      <c r="G388" s="10" t="s">
        <v>17</v>
      </c>
      <c r="H388" s="10">
        <f>H108</f>
        <v>0</v>
      </c>
    </row>
    <row r="389" spans="1:8" ht="25.5" customHeight="1" thickTop="1" thickBot="1" x14ac:dyDescent="0.25">
      <c r="A389"/>
      <c r="B389" s="22" t="str">
        <f>B109</f>
        <v>B</v>
      </c>
      <c r="C389" s="249" t="str">
        <f>C109</f>
        <v>Taylor Avenue Rehabilitation Eastbound - Renfrew Street to Lindsay Street</v>
      </c>
      <c r="D389" s="250"/>
      <c r="E389" s="250"/>
      <c r="F389" s="251"/>
      <c r="G389" s="10" t="s">
        <v>17</v>
      </c>
      <c r="H389" s="10">
        <f>H163</f>
        <v>0</v>
      </c>
    </row>
    <row r="390" spans="1:8" ht="25.5" customHeight="1" thickTop="1" thickBot="1" x14ac:dyDescent="0.25">
      <c r="A390"/>
      <c r="B390" s="22" t="str">
        <f>B164</f>
        <v>C</v>
      </c>
      <c r="C390" s="249" t="str">
        <f>C164</f>
        <v xml:space="preserve">Grant Avenue Eastbound - Rockwood Street to Stafford Street </v>
      </c>
      <c r="D390" s="250"/>
      <c r="E390" s="250"/>
      <c r="F390" s="251"/>
      <c r="G390" s="10" t="s">
        <v>17</v>
      </c>
      <c r="H390" s="10">
        <f>H264</f>
        <v>0</v>
      </c>
    </row>
    <row r="391" spans="1:8" ht="25.5" customHeight="1" thickTop="1" thickBot="1" x14ac:dyDescent="0.25">
      <c r="A391"/>
      <c r="B391" s="22" t="str">
        <f>B265</f>
        <v>D</v>
      </c>
      <c r="C391" s="249" t="str">
        <f>C265</f>
        <v>Grant Avenue Westbound - Stafford Street to Harrow Street</v>
      </c>
      <c r="D391" s="250"/>
      <c r="E391" s="250"/>
      <c r="F391" s="251"/>
      <c r="G391" s="10" t="s">
        <v>17</v>
      </c>
      <c r="H391" s="10">
        <f>H327</f>
        <v>0</v>
      </c>
    </row>
    <row r="392" spans="1:8" ht="25.5" customHeight="1" thickTop="1" thickBot="1" x14ac:dyDescent="0.25">
      <c r="A392"/>
      <c r="B392" s="22" t="str">
        <f>B342</f>
        <v>E</v>
      </c>
      <c r="C392" s="249" t="str">
        <f>C342</f>
        <v>Taylor Avenue - Water and Waste Work</v>
      </c>
      <c r="D392" s="250"/>
      <c r="E392" s="250"/>
      <c r="F392" s="251"/>
      <c r="G392" s="10" t="s">
        <v>17</v>
      </c>
      <c r="H392" s="10">
        <f>H342</f>
        <v>0</v>
      </c>
    </row>
    <row r="393" spans="1:8" ht="25.5" customHeight="1" thickTop="1" thickBot="1" x14ac:dyDescent="0.25">
      <c r="A393"/>
      <c r="B393" s="22" t="str">
        <f>B349</f>
        <v>F</v>
      </c>
      <c r="C393" s="249" t="str">
        <f>C349</f>
        <v>Grant Avenue - Water and Waste Work</v>
      </c>
      <c r="D393" s="250"/>
      <c r="E393" s="250"/>
      <c r="F393" s="251"/>
      <c r="G393" s="10" t="s">
        <v>17</v>
      </c>
      <c r="H393" s="10">
        <f>H349</f>
        <v>0</v>
      </c>
    </row>
    <row r="394" spans="1:8" ht="25.5" customHeight="1" thickTop="1" thickBot="1" x14ac:dyDescent="0.25">
      <c r="A394"/>
      <c r="B394" s="22" t="str">
        <f>B350</f>
        <v>G</v>
      </c>
      <c r="C394" s="249" t="str">
        <f>C350</f>
        <v>Taylor Avenue - Traffic Signals</v>
      </c>
      <c r="D394" s="250"/>
      <c r="E394" s="250"/>
      <c r="F394" s="251"/>
      <c r="G394" s="10" t="s">
        <v>17</v>
      </c>
      <c r="H394" s="10">
        <f>H356</f>
        <v>0</v>
      </c>
    </row>
    <row r="395" spans="1:8" ht="25.5" customHeight="1" thickTop="1" thickBot="1" x14ac:dyDescent="0.25">
      <c r="A395"/>
      <c r="B395" s="22" t="str">
        <f>B357</f>
        <v>H</v>
      </c>
      <c r="C395" s="249" t="str">
        <f>C357</f>
        <v>Grant Avenue - Traffic Signals</v>
      </c>
      <c r="D395" s="250"/>
      <c r="E395" s="250"/>
      <c r="F395" s="251"/>
      <c r="G395" s="10" t="s">
        <v>17</v>
      </c>
      <c r="H395" s="10">
        <f>H378</f>
        <v>0</v>
      </c>
    </row>
    <row r="396" spans="1:8" ht="25.5" customHeight="1" thickTop="1" x14ac:dyDescent="0.25">
      <c r="A396"/>
      <c r="B396" s="39"/>
      <c r="C396" s="40"/>
      <c r="D396" s="41"/>
      <c r="E396" s="42"/>
      <c r="F396" s="42"/>
      <c r="G396" s="44" t="s">
        <v>26</v>
      </c>
      <c r="H396" s="43">
        <f>SUM(H388:H395)</f>
        <v>0</v>
      </c>
    </row>
    <row r="397" spans="1:8" ht="48.75" customHeight="1" thickBot="1" x14ac:dyDescent="0.25">
      <c r="A397"/>
      <c r="B397" s="293" t="str">
        <f>B379</f>
        <v>PART 2      MANITOBA HYDRO/PROVINCIALLY FUNDED WORK
                 (See B10.5, B18.2.1, B19.5, D2, D15.2-3, D16.4)</v>
      </c>
      <c r="C397" s="294"/>
      <c r="D397" s="294"/>
      <c r="E397" s="294"/>
      <c r="F397" s="294"/>
      <c r="G397" s="295"/>
      <c r="H397" s="26"/>
    </row>
    <row r="398" spans="1:8" ht="25.5" customHeight="1" thickTop="1" thickBot="1" x14ac:dyDescent="0.25">
      <c r="A398"/>
      <c r="B398" s="206" t="str">
        <f>B382</f>
        <v>I</v>
      </c>
      <c r="C398" s="249" t="str">
        <f>C382</f>
        <v>Taylor Avenue Street Lighting</v>
      </c>
      <c r="D398" s="250"/>
      <c r="E398" s="250"/>
      <c r="F398" s="251"/>
      <c r="G398" s="16" t="s">
        <v>17</v>
      </c>
      <c r="H398" s="16">
        <f>H382</f>
        <v>0</v>
      </c>
    </row>
    <row r="399" spans="1:8" ht="25.5" customHeight="1" thickTop="1" thickBot="1" x14ac:dyDescent="0.3">
      <c r="A399"/>
      <c r="B399" s="89"/>
      <c r="C399" s="40"/>
      <c r="D399" s="41"/>
      <c r="E399" s="42"/>
      <c r="F399" s="42"/>
      <c r="G399" s="90" t="s">
        <v>27</v>
      </c>
      <c r="H399" s="35">
        <f>SUM(H398:H398)</f>
        <v>0</v>
      </c>
    </row>
    <row r="400" spans="1:8" ht="25.5" customHeight="1" thickTop="1" thickBot="1" x14ac:dyDescent="0.3">
      <c r="A400"/>
      <c r="B400" s="50" t="str">
        <f>B383</f>
        <v>J</v>
      </c>
      <c r="C400" s="296" t="str">
        <f>C383</f>
        <v>MOBILIZATION/
DEMOBILIZATION</v>
      </c>
      <c r="D400" s="297"/>
      <c r="E400" s="297"/>
      <c r="F400" s="298"/>
      <c r="G400" s="92" t="s">
        <v>325</v>
      </c>
      <c r="H400" s="91">
        <f>H385</f>
        <v>0</v>
      </c>
    </row>
    <row r="401" spans="1:8" ht="26.25" customHeight="1" thickTop="1" x14ac:dyDescent="0.2">
      <c r="A401"/>
      <c r="B401" s="289" t="s">
        <v>459</v>
      </c>
      <c r="C401" s="290"/>
      <c r="D401" s="290"/>
      <c r="E401" s="290"/>
      <c r="F401" s="290"/>
      <c r="G401" s="291">
        <f>H396+H399+H400</f>
        <v>0</v>
      </c>
      <c r="H401" s="292"/>
    </row>
    <row r="402" spans="1:8" x14ac:dyDescent="0.2">
      <c r="A402"/>
      <c r="B402" s="47"/>
      <c r="C402" s="48"/>
      <c r="D402" s="49"/>
      <c r="E402" s="48"/>
      <c r="F402" s="48"/>
      <c r="G402" s="14"/>
      <c r="H402" s="15"/>
    </row>
  </sheetData>
  <sheetProtection algorithmName="SHA-512" hashValue="h9oS2/VCrei9xuQH5gedbB0oDSumrwkoI1TtE0vYHLZrmGRyeyOzw6pQZKsAG4ehza4nX6ja3/S3ZN/nZ7oIdA==" saltValue="02hsJ8mZv0Hf+DVGNKYsTA==" spinCount="100000" sheet="1" selectLockedCells="1"/>
  <mergeCells count="37">
    <mergeCell ref="B401:F401"/>
    <mergeCell ref="G401:H401"/>
    <mergeCell ref="C398:F398"/>
    <mergeCell ref="B397:G397"/>
    <mergeCell ref="C400:F400"/>
    <mergeCell ref="B6:F6"/>
    <mergeCell ref="B387:F387"/>
    <mergeCell ref="C7:F7"/>
    <mergeCell ref="C108:F108"/>
    <mergeCell ref="C109:F109"/>
    <mergeCell ref="C382:F382"/>
    <mergeCell ref="C264:F264"/>
    <mergeCell ref="C383:F383"/>
    <mergeCell ref="C265:F265"/>
    <mergeCell ref="C385:F385"/>
    <mergeCell ref="C342:F342"/>
    <mergeCell ref="C343:F343"/>
    <mergeCell ref="C349:F349"/>
    <mergeCell ref="C327:F327"/>
    <mergeCell ref="C328:F328"/>
    <mergeCell ref="C163:F163"/>
    <mergeCell ref="C164:F164"/>
    <mergeCell ref="C388:F388"/>
    <mergeCell ref="C389:F389"/>
    <mergeCell ref="C390:F390"/>
    <mergeCell ref="B379:G379"/>
    <mergeCell ref="C350:F350"/>
    <mergeCell ref="C356:F356"/>
    <mergeCell ref="C357:F357"/>
    <mergeCell ref="C378:F378"/>
    <mergeCell ref="C394:F394"/>
    <mergeCell ref="C395:F395"/>
    <mergeCell ref="C392:F392"/>
    <mergeCell ref="C393:F393"/>
    <mergeCell ref="C380:F380"/>
    <mergeCell ref="C391:F391"/>
    <mergeCell ref="C381:F381"/>
  </mergeCells>
  <phoneticPr fontId="0" type="noConversion"/>
  <conditionalFormatting sqref="D384 D26 D30:D32 D101 D125 D191 D205 D289 D141:D146 D221:D226 D34 D39 D208 D301:D307 D103:D104 D161:D162 D257:D258 D325:D326 D36:D37 D244:D245 D73:D75 D291 D282 D60 D355 D365:D366 D148 D127 D193 D284 D286:D287 D196:D198 D228 D116:D118 D122:D123 D274:D275 D279:D280">
    <cfRule type="cellIs" dxfId="646" priority="2226" stopIfTrue="1" operator="equal">
      <formula>"CW 2130-R11"</formula>
    </cfRule>
    <cfRule type="cellIs" dxfId="645" priority="2227" stopIfTrue="1" operator="equal">
      <formula>"CW 3120-R2"</formula>
    </cfRule>
    <cfRule type="cellIs" dxfId="644" priority="2228" stopIfTrue="1" operator="equal">
      <formula>"CW 3240-R7"</formula>
    </cfRule>
  </conditionalFormatting>
  <conditionalFormatting sqref="G384">
    <cfRule type="expression" dxfId="643" priority="2225">
      <formula>G384&gt;G401*0.05</formula>
    </cfRule>
  </conditionalFormatting>
  <conditionalFormatting sqref="D9:D10">
    <cfRule type="cellIs" dxfId="642" priority="2222" stopIfTrue="1" operator="equal">
      <formula>"CW 2130-R11"</formula>
    </cfRule>
    <cfRule type="cellIs" dxfId="641" priority="2223" stopIfTrue="1" operator="equal">
      <formula>"CW 3120-R2"</formula>
    </cfRule>
    <cfRule type="cellIs" dxfId="640" priority="2224" stopIfTrue="1" operator="equal">
      <formula>"CW 3240-R7"</formula>
    </cfRule>
  </conditionalFormatting>
  <conditionalFormatting sqref="D11">
    <cfRule type="cellIs" dxfId="639" priority="2216" stopIfTrue="1" operator="equal">
      <formula>"CW 2130-R11"</formula>
    </cfRule>
    <cfRule type="cellIs" dxfId="638" priority="2217" stopIfTrue="1" operator="equal">
      <formula>"CW 3120-R2"</formula>
    </cfRule>
    <cfRule type="cellIs" dxfId="637" priority="2218" stopIfTrue="1" operator="equal">
      <formula>"CW 3240-R7"</formula>
    </cfRule>
  </conditionalFormatting>
  <conditionalFormatting sqref="D12">
    <cfRule type="cellIs" dxfId="636" priority="2213" stopIfTrue="1" operator="equal">
      <formula>"CW 2130-R11"</formula>
    </cfRule>
    <cfRule type="cellIs" dxfId="635" priority="2214" stopIfTrue="1" operator="equal">
      <formula>"CW 3120-R2"</formula>
    </cfRule>
    <cfRule type="cellIs" dxfId="634" priority="2215" stopIfTrue="1" operator="equal">
      <formula>"CW 3240-R7"</formula>
    </cfRule>
  </conditionalFormatting>
  <conditionalFormatting sqref="D13">
    <cfRule type="cellIs" dxfId="633" priority="2210" stopIfTrue="1" operator="equal">
      <formula>"CW 2130-R11"</formula>
    </cfRule>
    <cfRule type="cellIs" dxfId="632" priority="2211" stopIfTrue="1" operator="equal">
      <formula>"CW 3120-R2"</formula>
    </cfRule>
    <cfRule type="cellIs" dxfId="631" priority="2212" stopIfTrue="1" operator="equal">
      <formula>"CW 3240-R7"</formula>
    </cfRule>
  </conditionalFormatting>
  <conditionalFormatting sqref="D14">
    <cfRule type="cellIs" dxfId="630" priority="2207" stopIfTrue="1" operator="equal">
      <formula>"CW 2130-R11"</formula>
    </cfRule>
    <cfRule type="cellIs" dxfId="629" priority="2208" stopIfTrue="1" operator="equal">
      <formula>"CW 3120-R2"</formula>
    </cfRule>
    <cfRule type="cellIs" dxfId="628" priority="2209" stopIfTrue="1" operator="equal">
      <formula>"CW 3240-R7"</formula>
    </cfRule>
  </conditionalFormatting>
  <conditionalFormatting sqref="D15">
    <cfRule type="cellIs" dxfId="627" priority="2204" stopIfTrue="1" operator="equal">
      <formula>"CW 2130-R11"</formula>
    </cfRule>
    <cfRule type="cellIs" dxfId="626" priority="2205" stopIfTrue="1" operator="equal">
      <formula>"CW 3120-R2"</formula>
    </cfRule>
    <cfRule type="cellIs" dxfId="625" priority="2206" stopIfTrue="1" operator="equal">
      <formula>"CW 3240-R7"</formula>
    </cfRule>
  </conditionalFormatting>
  <conditionalFormatting sqref="D16">
    <cfRule type="cellIs" dxfId="624" priority="2201" stopIfTrue="1" operator="equal">
      <formula>"CW 2130-R11"</formula>
    </cfRule>
    <cfRule type="cellIs" dxfId="623" priority="2202" stopIfTrue="1" operator="equal">
      <formula>"CW 3120-R2"</formula>
    </cfRule>
    <cfRule type="cellIs" dxfId="622" priority="2203" stopIfTrue="1" operator="equal">
      <formula>"CW 3240-R7"</formula>
    </cfRule>
  </conditionalFormatting>
  <conditionalFormatting sqref="D17:D18">
    <cfRule type="cellIs" dxfId="621" priority="2195" stopIfTrue="1" operator="equal">
      <formula>"CW 2130-R11"</formula>
    </cfRule>
    <cfRule type="cellIs" dxfId="620" priority="2196" stopIfTrue="1" operator="equal">
      <formula>"CW 3120-R2"</formula>
    </cfRule>
    <cfRule type="cellIs" dxfId="619" priority="2197" stopIfTrue="1" operator="equal">
      <formula>"CW 3240-R7"</formula>
    </cfRule>
  </conditionalFormatting>
  <conditionalFormatting sqref="D19">
    <cfRule type="cellIs" dxfId="618" priority="2192" stopIfTrue="1" operator="equal">
      <formula>"CW 2130-R11"</formula>
    </cfRule>
    <cfRule type="cellIs" dxfId="617" priority="2193" stopIfTrue="1" operator="equal">
      <formula>"CW 3120-R2"</formula>
    </cfRule>
    <cfRule type="cellIs" dxfId="616" priority="2194" stopIfTrue="1" operator="equal">
      <formula>"CW 3240-R7"</formula>
    </cfRule>
  </conditionalFormatting>
  <conditionalFormatting sqref="D21">
    <cfRule type="cellIs" dxfId="615" priority="2186" stopIfTrue="1" operator="equal">
      <formula>"CW 2130-R11"</formula>
    </cfRule>
    <cfRule type="cellIs" dxfId="614" priority="2187" stopIfTrue="1" operator="equal">
      <formula>"CW 3120-R2"</formula>
    </cfRule>
    <cfRule type="cellIs" dxfId="613" priority="2188" stopIfTrue="1" operator="equal">
      <formula>"CW 3240-R7"</formula>
    </cfRule>
  </conditionalFormatting>
  <conditionalFormatting sqref="D22">
    <cfRule type="cellIs" dxfId="612" priority="2183" stopIfTrue="1" operator="equal">
      <formula>"CW 2130-R11"</formula>
    </cfRule>
    <cfRule type="cellIs" dxfId="611" priority="2184" stopIfTrue="1" operator="equal">
      <formula>"CW 3120-R2"</formula>
    </cfRule>
    <cfRule type="cellIs" dxfId="610" priority="2185" stopIfTrue="1" operator="equal">
      <formula>"CW 3240-R7"</formula>
    </cfRule>
  </conditionalFormatting>
  <conditionalFormatting sqref="D24:D25">
    <cfRule type="cellIs" dxfId="609" priority="2180" stopIfTrue="1" operator="equal">
      <formula>"CW 2130-R11"</formula>
    </cfRule>
    <cfRule type="cellIs" dxfId="608" priority="2181" stopIfTrue="1" operator="equal">
      <formula>"CW 3120-R2"</formula>
    </cfRule>
    <cfRule type="cellIs" dxfId="607" priority="2182" stopIfTrue="1" operator="equal">
      <formula>"CW 3240-R7"</formula>
    </cfRule>
  </conditionalFormatting>
  <conditionalFormatting sqref="D48">
    <cfRule type="cellIs" dxfId="606" priority="2150" stopIfTrue="1" operator="equal">
      <formula>"CW 2130-R11"</formula>
    </cfRule>
    <cfRule type="cellIs" dxfId="605" priority="2151" stopIfTrue="1" operator="equal">
      <formula>"CW 3120-R2"</formula>
    </cfRule>
    <cfRule type="cellIs" dxfId="604" priority="2152" stopIfTrue="1" operator="equal">
      <formula>"CW 3240-R7"</formula>
    </cfRule>
  </conditionalFormatting>
  <conditionalFormatting sqref="D59">
    <cfRule type="cellIs" dxfId="603" priority="2120" stopIfTrue="1" operator="equal">
      <formula>"CW 2130-R11"</formula>
    </cfRule>
    <cfRule type="cellIs" dxfId="602" priority="2121" stopIfTrue="1" operator="equal">
      <formula>"CW 3120-R2"</formula>
    </cfRule>
    <cfRule type="cellIs" dxfId="601" priority="2122" stopIfTrue="1" operator="equal">
      <formula>"CW 3240-R7"</formula>
    </cfRule>
  </conditionalFormatting>
  <conditionalFormatting sqref="D77">
    <cfRule type="cellIs" dxfId="600" priority="2111" stopIfTrue="1" operator="equal">
      <formula>"CW 2130-R11"</formula>
    </cfRule>
    <cfRule type="cellIs" dxfId="599" priority="2112" stopIfTrue="1" operator="equal">
      <formula>"CW 3120-R2"</formula>
    </cfRule>
    <cfRule type="cellIs" dxfId="598" priority="2113" stopIfTrue="1" operator="equal">
      <formula>"CW 3240-R7"</formula>
    </cfRule>
  </conditionalFormatting>
  <conditionalFormatting sqref="D94">
    <cfRule type="cellIs" dxfId="597" priority="2109" stopIfTrue="1" operator="equal">
      <formula>"CW 3120-R2"</formula>
    </cfRule>
    <cfRule type="cellIs" dxfId="596" priority="2110" stopIfTrue="1" operator="equal">
      <formula>"CW 3240-R7"</formula>
    </cfRule>
  </conditionalFormatting>
  <conditionalFormatting sqref="D81:D82">
    <cfRule type="cellIs" dxfId="595" priority="2099" stopIfTrue="1" operator="equal">
      <formula>"CW 3120-R2"</formula>
    </cfRule>
    <cfRule type="cellIs" dxfId="594" priority="2100" stopIfTrue="1" operator="equal">
      <formula>"CW 3240-R7"</formula>
    </cfRule>
  </conditionalFormatting>
  <conditionalFormatting sqref="D87:D88">
    <cfRule type="cellIs" dxfId="593" priority="2092" stopIfTrue="1" operator="equal">
      <formula>"CW 2130-R11"</formula>
    </cfRule>
    <cfRule type="cellIs" dxfId="592" priority="2093" stopIfTrue="1" operator="equal">
      <formula>"CW 3120-R2"</formula>
    </cfRule>
    <cfRule type="cellIs" dxfId="591" priority="2094" stopIfTrue="1" operator="equal">
      <formula>"CW 3240-R7"</formula>
    </cfRule>
  </conditionalFormatting>
  <conditionalFormatting sqref="D86">
    <cfRule type="cellIs" dxfId="590" priority="2074" stopIfTrue="1" operator="equal">
      <formula>"CW 3120-R2"</formula>
    </cfRule>
    <cfRule type="cellIs" dxfId="589" priority="2075" stopIfTrue="1" operator="equal">
      <formula>"CW 3240-R7"</formula>
    </cfRule>
  </conditionalFormatting>
  <conditionalFormatting sqref="D98">
    <cfRule type="cellIs" dxfId="588" priority="2053" stopIfTrue="1" operator="equal">
      <formula>"CW 2130-R11"</formula>
    </cfRule>
    <cfRule type="cellIs" dxfId="587" priority="2054" stopIfTrue="1" operator="equal">
      <formula>"CW 3120-R2"</formula>
    </cfRule>
    <cfRule type="cellIs" dxfId="586" priority="2055" stopIfTrue="1" operator="equal">
      <formula>"CW 3240-R7"</formula>
    </cfRule>
  </conditionalFormatting>
  <conditionalFormatting sqref="D97">
    <cfRule type="cellIs" dxfId="585" priority="2056" stopIfTrue="1" operator="equal">
      <formula>"CW 3120-R2"</formula>
    </cfRule>
    <cfRule type="cellIs" dxfId="584" priority="2057" stopIfTrue="1" operator="equal">
      <formula>"CW 3240-R7"</formula>
    </cfRule>
  </conditionalFormatting>
  <conditionalFormatting sqref="D96">
    <cfRule type="cellIs" dxfId="583" priority="2050" stopIfTrue="1" operator="equal">
      <formula>"CW 2130-R11"</formula>
    </cfRule>
    <cfRule type="cellIs" dxfId="582" priority="2051" stopIfTrue="1" operator="equal">
      <formula>"CW 3120-R2"</formula>
    </cfRule>
    <cfRule type="cellIs" dxfId="581" priority="2052" stopIfTrue="1" operator="equal">
      <formula>"CW 3240-R7"</formula>
    </cfRule>
  </conditionalFormatting>
  <conditionalFormatting sqref="D99">
    <cfRule type="cellIs" dxfId="580" priority="2044" stopIfTrue="1" operator="equal">
      <formula>"CW 2130-R11"</formula>
    </cfRule>
    <cfRule type="cellIs" dxfId="579" priority="2045" stopIfTrue="1" operator="equal">
      <formula>"CW 3120-R2"</formula>
    </cfRule>
    <cfRule type="cellIs" dxfId="578" priority="2046" stopIfTrue="1" operator="equal">
      <formula>"CW 3240-R7"</formula>
    </cfRule>
  </conditionalFormatting>
  <conditionalFormatting sqref="D111">
    <cfRule type="cellIs" dxfId="577" priority="2011" stopIfTrue="1" operator="equal">
      <formula>"CW 2130-R11"</formula>
    </cfRule>
    <cfRule type="cellIs" dxfId="576" priority="2012" stopIfTrue="1" operator="equal">
      <formula>"CW 3120-R2"</formula>
    </cfRule>
    <cfRule type="cellIs" dxfId="575" priority="2013" stopIfTrue="1" operator="equal">
      <formula>"CW 3240-R7"</formula>
    </cfRule>
  </conditionalFormatting>
  <conditionalFormatting sqref="D115">
    <cfRule type="cellIs" dxfId="574" priority="1981" stopIfTrue="1" operator="equal">
      <formula>"CW 2130-R11"</formula>
    </cfRule>
    <cfRule type="cellIs" dxfId="573" priority="1982" stopIfTrue="1" operator="equal">
      <formula>"CW 3120-R2"</formula>
    </cfRule>
    <cfRule type="cellIs" dxfId="572" priority="1983" stopIfTrue="1" operator="equal">
      <formula>"CW 3240-R7"</formula>
    </cfRule>
  </conditionalFormatting>
  <conditionalFormatting sqref="D113">
    <cfRule type="cellIs" dxfId="571" priority="1990" stopIfTrue="1" operator="equal">
      <formula>"CW 2130-R11"</formula>
    </cfRule>
    <cfRule type="cellIs" dxfId="570" priority="1991" stopIfTrue="1" operator="equal">
      <formula>"CW 3120-R2"</formula>
    </cfRule>
    <cfRule type="cellIs" dxfId="569" priority="1992" stopIfTrue="1" operator="equal">
      <formula>"CW 3240-R7"</formula>
    </cfRule>
  </conditionalFormatting>
  <conditionalFormatting sqref="D119">
    <cfRule type="cellIs" dxfId="568" priority="1975" stopIfTrue="1" operator="equal">
      <formula>"CW 2130-R11"</formula>
    </cfRule>
    <cfRule type="cellIs" dxfId="567" priority="1976" stopIfTrue="1" operator="equal">
      <formula>"CW 3120-R2"</formula>
    </cfRule>
    <cfRule type="cellIs" dxfId="566" priority="1977" stopIfTrue="1" operator="equal">
      <formula>"CW 3240-R7"</formula>
    </cfRule>
  </conditionalFormatting>
  <conditionalFormatting sqref="D121">
    <cfRule type="cellIs" dxfId="565" priority="1969" stopIfTrue="1" operator="equal">
      <formula>"CW 2130-R11"</formula>
    </cfRule>
    <cfRule type="cellIs" dxfId="564" priority="1970" stopIfTrue="1" operator="equal">
      <formula>"CW 3120-R2"</formula>
    </cfRule>
    <cfRule type="cellIs" dxfId="563" priority="1971" stopIfTrue="1" operator="equal">
      <formula>"CW 3240-R7"</formula>
    </cfRule>
  </conditionalFormatting>
  <conditionalFormatting sqref="D128">
    <cfRule type="cellIs" dxfId="562" priority="1960" stopIfTrue="1" operator="equal">
      <formula>"CW 2130-R11"</formula>
    </cfRule>
    <cfRule type="cellIs" dxfId="561" priority="1961" stopIfTrue="1" operator="equal">
      <formula>"CW 3120-R2"</formula>
    </cfRule>
    <cfRule type="cellIs" dxfId="560" priority="1962" stopIfTrue="1" operator="equal">
      <formula>"CW 3240-R7"</formula>
    </cfRule>
  </conditionalFormatting>
  <conditionalFormatting sqref="D133">
    <cfRule type="cellIs" dxfId="559" priority="1942" stopIfTrue="1" operator="equal">
      <formula>"CW 2130-R11"</formula>
    </cfRule>
    <cfRule type="cellIs" dxfId="558" priority="1943" stopIfTrue="1" operator="equal">
      <formula>"CW 3120-R2"</formula>
    </cfRule>
    <cfRule type="cellIs" dxfId="557" priority="1944" stopIfTrue="1" operator="equal">
      <formula>"CW 3240-R7"</formula>
    </cfRule>
  </conditionalFormatting>
  <conditionalFormatting sqref="D134">
    <cfRule type="cellIs" dxfId="556" priority="1939" stopIfTrue="1" operator="equal">
      <formula>"CW 2130-R11"</formula>
    </cfRule>
    <cfRule type="cellIs" dxfId="555" priority="1940" stopIfTrue="1" operator="equal">
      <formula>"CW 3120-R2"</formula>
    </cfRule>
    <cfRule type="cellIs" dxfId="554" priority="1941" stopIfTrue="1" operator="equal">
      <formula>"CW 3240-R7"</formula>
    </cfRule>
  </conditionalFormatting>
  <conditionalFormatting sqref="D136">
    <cfRule type="cellIs" dxfId="553" priority="1933" stopIfTrue="1" operator="equal">
      <formula>"CW 2130-R11"</formula>
    </cfRule>
    <cfRule type="cellIs" dxfId="552" priority="1934" stopIfTrue="1" operator="equal">
      <formula>"CW 3120-R2"</formula>
    </cfRule>
    <cfRule type="cellIs" dxfId="551" priority="1935" stopIfTrue="1" operator="equal">
      <formula>"CW 3240-R7"</formula>
    </cfRule>
  </conditionalFormatting>
  <conditionalFormatting sqref="D137">
    <cfRule type="cellIs" dxfId="550" priority="1927" stopIfTrue="1" operator="equal">
      <formula>"CW 2130-R11"</formula>
    </cfRule>
    <cfRule type="cellIs" dxfId="549" priority="1928" stopIfTrue="1" operator="equal">
      <formula>"CW 3120-R2"</formula>
    </cfRule>
    <cfRule type="cellIs" dxfId="548" priority="1929" stopIfTrue="1" operator="equal">
      <formula>"CW 3240-R7"</formula>
    </cfRule>
  </conditionalFormatting>
  <conditionalFormatting sqref="D139">
    <cfRule type="cellIs" dxfId="547" priority="1918" stopIfTrue="1" operator="equal">
      <formula>"CW 2130-R11"</formula>
    </cfRule>
    <cfRule type="cellIs" dxfId="546" priority="1919" stopIfTrue="1" operator="equal">
      <formula>"CW 3120-R2"</formula>
    </cfRule>
    <cfRule type="cellIs" dxfId="545" priority="1920" stopIfTrue="1" operator="equal">
      <formula>"CW 3240-R7"</formula>
    </cfRule>
  </conditionalFormatting>
  <conditionalFormatting sqref="D149">
    <cfRule type="cellIs" dxfId="544" priority="1900" stopIfTrue="1" operator="equal">
      <formula>"CW 2130-R11"</formula>
    </cfRule>
    <cfRule type="cellIs" dxfId="543" priority="1901" stopIfTrue="1" operator="equal">
      <formula>"CW 3120-R2"</formula>
    </cfRule>
    <cfRule type="cellIs" dxfId="542" priority="1902" stopIfTrue="1" operator="equal">
      <formula>"CW 3240-R7"</formula>
    </cfRule>
  </conditionalFormatting>
  <conditionalFormatting sqref="D138">
    <cfRule type="cellIs" dxfId="541" priority="1915" stopIfTrue="1" operator="equal">
      <formula>"CW 2130-R11"</formula>
    </cfRule>
    <cfRule type="cellIs" dxfId="540" priority="1916" stopIfTrue="1" operator="equal">
      <formula>"CW 3120-R2"</formula>
    </cfRule>
    <cfRule type="cellIs" dxfId="539" priority="1917" stopIfTrue="1" operator="equal">
      <formula>"CW 3240-R7"</formula>
    </cfRule>
  </conditionalFormatting>
  <conditionalFormatting sqref="D151">
    <cfRule type="cellIs" dxfId="538" priority="1885" stopIfTrue="1" operator="equal">
      <formula>"CW 2130-R11"</formula>
    </cfRule>
    <cfRule type="cellIs" dxfId="537" priority="1886" stopIfTrue="1" operator="equal">
      <formula>"CW 3120-R2"</formula>
    </cfRule>
    <cfRule type="cellIs" dxfId="536" priority="1887" stopIfTrue="1" operator="equal">
      <formula>"CW 3240-R7"</formula>
    </cfRule>
  </conditionalFormatting>
  <conditionalFormatting sqref="D168">
    <cfRule type="cellIs" dxfId="535" priority="1785" stopIfTrue="1" operator="equal">
      <formula>"CW 2130-R11"</formula>
    </cfRule>
    <cfRule type="cellIs" dxfId="534" priority="1786" stopIfTrue="1" operator="equal">
      <formula>"CW 3120-R2"</formula>
    </cfRule>
    <cfRule type="cellIs" dxfId="533" priority="1787" stopIfTrue="1" operator="equal">
      <formula>"CW 3240-R7"</formula>
    </cfRule>
  </conditionalFormatting>
  <conditionalFormatting sqref="D169">
    <cfRule type="cellIs" dxfId="532" priority="1782" stopIfTrue="1" operator="equal">
      <formula>"CW 2130-R11"</formula>
    </cfRule>
    <cfRule type="cellIs" dxfId="531" priority="1783" stopIfTrue="1" operator="equal">
      <formula>"CW 3120-R2"</formula>
    </cfRule>
    <cfRule type="cellIs" dxfId="530" priority="1784" stopIfTrue="1" operator="equal">
      <formula>"CW 3240-R7"</formula>
    </cfRule>
  </conditionalFormatting>
  <conditionalFormatting sqref="D170">
    <cfRule type="cellIs" dxfId="529" priority="1779" stopIfTrue="1" operator="equal">
      <formula>"CW 2130-R11"</formula>
    </cfRule>
    <cfRule type="cellIs" dxfId="528" priority="1780" stopIfTrue="1" operator="equal">
      <formula>"CW 3120-R2"</formula>
    </cfRule>
    <cfRule type="cellIs" dxfId="527" priority="1781" stopIfTrue="1" operator="equal">
      <formula>"CW 3240-R7"</formula>
    </cfRule>
  </conditionalFormatting>
  <conditionalFormatting sqref="D171:D172">
    <cfRule type="cellIs" dxfId="526" priority="1776" stopIfTrue="1" operator="equal">
      <formula>"CW 2130-R11"</formula>
    </cfRule>
    <cfRule type="cellIs" dxfId="525" priority="1777" stopIfTrue="1" operator="equal">
      <formula>"CW 3120-R2"</formula>
    </cfRule>
    <cfRule type="cellIs" dxfId="524" priority="1778" stopIfTrue="1" operator="equal">
      <formula>"CW 3240-R7"</formula>
    </cfRule>
  </conditionalFormatting>
  <conditionalFormatting sqref="D174:D175">
    <cfRule type="cellIs" dxfId="523" priority="1761" stopIfTrue="1" operator="equal">
      <formula>"CW 2130-R11"</formula>
    </cfRule>
    <cfRule type="cellIs" dxfId="522" priority="1762" stopIfTrue="1" operator="equal">
      <formula>"CW 3120-R2"</formula>
    </cfRule>
    <cfRule type="cellIs" dxfId="521" priority="1763" stopIfTrue="1" operator="equal">
      <formula>"CW 3240-R7"</formula>
    </cfRule>
  </conditionalFormatting>
  <conditionalFormatting sqref="D176">
    <cfRule type="cellIs" dxfId="520" priority="1758" stopIfTrue="1" operator="equal">
      <formula>"CW 2130-R11"</formula>
    </cfRule>
    <cfRule type="cellIs" dxfId="519" priority="1759" stopIfTrue="1" operator="equal">
      <formula>"CW 3120-R2"</formula>
    </cfRule>
    <cfRule type="cellIs" dxfId="518" priority="1760" stopIfTrue="1" operator="equal">
      <formula>"CW 3240-R7"</formula>
    </cfRule>
  </conditionalFormatting>
  <conditionalFormatting sqref="D178">
    <cfRule type="cellIs" dxfId="517" priority="1752" stopIfTrue="1" operator="equal">
      <formula>"CW 2130-R11"</formula>
    </cfRule>
    <cfRule type="cellIs" dxfId="516" priority="1753" stopIfTrue="1" operator="equal">
      <formula>"CW 3120-R2"</formula>
    </cfRule>
    <cfRule type="cellIs" dxfId="515" priority="1754" stopIfTrue="1" operator="equal">
      <formula>"CW 3240-R7"</formula>
    </cfRule>
  </conditionalFormatting>
  <conditionalFormatting sqref="D183">
    <cfRule type="cellIs" dxfId="514" priority="1746" stopIfTrue="1" operator="equal">
      <formula>"CW 2130-R11"</formula>
    </cfRule>
    <cfRule type="cellIs" dxfId="513" priority="1747" stopIfTrue="1" operator="equal">
      <formula>"CW 3120-R2"</formula>
    </cfRule>
    <cfRule type="cellIs" dxfId="512" priority="1748" stopIfTrue="1" operator="equal">
      <formula>"CW 3240-R7"</formula>
    </cfRule>
  </conditionalFormatting>
  <conditionalFormatting sqref="D185">
    <cfRule type="cellIs" dxfId="511" priority="1740" stopIfTrue="1" operator="equal">
      <formula>"CW 2130-R11"</formula>
    </cfRule>
    <cfRule type="cellIs" dxfId="510" priority="1741" stopIfTrue="1" operator="equal">
      <formula>"CW 3120-R2"</formula>
    </cfRule>
    <cfRule type="cellIs" dxfId="509" priority="1742" stopIfTrue="1" operator="equal">
      <formula>"CW 3240-R7"</formula>
    </cfRule>
  </conditionalFormatting>
  <conditionalFormatting sqref="D194">
    <cfRule type="cellIs" dxfId="508" priority="1731" stopIfTrue="1" operator="equal">
      <formula>"CW 2130-R11"</formula>
    </cfRule>
    <cfRule type="cellIs" dxfId="507" priority="1732" stopIfTrue="1" operator="equal">
      <formula>"CW 3120-R2"</formula>
    </cfRule>
    <cfRule type="cellIs" dxfId="506" priority="1733" stopIfTrue="1" operator="equal">
      <formula>"CW 3240-R7"</formula>
    </cfRule>
  </conditionalFormatting>
  <conditionalFormatting sqref="D200:D201">
    <cfRule type="cellIs" dxfId="505" priority="1728" stopIfTrue="1" operator="equal">
      <formula>"CW 2130-R11"</formula>
    </cfRule>
    <cfRule type="cellIs" dxfId="504" priority="1729" stopIfTrue="1" operator="equal">
      <formula>"CW 3120-R2"</formula>
    </cfRule>
    <cfRule type="cellIs" dxfId="503" priority="1730" stopIfTrue="1" operator="equal">
      <formula>"CW 3240-R7"</formula>
    </cfRule>
  </conditionalFormatting>
  <conditionalFormatting sqref="D202">
    <cfRule type="cellIs" dxfId="502" priority="1725" stopIfTrue="1" operator="equal">
      <formula>"CW 2130-R11"</formula>
    </cfRule>
    <cfRule type="cellIs" dxfId="501" priority="1726" stopIfTrue="1" operator="equal">
      <formula>"CW 3120-R2"</formula>
    </cfRule>
    <cfRule type="cellIs" dxfId="500" priority="1727" stopIfTrue="1" operator="equal">
      <formula>"CW 3240-R7"</formula>
    </cfRule>
  </conditionalFormatting>
  <conditionalFormatting sqref="D203">
    <cfRule type="cellIs" dxfId="499" priority="1722" stopIfTrue="1" operator="equal">
      <formula>"CW 2130-R11"</formula>
    </cfRule>
    <cfRule type="cellIs" dxfId="498" priority="1723" stopIfTrue="1" operator="equal">
      <formula>"CW 3120-R2"</formula>
    </cfRule>
    <cfRule type="cellIs" dxfId="497" priority="1724" stopIfTrue="1" operator="equal">
      <formula>"CW 3240-R7"</formula>
    </cfRule>
  </conditionalFormatting>
  <conditionalFormatting sqref="D210">
    <cfRule type="cellIs" dxfId="496" priority="1713" stopIfTrue="1" operator="equal">
      <formula>"CW 2130-R11"</formula>
    </cfRule>
    <cfRule type="cellIs" dxfId="495" priority="1714" stopIfTrue="1" operator="equal">
      <formula>"CW 3120-R2"</formula>
    </cfRule>
    <cfRule type="cellIs" dxfId="494" priority="1715" stopIfTrue="1" operator="equal">
      <formula>"CW 3240-R7"</formula>
    </cfRule>
  </conditionalFormatting>
  <conditionalFormatting sqref="D211">
    <cfRule type="cellIs" dxfId="493" priority="1710" stopIfTrue="1" operator="equal">
      <formula>"CW 2130-R11"</formula>
    </cfRule>
    <cfRule type="cellIs" dxfId="492" priority="1711" stopIfTrue="1" operator="equal">
      <formula>"CW 3120-R2"</formula>
    </cfRule>
    <cfRule type="cellIs" dxfId="491" priority="1712" stopIfTrue="1" operator="equal">
      <formula>"CW 3240-R7"</formula>
    </cfRule>
  </conditionalFormatting>
  <conditionalFormatting sqref="D215">
    <cfRule type="cellIs" dxfId="490" priority="1698" stopIfTrue="1" operator="equal">
      <formula>"CW 2130-R11"</formula>
    </cfRule>
    <cfRule type="cellIs" dxfId="489" priority="1699" stopIfTrue="1" operator="equal">
      <formula>"CW 3120-R2"</formula>
    </cfRule>
    <cfRule type="cellIs" dxfId="488" priority="1700" stopIfTrue="1" operator="equal">
      <formula>"CW 3240-R7"</formula>
    </cfRule>
  </conditionalFormatting>
  <conditionalFormatting sqref="D219">
    <cfRule type="cellIs" dxfId="487" priority="1695" stopIfTrue="1" operator="equal">
      <formula>"CW 2130-R11"</formula>
    </cfRule>
    <cfRule type="cellIs" dxfId="486" priority="1696" stopIfTrue="1" operator="equal">
      <formula>"CW 3120-R2"</formula>
    </cfRule>
    <cfRule type="cellIs" dxfId="485" priority="1697" stopIfTrue="1" operator="equal">
      <formula>"CW 3240-R7"</formula>
    </cfRule>
  </conditionalFormatting>
  <conditionalFormatting sqref="D218">
    <cfRule type="cellIs" dxfId="484" priority="1692" stopIfTrue="1" operator="equal">
      <formula>"CW 2130-R11"</formula>
    </cfRule>
    <cfRule type="cellIs" dxfId="483" priority="1693" stopIfTrue="1" operator="equal">
      <formula>"CW 3120-R2"</formula>
    </cfRule>
    <cfRule type="cellIs" dxfId="482" priority="1694" stopIfTrue="1" operator="equal">
      <formula>"CW 3240-R7"</formula>
    </cfRule>
  </conditionalFormatting>
  <conditionalFormatting sqref="D216">
    <cfRule type="cellIs" dxfId="481" priority="1689" stopIfTrue="1" operator="equal">
      <formula>"CW 2130-R11"</formula>
    </cfRule>
    <cfRule type="cellIs" dxfId="480" priority="1690" stopIfTrue="1" operator="equal">
      <formula>"CW 3120-R2"</formula>
    </cfRule>
    <cfRule type="cellIs" dxfId="479" priority="1691" stopIfTrue="1" operator="equal">
      <formula>"CW 3240-R7"</formula>
    </cfRule>
  </conditionalFormatting>
  <conditionalFormatting sqref="D220">
    <cfRule type="cellIs" dxfId="478" priority="1683" stopIfTrue="1" operator="equal">
      <formula>"CW 2130-R11"</formula>
    </cfRule>
    <cfRule type="cellIs" dxfId="477" priority="1684" stopIfTrue="1" operator="equal">
      <formula>"CW 3120-R2"</formula>
    </cfRule>
    <cfRule type="cellIs" dxfId="476" priority="1685" stopIfTrue="1" operator="equal">
      <formula>"CW 3240-R7"</formula>
    </cfRule>
  </conditionalFormatting>
  <conditionalFormatting sqref="D229">
    <cfRule type="cellIs" dxfId="475" priority="1677" stopIfTrue="1" operator="equal">
      <formula>"CW 2130-R11"</formula>
    </cfRule>
    <cfRule type="cellIs" dxfId="474" priority="1678" stopIfTrue="1" operator="equal">
      <formula>"CW 3120-R2"</formula>
    </cfRule>
    <cfRule type="cellIs" dxfId="473" priority="1679" stopIfTrue="1" operator="equal">
      <formula>"CW 3240-R7"</formula>
    </cfRule>
  </conditionalFormatting>
  <conditionalFormatting sqref="D231">
    <cfRule type="cellIs" dxfId="472" priority="1662" stopIfTrue="1" operator="equal">
      <formula>"CW 2130-R11"</formula>
    </cfRule>
    <cfRule type="cellIs" dxfId="471" priority="1663" stopIfTrue="1" operator="equal">
      <formula>"CW 3120-R2"</formula>
    </cfRule>
    <cfRule type="cellIs" dxfId="470" priority="1664" stopIfTrue="1" operator="equal">
      <formula>"CW 3240-R7"</formula>
    </cfRule>
  </conditionalFormatting>
  <conditionalFormatting sqref="D46">
    <cfRule type="cellIs" dxfId="469" priority="1357" stopIfTrue="1" operator="equal">
      <formula>"CW 2130-R11"</formula>
    </cfRule>
    <cfRule type="cellIs" dxfId="468" priority="1358" stopIfTrue="1" operator="equal">
      <formula>"CW 3120-R2"</formula>
    </cfRule>
    <cfRule type="cellIs" dxfId="467" priority="1359" stopIfTrue="1" operator="equal">
      <formula>"CW 3240-R7"</formula>
    </cfRule>
  </conditionalFormatting>
  <conditionalFormatting sqref="D51">
    <cfRule type="cellIs" dxfId="466" priority="1297" stopIfTrue="1" operator="equal">
      <formula>"CW 2130-R11"</formula>
    </cfRule>
    <cfRule type="cellIs" dxfId="465" priority="1298" stopIfTrue="1" operator="equal">
      <formula>"CW 3120-R2"</formula>
    </cfRule>
    <cfRule type="cellIs" dxfId="464" priority="1299" stopIfTrue="1" operator="equal">
      <formula>"CW 3240-R7"</formula>
    </cfRule>
  </conditionalFormatting>
  <conditionalFormatting sqref="D54">
    <cfRule type="cellIs" dxfId="463" priority="1291" stopIfTrue="1" operator="equal">
      <formula>"CW 2130-R11"</formula>
    </cfRule>
    <cfRule type="cellIs" dxfId="462" priority="1292" stopIfTrue="1" operator="equal">
      <formula>"CW 3120-R2"</formula>
    </cfRule>
    <cfRule type="cellIs" dxfId="461" priority="1293" stopIfTrue="1" operator="equal">
      <formula>"CW 3240-R7"</formula>
    </cfRule>
  </conditionalFormatting>
  <conditionalFormatting sqref="D53">
    <cfRule type="cellIs" dxfId="460" priority="1288" stopIfTrue="1" operator="equal">
      <formula>"CW 2130-R11"</formula>
    </cfRule>
    <cfRule type="cellIs" dxfId="459" priority="1289" stopIfTrue="1" operator="equal">
      <formula>"CW 3120-R2"</formula>
    </cfRule>
    <cfRule type="cellIs" dxfId="458" priority="1290" stopIfTrue="1" operator="equal">
      <formula>"CW 3240-R7"</formula>
    </cfRule>
  </conditionalFormatting>
  <conditionalFormatting sqref="D204">
    <cfRule type="cellIs" dxfId="457" priority="1282" stopIfTrue="1" operator="equal">
      <formula>"CW 2130-R11"</formula>
    </cfRule>
    <cfRule type="cellIs" dxfId="456" priority="1283" stopIfTrue="1" operator="equal">
      <formula>"CW 3120-R2"</formula>
    </cfRule>
    <cfRule type="cellIs" dxfId="455" priority="1284" stopIfTrue="1" operator="equal">
      <formula>"CW 3240-R7"</formula>
    </cfRule>
  </conditionalFormatting>
  <conditionalFormatting sqref="D269">
    <cfRule type="cellIs" dxfId="454" priority="1258" stopIfTrue="1" operator="equal">
      <formula>"CW 2130-R11"</formula>
    </cfRule>
    <cfRule type="cellIs" dxfId="453" priority="1259" stopIfTrue="1" operator="equal">
      <formula>"CW 3120-R2"</formula>
    </cfRule>
    <cfRule type="cellIs" dxfId="452" priority="1260" stopIfTrue="1" operator="equal">
      <formula>"CW 3240-R7"</formula>
    </cfRule>
  </conditionalFormatting>
  <conditionalFormatting sqref="D273">
    <cfRule type="cellIs" dxfId="451" priority="1231" stopIfTrue="1" operator="equal">
      <formula>"CW 2130-R11"</formula>
    </cfRule>
    <cfRule type="cellIs" dxfId="450" priority="1232" stopIfTrue="1" operator="equal">
      <formula>"CW 3120-R2"</formula>
    </cfRule>
    <cfRule type="cellIs" dxfId="449" priority="1233" stopIfTrue="1" operator="equal">
      <formula>"CW 3240-R7"</formula>
    </cfRule>
  </conditionalFormatting>
  <conditionalFormatting sqref="D276">
    <cfRule type="cellIs" dxfId="448" priority="1225" stopIfTrue="1" operator="equal">
      <formula>"CW 2130-R11"</formula>
    </cfRule>
    <cfRule type="cellIs" dxfId="447" priority="1226" stopIfTrue="1" operator="equal">
      <formula>"CW 3120-R2"</formula>
    </cfRule>
    <cfRule type="cellIs" dxfId="446" priority="1227" stopIfTrue="1" operator="equal">
      <formula>"CW 3240-R7"</formula>
    </cfRule>
  </conditionalFormatting>
  <conditionalFormatting sqref="D278">
    <cfRule type="cellIs" dxfId="445" priority="1219" stopIfTrue="1" operator="equal">
      <formula>"CW 2130-R11"</formula>
    </cfRule>
    <cfRule type="cellIs" dxfId="444" priority="1220" stopIfTrue="1" operator="equal">
      <formula>"CW 3120-R2"</formula>
    </cfRule>
    <cfRule type="cellIs" dxfId="443" priority="1221" stopIfTrue="1" operator="equal">
      <formula>"CW 3240-R7"</formula>
    </cfRule>
  </conditionalFormatting>
  <conditionalFormatting sqref="D292">
    <cfRule type="cellIs" dxfId="442" priority="1192" stopIfTrue="1" operator="equal">
      <formula>"CW 2130-R11"</formula>
    </cfRule>
    <cfRule type="cellIs" dxfId="441" priority="1193" stopIfTrue="1" operator="equal">
      <formula>"CW 3120-R2"</formula>
    </cfRule>
    <cfRule type="cellIs" dxfId="440" priority="1194" stopIfTrue="1" operator="equal">
      <formula>"CW 3240-R7"</formula>
    </cfRule>
  </conditionalFormatting>
  <conditionalFormatting sqref="D293">
    <cfRule type="cellIs" dxfId="439" priority="1189" stopIfTrue="1" operator="equal">
      <formula>"CW 2130-R11"</formula>
    </cfRule>
    <cfRule type="cellIs" dxfId="438" priority="1190" stopIfTrue="1" operator="equal">
      <formula>"CW 3120-R2"</formula>
    </cfRule>
    <cfRule type="cellIs" dxfId="437" priority="1191" stopIfTrue="1" operator="equal">
      <formula>"CW 3240-R7"</formula>
    </cfRule>
  </conditionalFormatting>
  <conditionalFormatting sqref="D294">
    <cfRule type="cellIs" dxfId="436" priority="1186" stopIfTrue="1" operator="equal">
      <formula>"CW 2130-R11"</formula>
    </cfRule>
    <cfRule type="cellIs" dxfId="435" priority="1187" stopIfTrue="1" operator="equal">
      <formula>"CW 3120-R2"</formula>
    </cfRule>
    <cfRule type="cellIs" dxfId="434" priority="1188" stopIfTrue="1" operator="equal">
      <formula>"CW 3240-R7"</formula>
    </cfRule>
  </conditionalFormatting>
  <conditionalFormatting sqref="D295">
    <cfRule type="cellIs" dxfId="433" priority="1183" stopIfTrue="1" operator="equal">
      <formula>"CW 2130-R11"</formula>
    </cfRule>
    <cfRule type="cellIs" dxfId="432" priority="1184" stopIfTrue="1" operator="equal">
      <formula>"CW 3120-R2"</formula>
    </cfRule>
    <cfRule type="cellIs" dxfId="431" priority="1185" stopIfTrue="1" operator="equal">
      <formula>"CW 3240-R7"</formula>
    </cfRule>
  </conditionalFormatting>
  <conditionalFormatting sqref="D296">
    <cfRule type="cellIs" dxfId="430" priority="1177" stopIfTrue="1" operator="equal">
      <formula>"CW 2130-R11"</formula>
    </cfRule>
    <cfRule type="cellIs" dxfId="429" priority="1178" stopIfTrue="1" operator="equal">
      <formula>"CW 3120-R2"</formula>
    </cfRule>
    <cfRule type="cellIs" dxfId="428" priority="1179" stopIfTrue="1" operator="equal">
      <formula>"CW 3240-R7"</formula>
    </cfRule>
  </conditionalFormatting>
  <conditionalFormatting sqref="D300">
    <cfRule type="cellIs" dxfId="427" priority="1174" stopIfTrue="1" operator="equal">
      <formula>"CW 2130-R11"</formula>
    </cfRule>
    <cfRule type="cellIs" dxfId="426" priority="1175" stopIfTrue="1" operator="equal">
      <formula>"CW 3120-R2"</formula>
    </cfRule>
    <cfRule type="cellIs" dxfId="425" priority="1176" stopIfTrue="1" operator="equal">
      <formula>"CW 3240-R7"</formula>
    </cfRule>
  </conditionalFormatting>
  <conditionalFormatting sqref="D299">
    <cfRule type="cellIs" dxfId="424" priority="1171" stopIfTrue="1" operator="equal">
      <formula>"CW 2130-R11"</formula>
    </cfRule>
    <cfRule type="cellIs" dxfId="423" priority="1172" stopIfTrue="1" operator="equal">
      <formula>"CW 3120-R2"</formula>
    </cfRule>
    <cfRule type="cellIs" dxfId="422" priority="1173" stopIfTrue="1" operator="equal">
      <formula>"CW 3240-R7"</formula>
    </cfRule>
  </conditionalFormatting>
  <conditionalFormatting sqref="D309">
    <cfRule type="cellIs" dxfId="421" priority="1156" stopIfTrue="1" operator="equal">
      <formula>"CW 2130-R11"</formula>
    </cfRule>
    <cfRule type="cellIs" dxfId="420" priority="1157" stopIfTrue="1" operator="equal">
      <formula>"CW 3120-R2"</formula>
    </cfRule>
    <cfRule type="cellIs" dxfId="419" priority="1158" stopIfTrue="1" operator="equal">
      <formula>"CW 3240-R7"</formula>
    </cfRule>
  </conditionalFormatting>
  <conditionalFormatting sqref="D314">
    <cfRule type="cellIs" dxfId="418" priority="1141" stopIfTrue="1" operator="equal">
      <formula>"CW 2130-R11"</formula>
    </cfRule>
    <cfRule type="cellIs" dxfId="417" priority="1142" stopIfTrue="1" operator="equal">
      <formula>"CW 3120-R2"</formula>
    </cfRule>
    <cfRule type="cellIs" dxfId="416" priority="1143" stopIfTrue="1" operator="equal">
      <formula>"CW 3240-R7"</formula>
    </cfRule>
  </conditionalFormatting>
  <conditionalFormatting sqref="D288">
    <cfRule type="cellIs" dxfId="415" priority="1056" stopIfTrue="1" operator="equal">
      <formula>"CW 2130-R11"</formula>
    </cfRule>
    <cfRule type="cellIs" dxfId="414" priority="1057" stopIfTrue="1" operator="equal">
      <formula>"CW 3120-R2"</formula>
    </cfRule>
    <cfRule type="cellIs" dxfId="413" priority="1058" stopIfTrue="1" operator="equal">
      <formula>"CW 3240-R7"</formula>
    </cfRule>
  </conditionalFormatting>
  <conditionalFormatting sqref="D157">
    <cfRule type="cellIs" dxfId="412" priority="982" stopIfTrue="1" operator="equal">
      <formula>"CW 2130-R11"</formula>
    </cfRule>
    <cfRule type="cellIs" dxfId="411" priority="983" stopIfTrue="1" operator="equal">
      <formula>"CW 3120-R2"</formula>
    </cfRule>
    <cfRule type="cellIs" dxfId="410" priority="984" stopIfTrue="1" operator="equal">
      <formula>"CW 3240-R7"</formula>
    </cfRule>
  </conditionalFormatting>
  <conditionalFormatting sqref="D233">
    <cfRule type="cellIs" dxfId="409" priority="863" stopIfTrue="1" operator="equal">
      <formula>"CW 3120-R2"</formula>
    </cfRule>
    <cfRule type="cellIs" dxfId="408" priority="864" stopIfTrue="1" operator="equal">
      <formula>"CW 3240-R7"</formula>
    </cfRule>
  </conditionalFormatting>
  <conditionalFormatting sqref="D234">
    <cfRule type="cellIs" dxfId="407" priority="857" stopIfTrue="1" operator="equal">
      <formula>"CW 2130-R11"</formula>
    </cfRule>
    <cfRule type="cellIs" dxfId="406" priority="858" stopIfTrue="1" operator="equal">
      <formula>"CW 3120-R2"</formula>
    </cfRule>
    <cfRule type="cellIs" dxfId="405" priority="859" stopIfTrue="1" operator="equal">
      <formula>"CW 3240-R7"</formula>
    </cfRule>
  </conditionalFormatting>
  <conditionalFormatting sqref="D239:D240">
    <cfRule type="cellIs" dxfId="404" priority="846" stopIfTrue="1" operator="equal">
      <formula>"CW 2130-R11"</formula>
    </cfRule>
    <cfRule type="cellIs" dxfId="403" priority="847" stopIfTrue="1" operator="equal">
      <formula>"CW 3120-R2"</formula>
    </cfRule>
    <cfRule type="cellIs" dxfId="402" priority="848" stopIfTrue="1" operator="equal">
      <formula>"CW 3240-R7"</formula>
    </cfRule>
  </conditionalFormatting>
  <conditionalFormatting sqref="D238">
    <cfRule type="cellIs" dxfId="401" priority="828" stopIfTrue="1" operator="equal">
      <formula>"CW 3120-R2"</formula>
    </cfRule>
    <cfRule type="cellIs" dxfId="400" priority="829" stopIfTrue="1" operator="equal">
      <formula>"CW 3240-R7"</formula>
    </cfRule>
  </conditionalFormatting>
  <conditionalFormatting sqref="D250">
    <cfRule type="cellIs" dxfId="399" priority="807" stopIfTrue="1" operator="equal">
      <formula>"CW 2130-R11"</formula>
    </cfRule>
    <cfRule type="cellIs" dxfId="398" priority="808" stopIfTrue="1" operator="equal">
      <formula>"CW 3120-R2"</formula>
    </cfRule>
    <cfRule type="cellIs" dxfId="397" priority="809" stopIfTrue="1" operator="equal">
      <formula>"CW 3240-R7"</formula>
    </cfRule>
  </conditionalFormatting>
  <conditionalFormatting sqref="D249">
    <cfRule type="cellIs" dxfId="396" priority="810" stopIfTrue="1" operator="equal">
      <formula>"CW 3120-R2"</formula>
    </cfRule>
    <cfRule type="cellIs" dxfId="395" priority="811" stopIfTrue="1" operator="equal">
      <formula>"CW 3240-R7"</formula>
    </cfRule>
  </conditionalFormatting>
  <conditionalFormatting sqref="D248">
    <cfRule type="cellIs" dxfId="394" priority="804" stopIfTrue="1" operator="equal">
      <formula>"CW 2130-R11"</formula>
    </cfRule>
    <cfRule type="cellIs" dxfId="393" priority="805" stopIfTrue="1" operator="equal">
      <formula>"CW 3120-R2"</formula>
    </cfRule>
    <cfRule type="cellIs" dxfId="392" priority="806" stopIfTrue="1" operator="equal">
      <formula>"CW 3240-R7"</formula>
    </cfRule>
  </conditionalFormatting>
  <conditionalFormatting sqref="D251">
    <cfRule type="cellIs" dxfId="391" priority="798" stopIfTrue="1" operator="equal">
      <formula>"CW 2130-R11"</formula>
    </cfRule>
    <cfRule type="cellIs" dxfId="390" priority="799" stopIfTrue="1" operator="equal">
      <formula>"CW 3120-R2"</formula>
    </cfRule>
    <cfRule type="cellIs" dxfId="389" priority="800" stopIfTrue="1" operator="equal">
      <formula>"CW 3240-R7"</formula>
    </cfRule>
  </conditionalFormatting>
  <conditionalFormatting sqref="D254">
    <cfRule type="cellIs" dxfId="388" priority="795" stopIfTrue="1" operator="equal">
      <formula>"CW 2130-R11"</formula>
    </cfRule>
    <cfRule type="cellIs" dxfId="387" priority="796" stopIfTrue="1" operator="equal">
      <formula>"CW 3120-R2"</formula>
    </cfRule>
    <cfRule type="cellIs" dxfId="386" priority="797" stopIfTrue="1" operator="equal">
      <formula>"CW 3240-R7"</formula>
    </cfRule>
  </conditionalFormatting>
  <conditionalFormatting sqref="D235 D237">
    <cfRule type="cellIs" dxfId="385" priority="778" stopIfTrue="1" operator="equal">
      <formula>"CW 3120-R2"</formula>
    </cfRule>
    <cfRule type="cellIs" dxfId="384" priority="779" stopIfTrue="1" operator="equal">
      <formula>"CW 3240-R7"</formula>
    </cfRule>
  </conditionalFormatting>
  <conditionalFormatting sqref="D236">
    <cfRule type="cellIs" dxfId="383" priority="776" stopIfTrue="1" operator="equal">
      <formula>"CW 3120-R2"</formula>
    </cfRule>
    <cfRule type="cellIs" dxfId="382" priority="777" stopIfTrue="1" operator="equal">
      <formula>"CW 3240-R7"</formula>
    </cfRule>
  </conditionalFormatting>
  <conditionalFormatting sqref="D317:D318">
    <cfRule type="cellIs" dxfId="381" priority="757" stopIfTrue="1" operator="equal">
      <formula>"CW 2130-R11"</formula>
    </cfRule>
    <cfRule type="cellIs" dxfId="380" priority="758" stopIfTrue="1" operator="equal">
      <formula>"CW 3120-R2"</formula>
    </cfRule>
    <cfRule type="cellIs" dxfId="379" priority="759" stopIfTrue="1" operator="equal">
      <formula>"CW 3240-R7"</formula>
    </cfRule>
  </conditionalFormatting>
  <conditionalFormatting sqref="D323">
    <cfRule type="cellIs" dxfId="378" priority="715" stopIfTrue="1" operator="equal">
      <formula>"CW 2130-R11"</formula>
    </cfRule>
    <cfRule type="cellIs" dxfId="377" priority="716" stopIfTrue="1" operator="equal">
      <formula>"CW 3120-R2"</formula>
    </cfRule>
    <cfRule type="cellIs" dxfId="376" priority="717" stopIfTrue="1" operator="equal">
      <formula>"CW 3240-R7"</formula>
    </cfRule>
  </conditionalFormatting>
  <conditionalFormatting sqref="D190">
    <cfRule type="cellIs" dxfId="375" priority="681" stopIfTrue="1" operator="equal">
      <formula>"CW 2130-R11"</formula>
    </cfRule>
    <cfRule type="cellIs" dxfId="374" priority="682" stopIfTrue="1" operator="equal">
      <formula>"CW 3120-R2"</formula>
    </cfRule>
    <cfRule type="cellIs" dxfId="373" priority="683" stopIfTrue="1" operator="equal">
      <formula>"CW 3240-R7"</formula>
    </cfRule>
  </conditionalFormatting>
  <conditionalFormatting sqref="D124">
    <cfRule type="cellIs" dxfId="372" priority="678" stopIfTrue="1" operator="equal">
      <formula>"CW 2130-R11"</formula>
    </cfRule>
    <cfRule type="cellIs" dxfId="371" priority="679" stopIfTrue="1" operator="equal">
      <formula>"CW 3120-R2"</formula>
    </cfRule>
    <cfRule type="cellIs" dxfId="370" priority="680" stopIfTrue="1" operator="equal">
      <formula>"CW 3240-R7"</formula>
    </cfRule>
  </conditionalFormatting>
  <conditionalFormatting sqref="D281">
    <cfRule type="cellIs" dxfId="369" priority="675" stopIfTrue="1" operator="equal">
      <formula>"CW 2130-R11"</formula>
    </cfRule>
    <cfRule type="cellIs" dxfId="368" priority="676" stopIfTrue="1" operator="equal">
      <formula>"CW 3120-R2"</formula>
    </cfRule>
    <cfRule type="cellIs" dxfId="367" priority="677" stopIfTrue="1" operator="equal">
      <formula>"CW 3240-R7"</formula>
    </cfRule>
  </conditionalFormatting>
  <conditionalFormatting sqref="D27">
    <cfRule type="cellIs" dxfId="366" priority="672" stopIfTrue="1" operator="equal">
      <formula>"CW 2130-R11"</formula>
    </cfRule>
    <cfRule type="cellIs" dxfId="365" priority="673" stopIfTrue="1" operator="equal">
      <formula>"CW 3120-R2"</formula>
    </cfRule>
    <cfRule type="cellIs" dxfId="364" priority="674" stopIfTrue="1" operator="equal">
      <formula>"CW 3240-R7"</formula>
    </cfRule>
  </conditionalFormatting>
  <conditionalFormatting sqref="D49">
    <cfRule type="cellIs" dxfId="363" priority="663" stopIfTrue="1" operator="equal">
      <formula>"CW 2130-R11"</formula>
    </cfRule>
    <cfRule type="cellIs" dxfId="362" priority="664" stopIfTrue="1" operator="equal">
      <formula>"CW 3120-R2"</formula>
    </cfRule>
    <cfRule type="cellIs" dxfId="361" priority="665" stopIfTrue="1" operator="equal">
      <formula>"CW 3240-R7"</formula>
    </cfRule>
  </conditionalFormatting>
  <conditionalFormatting sqref="D33">
    <cfRule type="cellIs" dxfId="360" priority="657" stopIfTrue="1" operator="equal">
      <formula>"CW 2130-R11"</formula>
    </cfRule>
    <cfRule type="cellIs" dxfId="359" priority="658" stopIfTrue="1" operator="equal">
      <formula>"CW 3120-R2"</formula>
    </cfRule>
    <cfRule type="cellIs" dxfId="358" priority="659" stopIfTrue="1" operator="equal">
      <formula>"CW 3240-R7"</formula>
    </cfRule>
  </conditionalFormatting>
  <conditionalFormatting sqref="D38">
    <cfRule type="cellIs" dxfId="357" priority="651" stopIfTrue="1" operator="equal">
      <formula>"CW 2130-R11"</formula>
    </cfRule>
    <cfRule type="cellIs" dxfId="356" priority="652" stopIfTrue="1" operator="equal">
      <formula>"CW 3120-R2"</formula>
    </cfRule>
    <cfRule type="cellIs" dxfId="355" priority="653" stopIfTrue="1" operator="equal">
      <formula>"CW 3240-R7"</formula>
    </cfRule>
  </conditionalFormatting>
  <conditionalFormatting sqref="D40">
    <cfRule type="cellIs" dxfId="354" priority="648" stopIfTrue="1" operator="equal">
      <formula>"CW 2130-R11"</formula>
    </cfRule>
    <cfRule type="cellIs" dxfId="353" priority="649" stopIfTrue="1" operator="equal">
      <formula>"CW 3120-R2"</formula>
    </cfRule>
    <cfRule type="cellIs" dxfId="352" priority="650" stopIfTrue="1" operator="equal">
      <formula>"CW 3240-R7"</formula>
    </cfRule>
  </conditionalFormatting>
  <conditionalFormatting sqref="D41">
    <cfRule type="cellIs" dxfId="351" priority="642" stopIfTrue="1" operator="equal">
      <formula>"CW 2130-R11"</formula>
    </cfRule>
    <cfRule type="cellIs" dxfId="350" priority="643" stopIfTrue="1" operator="equal">
      <formula>"CW 3120-R2"</formula>
    </cfRule>
    <cfRule type="cellIs" dxfId="349" priority="644" stopIfTrue="1" operator="equal">
      <formula>"CW 3240-R7"</formula>
    </cfRule>
  </conditionalFormatting>
  <conditionalFormatting sqref="D42">
    <cfRule type="cellIs" dxfId="348" priority="639" stopIfTrue="1" operator="equal">
      <formula>"CW 2130-R11"</formula>
    </cfRule>
    <cfRule type="cellIs" dxfId="347" priority="640" stopIfTrue="1" operator="equal">
      <formula>"CW 3120-R2"</formula>
    </cfRule>
    <cfRule type="cellIs" dxfId="346" priority="641" stopIfTrue="1" operator="equal">
      <formula>"CW 3240-R7"</formula>
    </cfRule>
  </conditionalFormatting>
  <conditionalFormatting sqref="D69">
    <cfRule type="cellIs" dxfId="345" priority="621" stopIfTrue="1" operator="equal">
      <formula>"CW 2130-R11"</formula>
    </cfRule>
    <cfRule type="cellIs" dxfId="344" priority="622" stopIfTrue="1" operator="equal">
      <formula>"CW 3120-R2"</formula>
    </cfRule>
    <cfRule type="cellIs" dxfId="343" priority="623" stopIfTrue="1" operator="equal">
      <formula>"CW 3240-R7"</formula>
    </cfRule>
  </conditionalFormatting>
  <conditionalFormatting sqref="D50">
    <cfRule type="cellIs" dxfId="342" priority="636" stopIfTrue="1" operator="equal">
      <formula>"CW 2130-R11"</formula>
    </cfRule>
    <cfRule type="cellIs" dxfId="341" priority="637" stopIfTrue="1" operator="equal">
      <formula>"CW 3120-R2"</formula>
    </cfRule>
    <cfRule type="cellIs" dxfId="340" priority="638" stopIfTrue="1" operator="equal">
      <formula>"CW 3240-R7"</formula>
    </cfRule>
  </conditionalFormatting>
  <conditionalFormatting sqref="D65:D66">
    <cfRule type="cellIs" dxfId="339" priority="633" stopIfTrue="1" operator="equal">
      <formula>"CW 2130-R11"</formula>
    </cfRule>
    <cfRule type="cellIs" dxfId="338" priority="634" stopIfTrue="1" operator="equal">
      <formula>"CW 3120-R2"</formula>
    </cfRule>
    <cfRule type="cellIs" dxfId="337" priority="635" stopIfTrue="1" operator="equal">
      <formula>"CW 3240-R7"</formula>
    </cfRule>
  </conditionalFormatting>
  <conditionalFormatting sqref="D67">
    <cfRule type="cellIs" dxfId="336" priority="630" stopIfTrue="1" operator="equal">
      <formula>"CW 2130-R11"</formula>
    </cfRule>
    <cfRule type="cellIs" dxfId="335" priority="631" stopIfTrue="1" operator="equal">
      <formula>"CW 3120-R2"</formula>
    </cfRule>
    <cfRule type="cellIs" dxfId="334" priority="632" stopIfTrue="1" operator="equal">
      <formula>"CW 3240-R7"</formula>
    </cfRule>
  </conditionalFormatting>
  <conditionalFormatting sqref="D68">
    <cfRule type="cellIs" dxfId="333" priority="627" stopIfTrue="1" operator="equal">
      <formula>"CW 2130-R11"</formula>
    </cfRule>
    <cfRule type="cellIs" dxfId="332" priority="628" stopIfTrue="1" operator="equal">
      <formula>"CW 3120-R2"</formula>
    </cfRule>
    <cfRule type="cellIs" dxfId="331" priority="629" stopIfTrue="1" operator="equal">
      <formula>"CW 3240-R7"</formula>
    </cfRule>
  </conditionalFormatting>
  <conditionalFormatting sqref="D70:D72">
    <cfRule type="cellIs" dxfId="330" priority="618" stopIfTrue="1" operator="equal">
      <formula>"CW 2130-R11"</formula>
    </cfRule>
    <cfRule type="cellIs" dxfId="329" priority="619" stopIfTrue="1" operator="equal">
      <formula>"CW 3120-R2"</formula>
    </cfRule>
    <cfRule type="cellIs" dxfId="328" priority="620" stopIfTrue="1" operator="equal">
      <formula>"CW 3240-R7"</formula>
    </cfRule>
  </conditionalFormatting>
  <conditionalFormatting sqref="D28">
    <cfRule type="cellIs" dxfId="327" priority="612" stopIfTrue="1" operator="equal">
      <formula>"CW 2130-R11"</formula>
    </cfRule>
    <cfRule type="cellIs" dxfId="326" priority="613" stopIfTrue="1" operator="equal">
      <formula>"CW 3120-R2"</formula>
    </cfRule>
    <cfRule type="cellIs" dxfId="325" priority="614" stopIfTrue="1" operator="equal">
      <formula>"CW 3240-R7"</formula>
    </cfRule>
  </conditionalFormatting>
  <conditionalFormatting sqref="D29">
    <cfRule type="cellIs" dxfId="324" priority="609" stopIfTrue="1" operator="equal">
      <formula>"CW 2130-R11"</formula>
    </cfRule>
    <cfRule type="cellIs" dxfId="323" priority="610" stopIfTrue="1" operator="equal">
      <formula>"CW 3120-R2"</formula>
    </cfRule>
    <cfRule type="cellIs" dxfId="322" priority="611" stopIfTrue="1" operator="equal">
      <formula>"CW 3240-R7"</formula>
    </cfRule>
  </conditionalFormatting>
  <conditionalFormatting sqref="D132">
    <cfRule type="cellIs" dxfId="321" priority="603" stopIfTrue="1" operator="equal">
      <formula>"CW 2130-R11"</formula>
    </cfRule>
    <cfRule type="cellIs" dxfId="320" priority="604" stopIfTrue="1" operator="equal">
      <formula>"CW 3120-R2"</formula>
    </cfRule>
    <cfRule type="cellIs" dxfId="319" priority="605" stopIfTrue="1" operator="equal">
      <formula>"CW 3240-R7"</formula>
    </cfRule>
  </conditionalFormatting>
  <conditionalFormatting sqref="D131">
    <cfRule type="cellIs" dxfId="318" priority="606" stopIfTrue="1" operator="equal">
      <formula>"CW 2130-R11"</formula>
    </cfRule>
    <cfRule type="cellIs" dxfId="317" priority="607" stopIfTrue="1" operator="equal">
      <formula>"CW 3120-R2"</formula>
    </cfRule>
    <cfRule type="cellIs" dxfId="316" priority="608" stopIfTrue="1" operator="equal">
      <formula>"CW 3240-R7"</formula>
    </cfRule>
  </conditionalFormatting>
  <conditionalFormatting sqref="D135">
    <cfRule type="cellIs" dxfId="315" priority="600" stopIfTrue="1" operator="equal">
      <formula>"CW 2130-R11"</formula>
    </cfRule>
    <cfRule type="cellIs" dxfId="314" priority="601" stopIfTrue="1" operator="equal">
      <formula>"CW 3120-R2"</formula>
    </cfRule>
    <cfRule type="cellIs" dxfId="313" priority="602" stopIfTrue="1" operator="equal">
      <formula>"CW 3240-R7"</formula>
    </cfRule>
  </conditionalFormatting>
  <conditionalFormatting sqref="D206:D207">
    <cfRule type="cellIs" dxfId="312" priority="597" stopIfTrue="1" operator="equal">
      <formula>"CW 2130-R11"</formula>
    </cfRule>
    <cfRule type="cellIs" dxfId="311" priority="598" stopIfTrue="1" operator="equal">
      <formula>"CW 3120-R2"</formula>
    </cfRule>
    <cfRule type="cellIs" dxfId="310" priority="599" stopIfTrue="1" operator="equal">
      <formula>"CW 3240-R7"</formula>
    </cfRule>
  </conditionalFormatting>
  <conditionalFormatting sqref="D213">
    <cfRule type="cellIs" dxfId="309" priority="594" stopIfTrue="1" operator="equal">
      <formula>"CW 2130-R11"</formula>
    </cfRule>
    <cfRule type="cellIs" dxfId="308" priority="595" stopIfTrue="1" operator="equal">
      <formula>"CW 3120-R2"</formula>
    </cfRule>
    <cfRule type="cellIs" dxfId="307" priority="596" stopIfTrue="1" operator="equal">
      <formula>"CW 3240-R7"</formula>
    </cfRule>
  </conditionalFormatting>
  <conditionalFormatting sqref="D212">
    <cfRule type="cellIs" dxfId="306" priority="591" stopIfTrue="1" operator="equal">
      <formula>"CW 2130-R11"</formula>
    </cfRule>
    <cfRule type="cellIs" dxfId="305" priority="592" stopIfTrue="1" operator="equal">
      <formula>"CW 3120-R2"</formula>
    </cfRule>
    <cfRule type="cellIs" dxfId="304" priority="593" stopIfTrue="1" operator="equal">
      <formula>"CW 3240-R7"</formula>
    </cfRule>
  </conditionalFormatting>
  <conditionalFormatting sqref="D214">
    <cfRule type="cellIs" dxfId="303" priority="588" stopIfTrue="1" operator="equal">
      <formula>"CW 2130-R11"</formula>
    </cfRule>
    <cfRule type="cellIs" dxfId="302" priority="589" stopIfTrue="1" operator="equal">
      <formula>"CW 3120-R2"</formula>
    </cfRule>
    <cfRule type="cellIs" dxfId="301" priority="590" stopIfTrue="1" operator="equal">
      <formula>"CW 3240-R7"</formula>
    </cfRule>
  </conditionalFormatting>
  <conditionalFormatting sqref="D217">
    <cfRule type="cellIs" dxfId="300" priority="582" stopIfTrue="1" operator="equal">
      <formula>"CW 2130-R11"</formula>
    </cfRule>
    <cfRule type="cellIs" dxfId="299" priority="583" stopIfTrue="1" operator="equal">
      <formula>"CW 3120-R2"</formula>
    </cfRule>
    <cfRule type="cellIs" dxfId="298" priority="584" stopIfTrue="1" operator="equal">
      <formula>"CW 3240-R7"</formula>
    </cfRule>
  </conditionalFormatting>
  <conditionalFormatting sqref="D209">
    <cfRule type="cellIs" dxfId="297" priority="585" stopIfTrue="1" operator="equal">
      <formula>"CW 2130-R11"</formula>
    </cfRule>
    <cfRule type="cellIs" dxfId="296" priority="586" stopIfTrue="1" operator="equal">
      <formula>"CW 3120-R2"</formula>
    </cfRule>
    <cfRule type="cellIs" dxfId="295" priority="587" stopIfTrue="1" operator="equal">
      <formula>"CW 3240-R7"</formula>
    </cfRule>
  </conditionalFormatting>
  <conditionalFormatting sqref="D199">
    <cfRule type="cellIs" dxfId="294" priority="579" stopIfTrue="1" operator="equal">
      <formula>"CW 2130-R11"</formula>
    </cfRule>
    <cfRule type="cellIs" dxfId="293" priority="580" stopIfTrue="1" operator="equal">
      <formula>"CW 3120-R2"</formula>
    </cfRule>
    <cfRule type="cellIs" dxfId="292" priority="581" stopIfTrue="1" operator="equal">
      <formula>"CW 3240-R7"</formula>
    </cfRule>
  </conditionalFormatting>
  <conditionalFormatting sqref="D298">
    <cfRule type="cellIs" dxfId="291" priority="573" stopIfTrue="1" operator="equal">
      <formula>"CW 2130-R11"</formula>
    </cfRule>
    <cfRule type="cellIs" dxfId="290" priority="574" stopIfTrue="1" operator="equal">
      <formula>"CW 3120-R2"</formula>
    </cfRule>
    <cfRule type="cellIs" dxfId="289" priority="575" stopIfTrue="1" operator="equal">
      <formula>"CW 3240-R7"</formula>
    </cfRule>
  </conditionalFormatting>
  <conditionalFormatting sqref="D297">
    <cfRule type="cellIs" dxfId="288" priority="576" stopIfTrue="1" operator="equal">
      <formula>"CW 2130-R11"</formula>
    </cfRule>
    <cfRule type="cellIs" dxfId="287" priority="577" stopIfTrue="1" operator="equal">
      <formula>"CW 3120-R2"</formula>
    </cfRule>
    <cfRule type="cellIs" dxfId="286" priority="578" stopIfTrue="1" operator="equal">
      <formula>"CW 3240-R7"</formula>
    </cfRule>
  </conditionalFormatting>
  <conditionalFormatting sqref="D35">
    <cfRule type="cellIs" dxfId="285" priority="570" stopIfTrue="1" operator="equal">
      <formula>"CW 2130-R11"</formula>
    </cfRule>
    <cfRule type="cellIs" dxfId="284" priority="571" stopIfTrue="1" operator="equal">
      <formula>"CW 3120-R2"</formula>
    </cfRule>
    <cfRule type="cellIs" dxfId="283" priority="572" stopIfTrue="1" operator="equal">
      <formula>"CW 3240-R7"</formula>
    </cfRule>
  </conditionalFormatting>
  <conditionalFormatting sqref="D83 D85">
    <cfRule type="cellIs" dxfId="282" priority="568" stopIfTrue="1" operator="equal">
      <formula>"CW 3120-R2"</formula>
    </cfRule>
    <cfRule type="cellIs" dxfId="281" priority="569" stopIfTrue="1" operator="equal">
      <formula>"CW 3240-R7"</formula>
    </cfRule>
  </conditionalFormatting>
  <conditionalFormatting sqref="D84">
    <cfRule type="cellIs" dxfId="280" priority="566" stopIfTrue="1" operator="equal">
      <formula>"CW 3120-R2"</formula>
    </cfRule>
    <cfRule type="cellIs" dxfId="279" priority="567" stopIfTrue="1" operator="equal">
      <formula>"CW 3240-R7"</formula>
    </cfRule>
  </conditionalFormatting>
  <conditionalFormatting sqref="D260">
    <cfRule type="cellIs" dxfId="278" priority="557" stopIfTrue="1" operator="equal">
      <formula>"CW 2130-R11"</formula>
    </cfRule>
    <cfRule type="cellIs" dxfId="277" priority="558" stopIfTrue="1" operator="equal">
      <formula>"CW 3120-R2"</formula>
    </cfRule>
    <cfRule type="cellIs" dxfId="276" priority="559" stopIfTrue="1" operator="equal">
      <formula>"CW 3240-R7"</formula>
    </cfRule>
  </conditionalFormatting>
  <conditionalFormatting sqref="D261">
    <cfRule type="cellIs" dxfId="275" priority="554" stopIfTrue="1" operator="equal">
      <formula>"CW 2130-R11"</formula>
    </cfRule>
    <cfRule type="cellIs" dxfId="274" priority="555" stopIfTrue="1" operator="equal">
      <formula>"CW 3120-R2"</formula>
    </cfRule>
    <cfRule type="cellIs" dxfId="273" priority="556" stopIfTrue="1" operator="equal">
      <formula>"CW 3240-R7"</formula>
    </cfRule>
  </conditionalFormatting>
  <conditionalFormatting sqref="D331">
    <cfRule type="cellIs" dxfId="272" priority="551" stopIfTrue="1" operator="equal">
      <formula>"CW 2130-R11"</formula>
    </cfRule>
    <cfRule type="cellIs" dxfId="271" priority="552" stopIfTrue="1" operator="equal">
      <formula>"CW 3120-R2"</formula>
    </cfRule>
    <cfRule type="cellIs" dxfId="270" priority="553" stopIfTrue="1" operator="equal">
      <formula>"CW 3240-R7"</formula>
    </cfRule>
  </conditionalFormatting>
  <conditionalFormatting sqref="D339">
    <cfRule type="cellIs" dxfId="269" priority="536" stopIfTrue="1" operator="equal">
      <formula>"CW 2130-R11"</formula>
    </cfRule>
    <cfRule type="cellIs" dxfId="268" priority="537" stopIfTrue="1" operator="equal">
      <formula>"CW 3120-R2"</formula>
    </cfRule>
    <cfRule type="cellIs" dxfId="267" priority="538" stopIfTrue="1" operator="equal">
      <formula>"CW 3240-R7"</formula>
    </cfRule>
  </conditionalFormatting>
  <conditionalFormatting sqref="D337:D339">
    <cfRule type="cellIs" dxfId="266" priority="533" stopIfTrue="1" operator="equal">
      <formula>"CW 2130-R11"</formula>
    </cfRule>
    <cfRule type="cellIs" dxfId="265" priority="534" stopIfTrue="1" operator="equal">
      <formula>"CW 3120-R2"</formula>
    </cfRule>
    <cfRule type="cellIs" dxfId="264" priority="535" stopIfTrue="1" operator="equal">
      <formula>"CW 3240-R7"</formula>
    </cfRule>
  </conditionalFormatting>
  <conditionalFormatting sqref="D90">
    <cfRule type="cellIs" dxfId="263" priority="527" stopIfTrue="1" operator="equal">
      <formula>"CW 2130-R11"</formula>
    </cfRule>
    <cfRule type="cellIs" dxfId="262" priority="528" stopIfTrue="1" operator="equal">
      <formula>"CW 3120-R2"</formula>
    </cfRule>
    <cfRule type="cellIs" dxfId="261" priority="529" stopIfTrue="1" operator="equal">
      <formula>"CW 3240-R7"</formula>
    </cfRule>
  </conditionalFormatting>
  <conditionalFormatting sqref="D91">
    <cfRule type="cellIs" dxfId="260" priority="521" stopIfTrue="1" operator="equal">
      <formula>"CW 2130-R11"</formula>
    </cfRule>
    <cfRule type="cellIs" dxfId="259" priority="522" stopIfTrue="1" operator="equal">
      <formula>"CW 3120-R2"</formula>
    </cfRule>
    <cfRule type="cellIs" dxfId="258" priority="523" stopIfTrue="1" operator="equal">
      <formula>"CW 3240-R7"</formula>
    </cfRule>
  </conditionalFormatting>
  <conditionalFormatting sqref="D89">
    <cfRule type="cellIs" dxfId="257" priority="519" stopIfTrue="1" operator="equal">
      <formula>"CW 3120-R2"</formula>
    </cfRule>
    <cfRule type="cellIs" dxfId="256" priority="520" stopIfTrue="1" operator="equal">
      <formula>"CW 3240-R7"</formula>
    </cfRule>
  </conditionalFormatting>
  <conditionalFormatting sqref="D243">
    <cfRule type="cellIs" dxfId="255" priority="508" stopIfTrue="1" operator="equal">
      <formula>"CW 3120-R2"</formula>
    </cfRule>
    <cfRule type="cellIs" dxfId="254" priority="509" stopIfTrue="1" operator="equal">
      <formula>"CW 3240-R7"</formula>
    </cfRule>
  </conditionalFormatting>
  <conditionalFormatting sqref="D130">
    <cfRule type="cellIs" dxfId="253" priority="481" stopIfTrue="1" operator="equal">
      <formula>"CW 2130-R11"</formula>
    </cfRule>
    <cfRule type="cellIs" dxfId="252" priority="482" stopIfTrue="1" operator="equal">
      <formula>"CW 3120-R2"</formula>
    </cfRule>
    <cfRule type="cellIs" dxfId="251" priority="483" stopIfTrue="1" operator="equal">
      <formula>"CW 3240-R7"</formula>
    </cfRule>
  </conditionalFormatting>
  <conditionalFormatting sqref="D271">
    <cfRule type="cellIs" dxfId="250" priority="478" stopIfTrue="1" operator="equal">
      <formula>"CW 2130-R11"</formula>
    </cfRule>
    <cfRule type="cellIs" dxfId="249" priority="479" stopIfTrue="1" operator="equal">
      <formula>"CW 3120-R2"</formula>
    </cfRule>
    <cfRule type="cellIs" dxfId="248" priority="480" stopIfTrue="1" operator="equal">
      <formula>"CW 3240-R7"</formula>
    </cfRule>
  </conditionalFormatting>
  <conditionalFormatting sqref="D316">
    <cfRule type="cellIs" dxfId="247" priority="476" stopIfTrue="1" operator="equal">
      <formula>"CW 3120-R2"</formula>
    </cfRule>
    <cfRule type="cellIs" dxfId="246" priority="477" stopIfTrue="1" operator="equal">
      <formula>"CW 3240-R7"</formula>
    </cfRule>
  </conditionalFormatting>
  <conditionalFormatting sqref="D52">
    <cfRule type="cellIs" dxfId="245" priority="467" stopIfTrue="1" operator="equal">
      <formula>"CW 2130-R11"</formula>
    </cfRule>
    <cfRule type="cellIs" dxfId="244" priority="468" stopIfTrue="1" operator="equal">
      <formula>"CW 3120-R2"</formula>
    </cfRule>
    <cfRule type="cellIs" dxfId="243" priority="469" stopIfTrue="1" operator="equal">
      <formula>"CW 3240-R7"</formula>
    </cfRule>
  </conditionalFormatting>
  <conditionalFormatting sqref="D79">
    <cfRule type="cellIs" dxfId="242" priority="465" stopIfTrue="1" operator="equal">
      <formula>"CW 3120-R2"</formula>
    </cfRule>
    <cfRule type="cellIs" dxfId="241" priority="466" stopIfTrue="1" operator="equal">
      <formula>"CW 3240-R7"</formula>
    </cfRule>
  </conditionalFormatting>
  <conditionalFormatting sqref="D71">
    <cfRule type="cellIs" dxfId="240" priority="456" stopIfTrue="1" operator="equal">
      <formula>"CW 2130-R11"</formula>
    </cfRule>
    <cfRule type="cellIs" dxfId="239" priority="457" stopIfTrue="1" operator="equal">
      <formula>"CW 3120-R2"</formula>
    </cfRule>
    <cfRule type="cellIs" dxfId="238" priority="458" stopIfTrue="1" operator="equal">
      <formula>"CW 3240-R7"</formula>
    </cfRule>
  </conditionalFormatting>
  <conditionalFormatting sqref="D80">
    <cfRule type="cellIs" dxfId="237" priority="459" stopIfTrue="1" operator="equal">
      <formula>"CW 2130-R11"</formula>
    </cfRule>
    <cfRule type="cellIs" dxfId="236" priority="460" stopIfTrue="1" operator="equal">
      <formula>"CW 3120-R2"</formula>
    </cfRule>
    <cfRule type="cellIs" dxfId="235" priority="461" stopIfTrue="1" operator="equal">
      <formula>"CW 3240-R7"</formula>
    </cfRule>
  </conditionalFormatting>
  <conditionalFormatting sqref="D72">
    <cfRule type="cellIs" dxfId="234" priority="450" stopIfTrue="1" operator="equal">
      <formula>"CW 2130-R11"</formula>
    </cfRule>
    <cfRule type="cellIs" dxfId="233" priority="451" stopIfTrue="1" operator="equal">
      <formula>"CW 3120-R2"</formula>
    </cfRule>
    <cfRule type="cellIs" dxfId="232" priority="452" stopIfTrue="1" operator="equal">
      <formula>"CW 3240-R7"</formula>
    </cfRule>
  </conditionalFormatting>
  <conditionalFormatting sqref="D20">
    <cfRule type="cellIs" dxfId="231" priority="447" stopIfTrue="1" operator="equal">
      <formula>"CW 2130-R11"</formula>
    </cfRule>
    <cfRule type="cellIs" dxfId="230" priority="448" stopIfTrue="1" operator="equal">
      <formula>"CW 3120-R2"</formula>
    </cfRule>
    <cfRule type="cellIs" dxfId="229" priority="449" stopIfTrue="1" operator="equal">
      <formula>"CW 3240-R7"</formula>
    </cfRule>
  </conditionalFormatting>
  <conditionalFormatting sqref="D158">
    <cfRule type="cellIs" dxfId="228" priority="438" stopIfTrue="1" operator="equal">
      <formula>"CW 2130-R11"</formula>
    </cfRule>
    <cfRule type="cellIs" dxfId="227" priority="439" stopIfTrue="1" operator="equal">
      <formula>"CW 3120-R2"</formula>
    </cfRule>
    <cfRule type="cellIs" dxfId="226" priority="440" stopIfTrue="1" operator="equal">
      <formula>"CW 3240-R7"</formula>
    </cfRule>
  </conditionalFormatting>
  <conditionalFormatting sqref="D255">
    <cfRule type="cellIs" dxfId="225" priority="435" stopIfTrue="1" operator="equal">
      <formula>"CW 2130-R11"</formula>
    </cfRule>
    <cfRule type="cellIs" dxfId="224" priority="436" stopIfTrue="1" operator="equal">
      <formula>"CW 3120-R2"</formula>
    </cfRule>
    <cfRule type="cellIs" dxfId="223" priority="437" stopIfTrue="1" operator="equal">
      <formula>"CW 3240-R7"</formula>
    </cfRule>
  </conditionalFormatting>
  <conditionalFormatting sqref="D241:D242">
    <cfRule type="cellIs" dxfId="222" priority="432" stopIfTrue="1" operator="equal">
      <formula>"CW 2130-R11"</formula>
    </cfRule>
    <cfRule type="cellIs" dxfId="221" priority="433" stopIfTrue="1" operator="equal">
      <formula>"CW 3120-R2"</formula>
    </cfRule>
    <cfRule type="cellIs" dxfId="220" priority="434" stopIfTrue="1" operator="equal">
      <formula>"CW 3240-R7"</formula>
    </cfRule>
  </conditionalFormatting>
  <conditionalFormatting sqref="D262">
    <cfRule type="cellIs" dxfId="219" priority="426" stopIfTrue="1" operator="equal">
      <formula>"CW 2130-R11"</formula>
    </cfRule>
    <cfRule type="cellIs" dxfId="218" priority="427" stopIfTrue="1" operator="equal">
      <formula>"CW 3120-R2"</formula>
    </cfRule>
    <cfRule type="cellIs" dxfId="217" priority="428" stopIfTrue="1" operator="equal">
      <formula>"CW 3240-R7"</formula>
    </cfRule>
  </conditionalFormatting>
  <conditionalFormatting sqref="D263">
    <cfRule type="cellIs" dxfId="216" priority="423" stopIfTrue="1" operator="equal">
      <formula>"CW 2130-R11"</formula>
    </cfRule>
    <cfRule type="cellIs" dxfId="215" priority="424" stopIfTrue="1" operator="equal">
      <formula>"CW 3120-R2"</formula>
    </cfRule>
    <cfRule type="cellIs" dxfId="214" priority="425" stopIfTrue="1" operator="equal">
      <formula>"CW 3240-R7"</formula>
    </cfRule>
  </conditionalFormatting>
  <conditionalFormatting sqref="D55">
    <cfRule type="cellIs" dxfId="213" priority="420" stopIfTrue="1" operator="equal">
      <formula>"CW 2130-R11"</formula>
    </cfRule>
    <cfRule type="cellIs" dxfId="212" priority="421" stopIfTrue="1" operator="equal">
      <formula>"CW 3120-R2"</formula>
    </cfRule>
    <cfRule type="cellIs" dxfId="211" priority="422" stopIfTrue="1" operator="equal">
      <formula>"CW 3240-R7"</formula>
    </cfRule>
  </conditionalFormatting>
  <conditionalFormatting sqref="D140">
    <cfRule type="cellIs" dxfId="210" priority="411" stopIfTrue="1" operator="equal">
      <formula>"CW 2130-R11"</formula>
    </cfRule>
    <cfRule type="cellIs" dxfId="209" priority="412" stopIfTrue="1" operator="equal">
      <formula>"CW 3120-R2"</formula>
    </cfRule>
    <cfRule type="cellIs" dxfId="208" priority="413" stopIfTrue="1" operator="equal">
      <formula>"CW 3240-R7"</formula>
    </cfRule>
  </conditionalFormatting>
  <conditionalFormatting sqref="D319:D320">
    <cfRule type="cellIs" dxfId="207" priority="408" stopIfTrue="1" operator="equal">
      <formula>"CW 2130-R11"</formula>
    </cfRule>
    <cfRule type="cellIs" dxfId="206" priority="409" stopIfTrue="1" operator="equal">
      <formula>"CW 3120-R2"</formula>
    </cfRule>
    <cfRule type="cellIs" dxfId="205" priority="410" stopIfTrue="1" operator="equal">
      <formula>"CW 3240-R7"</formula>
    </cfRule>
  </conditionalFormatting>
  <conditionalFormatting sqref="D166:D167">
    <cfRule type="cellIs" dxfId="204" priority="405" stopIfTrue="1" operator="equal">
      <formula>"CW 2130-R11"</formula>
    </cfRule>
    <cfRule type="cellIs" dxfId="203" priority="406" stopIfTrue="1" operator="equal">
      <formula>"CW 3120-R2"</formula>
    </cfRule>
    <cfRule type="cellIs" dxfId="202" priority="407" stopIfTrue="1" operator="equal">
      <formula>"CW 3240-R7"</formula>
    </cfRule>
  </conditionalFormatting>
  <conditionalFormatting sqref="D290">
    <cfRule type="cellIs" dxfId="201" priority="391" stopIfTrue="1" operator="equal">
      <formula>"CW 2130-R11"</formula>
    </cfRule>
    <cfRule type="cellIs" dxfId="200" priority="392" stopIfTrue="1" operator="equal">
      <formula>"CW 3120-R2"</formula>
    </cfRule>
    <cfRule type="cellIs" dxfId="199" priority="393" stopIfTrue="1" operator="equal">
      <formula>"CW 3240-R7"</formula>
    </cfRule>
  </conditionalFormatting>
  <conditionalFormatting sqref="D44">
    <cfRule type="cellIs" dxfId="198" priority="376" stopIfTrue="1" operator="equal">
      <formula>"CW 2130-R11"</formula>
    </cfRule>
    <cfRule type="cellIs" dxfId="197" priority="377" stopIfTrue="1" operator="equal">
      <formula>"CW 3120-R2"</formula>
    </cfRule>
    <cfRule type="cellIs" dxfId="196" priority="378" stopIfTrue="1" operator="equal">
      <formula>"CW 3240-R7"</formula>
    </cfRule>
  </conditionalFormatting>
  <conditionalFormatting sqref="D43">
    <cfRule type="cellIs" dxfId="195" priority="379" stopIfTrue="1" operator="equal">
      <formula>"CW 2130-R11"</formula>
    </cfRule>
    <cfRule type="cellIs" dxfId="194" priority="380" stopIfTrue="1" operator="equal">
      <formula>"CW 3120-R2"</formula>
    </cfRule>
    <cfRule type="cellIs" dxfId="193" priority="381" stopIfTrue="1" operator="equal">
      <formula>"CW 3240-R7"</formula>
    </cfRule>
  </conditionalFormatting>
  <conditionalFormatting sqref="D56">
    <cfRule type="cellIs" dxfId="192" priority="367" stopIfTrue="1" operator="equal">
      <formula>"CW 2130-R11"</formula>
    </cfRule>
    <cfRule type="cellIs" dxfId="191" priority="368" stopIfTrue="1" operator="equal">
      <formula>"CW 3120-R2"</formula>
    </cfRule>
    <cfRule type="cellIs" dxfId="190" priority="369" stopIfTrue="1" operator="equal">
      <formula>"CW 3240-R7"</formula>
    </cfRule>
  </conditionalFormatting>
  <conditionalFormatting sqref="D45">
    <cfRule type="cellIs" dxfId="189" priority="373" stopIfTrue="1" operator="equal">
      <formula>"CW 2130-R11"</formula>
    </cfRule>
    <cfRule type="cellIs" dxfId="188" priority="374" stopIfTrue="1" operator="equal">
      <formula>"CW 3120-R2"</formula>
    </cfRule>
    <cfRule type="cellIs" dxfId="187" priority="375" stopIfTrue="1" operator="equal">
      <formula>"CW 3240-R7"</formula>
    </cfRule>
  </conditionalFormatting>
  <conditionalFormatting sqref="D57">
    <cfRule type="cellIs" dxfId="186" priority="364" stopIfTrue="1" operator="equal">
      <formula>"CW 2130-R11"</formula>
    </cfRule>
    <cfRule type="cellIs" dxfId="185" priority="365" stopIfTrue="1" operator="equal">
      <formula>"CW 3120-R2"</formula>
    </cfRule>
    <cfRule type="cellIs" dxfId="184" priority="366" stopIfTrue="1" operator="equal">
      <formula>"CW 3240-R7"</formula>
    </cfRule>
  </conditionalFormatting>
  <conditionalFormatting sqref="D58">
    <cfRule type="cellIs" dxfId="183" priority="361" stopIfTrue="1" operator="equal">
      <formula>"CW 2130-R11"</formula>
    </cfRule>
    <cfRule type="cellIs" dxfId="182" priority="362" stopIfTrue="1" operator="equal">
      <formula>"CW 3120-R2"</formula>
    </cfRule>
    <cfRule type="cellIs" dxfId="181" priority="363" stopIfTrue="1" operator="equal">
      <formula>"CW 3240-R7"</formula>
    </cfRule>
  </conditionalFormatting>
  <conditionalFormatting sqref="D321">
    <cfRule type="cellIs" dxfId="180" priority="359" stopIfTrue="1" operator="equal">
      <formula>"CW 3120-R2"</formula>
    </cfRule>
    <cfRule type="cellIs" dxfId="179" priority="360" stopIfTrue="1" operator="equal">
      <formula>"CW 3240-R7"</formula>
    </cfRule>
  </conditionalFormatting>
  <conditionalFormatting sqref="D333">
    <cfRule type="cellIs" dxfId="178" priority="356" stopIfTrue="1" operator="equal">
      <formula>"CW 2130-R11"</formula>
    </cfRule>
    <cfRule type="cellIs" dxfId="177" priority="357" stopIfTrue="1" operator="equal">
      <formula>"CW 3120-R2"</formula>
    </cfRule>
    <cfRule type="cellIs" dxfId="176" priority="358" stopIfTrue="1" operator="equal">
      <formula>"CW 3240-R7"</formula>
    </cfRule>
  </conditionalFormatting>
  <conditionalFormatting sqref="D335">
    <cfRule type="cellIs" dxfId="175" priority="353" stopIfTrue="1" operator="equal">
      <formula>"CW 2130-R11"</formula>
    </cfRule>
    <cfRule type="cellIs" dxfId="174" priority="354" stopIfTrue="1" operator="equal">
      <formula>"CW 3120-R2"</formula>
    </cfRule>
    <cfRule type="cellIs" dxfId="173" priority="355" stopIfTrue="1" operator="equal">
      <formula>"CW 3240-R7"</formula>
    </cfRule>
  </conditionalFormatting>
  <conditionalFormatting sqref="D341">
    <cfRule type="cellIs" dxfId="172" priority="350" stopIfTrue="1" operator="equal">
      <formula>"CW 2130-R11"</formula>
    </cfRule>
    <cfRule type="cellIs" dxfId="171" priority="351" stopIfTrue="1" operator="equal">
      <formula>"CW 3120-R2"</formula>
    </cfRule>
    <cfRule type="cellIs" dxfId="170" priority="352" stopIfTrue="1" operator="equal">
      <formula>"CW 3240-R7"</formula>
    </cfRule>
  </conditionalFormatting>
  <conditionalFormatting sqref="D105">
    <cfRule type="cellIs" dxfId="169" priority="347" stopIfTrue="1" operator="equal">
      <formula>"CW 2130-R11"</formula>
    </cfRule>
    <cfRule type="cellIs" dxfId="168" priority="348" stopIfTrue="1" operator="equal">
      <formula>"CW 3120-R2"</formula>
    </cfRule>
    <cfRule type="cellIs" dxfId="167" priority="349" stopIfTrue="1" operator="equal">
      <formula>"CW 3240-R7"</formula>
    </cfRule>
  </conditionalFormatting>
  <conditionalFormatting sqref="D106">
    <cfRule type="cellIs" dxfId="166" priority="344" stopIfTrue="1" operator="equal">
      <formula>"CW 2130-R11"</formula>
    </cfRule>
    <cfRule type="cellIs" dxfId="165" priority="345" stopIfTrue="1" operator="equal">
      <formula>"CW 3120-R2"</formula>
    </cfRule>
    <cfRule type="cellIs" dxfId="164" priority="346" stopIfTrue="1" operator="equal">
      <formula>"CW 3240-R7"</formula>
    </cfRule>
  </conditionalFormatting>
  <conditionalFormatting sqref="D346">
    <cfRule type="cellIs" dxfId="163" priority="341" stopIfTrue="1" operator="equal">
      <formula>"CW 2130-R11"</formula>
    </cfRule>
    <cfRule type="cellIs" dxfId="162" priority="342" stopIfTrue="1" operator="equal">
      <formula>"CW 3120-R2"</formula>
    </cfRule>
    <cfRule type="cellIs" dxfId="161" priority="343" stopIfTrue="1" operator="equal">
      <formula>"CW 3240-R7"</formula>
    </cfRule>
  </conditionalFormatting>
  <conditionalFormatting sqref="D346">
    <cfRule type="cellIs" dxfId="160" priority="338" stopIfTrue="1" operator="equal">
      <formula>"CW 2130-R11"</formula>
    </cfRule>
    <cfRule type="cellIs" dxfId="159" priority="339" stopIfTrue="1" operator="equal">
      <formula>"CW 3120-R2"</formula>
    </cfRule>
    <cfRule type="cellIs" dxfId="158" priority="340" stopIfTrue="1" operator="equal">
      <formula>"CW 3240-R7"</formula>
    </cfRule>
  </conditionalFormatting>
  <conditionalFormatting sqref="D348">
    <cfRule type="cellIs" dxfId="157" priority="335" stopIfTrue="1" operator="equal">
      <formula>"CW 2130-R11"</formula>
    </cfRule>
    <cfRule type="cellIs" dxfId="156" priority="336" stopIfTrue="1" operator="equal">
      <formula>"CW 3120-R2"</formula>
    </cfRule>
    <cfRule type="cellIs" dxfId="155" priority="337" stopIfTrue="1" operator="equal">
      <formula>"CW 3240-R7"</formula>
    </cfRule>
  </conditionalFormatting>
  <conditionalFormatting sqref="D348">
    <cfRule type="cellIs" dxfId="154" priority="332" stopIfTrue="1" operator="equal">
      <formula>"CW 2130-R11"</formula>
    </cfRule>
    <cfRule type="cellIs" dxfId="153" priority="333" stopIfTrue="1" operator="equal">
      <formula>"CW 3120-R2"</formula>
    </cfRule>
    <cfRule type="cellIs" dxfId="152" priority="334" stopIfTrue="1" operator="equal">
      <formula>"CW 3240-R7"</formula>
    </cfRule>
  </conditionalFormatting>
  <conditionalFormatting sqref="D159">
    <cfRule type="cellIs" dxfId="151" priority="329" stopIfTrue="1" operator="equal">
      <formula>"CW 2130-R11"</formula>
    </cfRule>
    <cfRule type="cellIs" dxfId="150" priority="330" stopIfTrue="1" operator="equal">
      <formula>"CW 3120-R2"</formula>
    </cfRule>
    <cfRule type="cellIs" dxfId="149" priority="331" stopIfTrue="1" operator="equal">
      <formula>"CW 3240-R7"</formula>
    </cfRule>
  </conditionalFormatting>
  <conditionalFormatting sqref="D100">
    <cfRule type="cellIs" dxfId="148" priority="326" stopIfTrue="1" operator="equal">
      <formula>"CW 2130-R11"</formula>
    </cfRule>
    <cfRule type="cellIs" dxfId="147" priority="327" stopIfTrue="1" operator="equal">
      <formula>"CW 3120-R2"</formula>
    </cfRule>
    <cfRule type="cellIs" dxfId="146" priority="328" stopIfTrue="1" operator="equal">
      <formula>"CW 3240-R7"</formula>
    </cfRule>
  </conditionalFormatting>
  <conditionalFormatting sqref="D253">
    <cfRule type="cellIs" dxfId="145" priority="323" stopIfTrue="1" operator="equal">
      <formula>"CW 2130-R11"</formula>
    </cfRule>
    <cfRule type="cellIs" dxfId="144" priority="324" stopIfTrue="1" operator="equal">
      <formula>"CW 3120-R2"</formula>
    </cfRule>
    <cfRule type="cellIs" dxfId="143" priority="325" stopIfTrue="1" operator="equal">
      <formula>"CW 3240-R7"</formula>
    </cfRule>
  </conditionalFormatting>
  <conditionalFormatting sqref="D252">
    <cfRule type="cellIs" dxfId="142" priority="320" stopIfTrue="1" operator="equal">
      <formula>"CW 2130-R11"</formula>
    </cfRule>
    <cfRule type="cellIs" dxfId="141" priority="321" stopIfTrue="1" operator="equal">
      <formula>"CW 3120-R2"</formula>
    </cfRule>
    <cfRule type="cellIs" dxfId="140" priority="322" stopIfTrue="1" operator="equal">
      <formula>"CW 3240-R7"</formula>
    </cfRule>
  </conditionalFormatting>
  <conditionalFormatting sqref="D167">
    <cfRule type="cellIs" dxfId="139" priority="308" stopIfTrue="1" operator="equal">
      <formula>"CW 2130-R11"</formula>
    </cfRule>
    <cfRule type="cellIs" dxfId="138" priority="309" stopIfTrue="1" operator="equal">
      <formula>"CW 3120-R2"</formula>
    </cfRule>
    <cfRule type="cellIs" dxfId="137" priority="310" stopIfTrue="1" operator="equal">
      <formula>"CW 3240-R7"</formula>
    </cfRule>
  </conditionalFormatting>
  <conditionalFormatting sqref="D107">
    <cfRule type="cellIs" dxfId="136" priority="302" stopIfTrue="1" operator="equal">
      <formula>"CW 2130-R11"</formula>
    </cfRule>
    <cfRule type="cellIs" dxfId="135" priority="303" stopIfTrue="1" operator="equal">
      <formula>"CW 3120-R2"</formula>
    </cfRule>
    <cfRule type="cellIs" dxfId="134" priority="304" stopIfTrue="1" operator="equal">
      <formula>"CW 3240-R7"</formula>
    </cfRule>
  </conditionalFormatting>
  <conditionalFormatting sqref="D311">
    <cfRule type="cellIs" dxfId="133" priority="294" stopIfTrue="1" operator="equal">
      <formula>"CW 2130-R11"</formula>
    </cfRule>
    <cfRule type="cellIs" dxfId="132" priority="295" stopIfTrue="1" operator="equal">
      <formula>"CW 3120-R2"</formula>
    </cfRule>
    <cfRule type="cellIs" dxfId="131" priority="296" stopIfTrue="1" operator="equal">
      <formula>"CW 3240-R7"</formula>
    </cfRule>
  </conditionalFormatting>
  <conditionalFormatting sqref="D308">
    <cfRule type="cellIs" dxfId="130" priority="299" stopIfTrue="1" operator="equal">
      <formula>"CW 2130-R11"</formula>
    </cfRule>
    <cfRule type="cellIs" dxfId="129" priority="300" stopIfTrue="1" operator="equal">
      <formula>"CW 3120-R2"</formula>
    </cfRule>
    <cfRule type="cellIs" dxfId="128" priority="301" stopIfTrue="1" operator="equal">
      <formula>"CW 3240-R7"</formula>
    </cfRule>
  </conditionalFormatting>
  <conditionalFormatting sqref="D246">
    <cfRule type="cellIs" dxfId="127" priority="297" stopIfTrue="1" operator="equal">
      <formula>"CW 3120-R2"</formula>
    </cfRule>
    <cfRule type="cellIs" dxfId="126" priority="298" stopIfTrue="1" operator="equal">
      <formula>"CW 3240-R7"</formula>
    </cfRule>
  </conditionalFormatting>
  <conditionalFormatting sqref="D267">
    <cfRule type="cellIs" dxfId="125" priority="288" stopIfTrue="1" operator="equal">
      <formula>"CW 2130-R11"</formula>
    </cfRule>
    <cfRule type="cellIs" dxfId="124" priority="289" stopIfTrue="1" operator="equal">
      <formula>"CW 3120-R2"</formula>
    </cfRule>
    <cfRule type="cellIs" dxfId="123" priority="290" stopIfTrue="1" operator="equal">
      <formula>"CW 3240-R7"</formula>
    </cfRule>
  </conditionalFormatting>
  <conditionalFormatting sqref="D268">
    <cfRule type="cellIs" dxfId="122" priority="285" stopIfTrue="1" operator="equal">
      <formula>"CW 2130-R11"</formula>
    </cfRule>
    <cfRule type="cellIs" dxfId="121" priority="286" stopIfTrue="1" operator="equal">
      <formula>"CW 3120-R2"</formula>
    </cfRule>
    <cfRule type="cellIs" dxfId="120" priority="287" stopIfTrue="1" operator="equal">
      <formula>"CW 3240-R7"</formula>
    </cfRule>
  </conditionalFormatting>
  <conditionalFormatting sqref="D353">
    <cfRule type="cellIs" dxfId="119" priority="273" stopIfTrue="1" operator="equal">
      <formula>"CW 2130-R11"</formula>
    </cfRule>
    <cfRule type="cellIs" dxfId="118" priority="274" stopIfTrue="1" operator="equal">
      <formula>"CW 3120-R2"</formula>
    </cfRule>
    <cfRule type="cellIs" dxfId="117" priority="275" stopIfTrue="1" operator="equal">
      <formula>"CW 3240-R7"</formula>
    </cfRule>
  </conditionalFormatting>
  <conditionalFormatting sqref="D354">
    <cfRule type="cellIs" dxfId="116" priority="264" stopIfTrue="1" operator="equal">
      <formula>"CW 2130-R11"</formula>
    </cfRule>
    <cfRule type="cellIs" dxfId="115" priority="265" stopIfTrue="1" operator="equal">
      <formula>"CW 3120-R2"</formula>
    </cfRule>
    <cfRule type="cellIs" dxfId="114" priority="266" stopIfTrue="1" operator="equal">
      <formula>"CW 3240-R7"</formula>
    </cfRule>
  </conditionalFormatting>
  <conditionalFormatting sqref="D352">
    <cfRule type="cellIs" dxfId="113" priority="279" stopIfTrue="1" operator="equal">
      <formula>"CW 2130-R11"</formula>
    </cfRule>
    <cfRule type="cellIs" dxfId="112" priority="280" stopIfTrue="1" operator="equal">
      <formula>"CW 3120-R2"</formula>
    </cfRule>
    <cfRule type="cellIs" dxfId="111" priority="281" stopIfTrue="1" operator="equal">
      <formula>"CW 3240-R7"</formula>
    </cfRule>
  </conditionalFormatting>
  <conditionalFormatting sqref="D372">
    <cfRule type="cellIs" dxfId="110" priority="120" stopIfTrue="1" operator="equal">
      <formula>"CW 2130-R11"</formula>
    </cfRule>
    <cfRule type="cellIs" dxfId="109" priority="121" stopIfTrue="1" operator="equal">
      <formula>"CW 3120-R2"</formula>
    </cfRule>
    <cfRule type="cellIs" dxfId="108" priority="122" stopIfTrue="1" operator="equal">
      <formula>"CW 3240-R7"</formula>
    </cfRule>
  </conditionalFormatting>
  <conditionalFormatting sqref="D359">
    <cfRule type="cellIs" dxfId="107" priority="189" stopIfTrue="1" operator="equal">
      <formula>"CW 2130-R11"</formula>
    </cfRule>
    <cfRule type="cellIs" dxfId="106" priority="190" stopIfTrue="1" operator="equal">
      <formula>"CW 3120-R2"</formula>
    </cfRule>
    <cfRule type="cellIs" dxfId="105" priority="191" stopIfTrue="1" operator="equal">
      <formula>"CW 3240-R7"</formula>
    </cfRule>
  </conditionalFormatting>
  <conditionalFormatting sqref="D360">
    <cfRule type="cellIs" dxfId="104" priority="186" stopIfTrue="1" operator="equal">
      <formula>"CW 2130-R11"</formula>
    </cfRule>
    <cfRule type="cellIs" dxfId="103" priority="187" stopIfTrue="1" operator="equal">
      <formula>"CW 3120-R2"</formula>
    </cfRule>
    <cfRule type="cellIs" dxfId="102" priority="188" stopIfTrue="1" operator="equal">
      <formula>"CW 3240-R7"</formula>
    </cfRule>
  </conditionalFormatting>
  <conditionalFormatting sqref="D361">
    <cfRule type="cellIs" dxfId="101" priority="165" stopIfTrue="1" operator="equal">
      <formula>"CW 2130-R11"</formula>
    </cfRule>
    <cfRule type="cellIs" dxfId="100" priority="166" stopIfTrue="1" operator="equal">
      <formula>"CW 3120-R2"</formula>
    </cfRule>
    <cfRule type="cellIs" dxfId="99" priority="167" stopIfTrue="1" operator="equal">
      <formula>"CW 3240-R7"</formula>
    </cfRule>
  </conditionalFormatting>
  <conditionalFormatting sqref="D362">
    <cfRule type="cellIs" dxfId="98" priority="162" stopIfTrue="1" operator="equal">
      <formula>"CW 2130-R11"</formula>
    </cfRule>
    <cfRule type="cellIs" dxfId="97" priority="163" stopIfTrue="1" operator="equal">
      <formula>"CW 3120-R2"</formula>
    </cfRule>
    <cfRule type="cellIs" dxfId="96" priority="164" stopIfTrue="1" operator="equal">
      <formula>"CW 3240-R7"</formula>
    </cfRule>
  </conditionalFormatting>
  <conditionalFormatting sqref="D363">
    <cfRule type="cellIs" dxfId="95" priority="159" stopIfTrue="1" operator="equal">
      <formula>"CW 2130-R11"</formula>
    </cfRule>
    <cfRule type="cellIs" dxfId="94" priority="160" stopIfTrue="1" operator="equal">
      <formula>"CW 3120-R2"</formula>
    </cfRule>
    <cfRule type="cellIs" dxfId="93" priority="161" stopIfTrue="1" operator="equal">
      <formula>"CW 3240-R7"</formula>
    </cfRule>
  </conditionalFormatting>
  <conditionalFormatting sqref="D375">
    <cfRule type="cellIs" dxfId="92" priority="132" stopIfTrue="1" operator="equal">
      <formula>"CW 2130-R11"</formula>
    </cfRule>
    <cfRule type="cellIs" dxfId="91" priority="133" stopIfTrue="1" operator="equal">
      <formula>"CW 3120-R2"</formula>
    </cfRule>
    <cfRule type="cellIs" dxfId="90" priority="134" stopIfTrue="1" operator="equal">
      <formula>"CW 3240-R7"</formula>
    </cfRule>
  </conditionalFormatting>
  <conditionalFormatting sqref="D371">
    <cfRule type="cellIs" dxfId="89" priority="123" stopIfTrue="1" operator="equal">
      <formula>"CW 2130-R11"</formula>
    </cfRule>
    <cfRule type="cellIs" dxfId="88" priority="124" stopIfTrue="1" operator="equal">
      <formula>"CW 3120-R2"</formula>
    </cfRule>
    <cfRule type="cellIs" dxfId="87" priority="125" stopIfTrue="1" operator="equal">
      <formula>"CW 3240-R7"</formula>
    </cfRule>
  </conditionalFormatting>
  <conditionalFormatting sqref="D364">
    <cfRule type="cellIs" dxfId="86" priority="138" stopIfTrue="1" operator="equal">
      <formula>"CW 2130-R11"</formula>
    </cfRule>
    <cfRule type="cellIs" dxfId="85" priority="139" stopIfTrue="1" operator="equal">
      <formula>"CW 3120-R2"</formula>
    </cfRule>
    <cfRule type="cellIs" dxfId="84" priority="140" stopIfTrue="1" operator="equal">
      <formula>"CW 3240-R7"</formula>
    </cfRule>
  </conditionalFormatting>
  <conditionalFormatting sqref="D367">
    <cfRule type="cellIs" dxfId="83" priority="135" stopIfTrue="1" operator="equal">
      <formula>"CW 2130-R11"</formula>
    </cfRule>
    <cfRule type="cellIs" dxfId="82" priority="136" stopIfTrue="1" operator="equal">
      <formula>"CW 3120-R2"</formula>
    </cfRule>
    <cfRule type="cellIs" dxfId="81" priority="137" stopIfTrue="1" operator="equal">
      <formula>"CW 3240-R7"</formula>
    </cfRule>
  </conditionalFormatting>
  <conditionalFormatting sqref="D369">
    <cfRule type="cellIs" dxfId="80" priority="129" stopIfTrue="1" operator="equal">
      <formula>"CW 2130-R11"</formula>
    </cfRule>
    <cfRule type="cellIs" dxfId="79" priority="130" stopIfTrue="1" operator="equal">
      <formula>"CW 3120-R2"</formula>
    </cfRule>
    <cfRule type="cellIs" dxfId="78" priority="131" stopIfTrue="1" operator="equal">
      <formula>"CW 3240-R7"</formula>
    </cfRule>
  </conditionalFormatting>
  <conditionalFormatting sqref="D370">
    <cfRule type="cellIs" dxfId="77" priority="126" stopIfTrue="1" operator="equal">
      <formula>"CW 2130-R11"</formula>
    </cfRule>
    <cfRule type="cellIs" dxfId="76" priority="127" stopIfTrue="1" operator="equal">
      <formula>"CW 3120-R2"</formula>
    </cfRule>
    <cfRule type="cellIs" dxfId="75" priority="128" stopIfTrue="1" operator="equal">
      <formula>"CW 3240-R7"</formula>
    </cfRule>
  </conditionalFormatting>
  <conditionalFormatting sqref="D374">
    <cfRule type="cellIs" dxfId="74" priority="117" stopIfTrue="1" operator="equal">
      <formula>"CW 2130-R11"</formula>
    </cfRule>
    <cfRule type="cellIs" dxfId="73" priority="118" stopIfTrue="1" operator="equal">
      <formula>"CW 3120-R2"</formula>
    </cfRule>
    <cfRule type="cellIs" dxfId="72" priority="119" stopIfTrue="1" operator="equal">
      <formula>"CW 3240-R7"</formula>
    </cfRule>
  </conditionalFormatting>
  <conditionalFormatting sqref="D377">
    <cfRule type="cellIs" dxfId="71" priority="111" stopIfTrue="1" operator="equal">
      <formula>"CW 2130-R11"</formula>
    </cfRule>
    <cfRule type="cellIs" dxfId="70" priority="112" stopIfTrue="1" operator="equal">
      <formula>"CW 3120-R2"</formula>
    </cfRule>
    <cfRule type="cellIs" dxfId="69" priority="113" stopIfTrue="1" operator="equal">
      <formula>"CW 3240-R7"</formula>
    </cfRule>
  </conditionalFormatting>
  <conditionalFormatting sqref="D373">
    <cfRule type="cellIs" dxfId="68" priority="108" stopIfTrue="1" operator="equal">
      <formula>"CW 2130-R11"</formula>
    </cfRule>
    <cfRule type="cellIs" dxfId="67" priority="109" stopIfTrue="1" operator="equal">
      <formula>"CW 3120-R2"</formula>
    </cfRule>
    <cfRule type="cellIs" dxfId="66" priority="110" stopIfTrue="1" operator="equal">
      <formula>"CW 3240-R7"</formula>
    </cfRule>
  </conditionalFormatting>
  <conditionalFormatting sqref="D376">
    <cfRule type="cellIs" dxfId="65" priority="105" stopIfTrue="1" operator="equal">
      <formula>"CW 2130-R11"</formula>
    </cfRule>
    <cfRule type="cellIs" dxfId="64" priority="106" stopIfTrue="1" operator="equal">
      <formula>"CW 3120-R2"</formula>
    </cfRule>
    <cfRule type="cellIs" dxfId="63" priority="107" stopIfTrue="1" operator="equal">
      <formula>"CW 3240-R7"</formula>
    </cfRule>
  </conditionalFormatting>
  <conditionalFormatting sqref="D147">
    <cfRule type="cellIs" dxfId="62" priority="102" stopIfTrue="1" operator="equal">
      <formula>"CW 2130-R11"</formula>
    </cfRule>
    <cfRule type="cellIs" dxfId="61" priority="103" stopIfTrue="1" operator="equal">
      <formula>"CW 3120-R2"</formula>
    </cfRule>
    <cfRule type="cellIs" dxfId="60" priority="104" stopIfTrue="1" operator="equal">
      <formula>"CW 3240-R7"</formula>
    </cfRule>
  </conditionalFormatting>
  <conditionalFormatting sqref="D92:D93">
    <cfRule type="cellIs" dxfId="59" priority="100" stopIfTrue="1" operator="equal">
      <formula>"CW 3120-R2"</formula>
    </cfRule>
    <cfRule type="cellIs" dxfId="58" priority="101" stopIfTrue="1" operator="equal">
      <formula>"CW 3240-R7"</formula>
    </cfRule>
  </conditionalFormatting>
  <conditionalFormatting sqref="D153:D154">
    <cfRule type="cellIs" dxfId="57" priority="96" stopIfTrue="1" operator="equal">
      <formula>"CW 3120-R2"</formula>
    </cfRule>
    <cfRule type="cellIs" dxfId="56" priority="97" stopIfTrue="1" operator="equal">
      <formula>"CW 3240-R7"</formula>
    </cfRule>
  </conditionalFormatting>
  <conditionalFormatting sqref="D155">
    <cfRule type="cellIs" dxfId="55" priority="70" stopIfTrue="1" operator="equal">
      <formula>"CW 3120-R2"</formula>
    </cfRule>
    <cfRule type="cellIs" dxfId="54" priority="71" stopIfTrue="1" operator="equal">
      <formula>"CW 3240-R7"</formula>
    </cfRule>
  </conditionalFormatting>
  <conditionalFormatting sqref="D61:D63">
    <cfRule type="cellIs" dxfId="53" priority="67" stopIfTrue="1" operator="equal">
      <formula>"CW 2130-R11"</formula>
    </cfRule>
    <cfRule type="cellIs" dxfId="52" priority="68" stopIfTrue="1" operator="equal">
      <formula>"CW 3120-R2"</formula>
    </cfRule>
    <cfRule type="cellIs" dxfId="51" priority="69" stopIfTrue="1" operator="equal">
      <formula>"CW 3240-R7"</formula>
    </cfRule>
  </conditionalFormatting>
  <conditionalFormatting sqref="D259">
    <cfRule type="cellIs" dxfId="50" priority="61" stopIfTrue="1" operator="equal">
      <formula>"CW 2130-R11"</formula>
    </cfRule>
    <cfRule type="cellIs" dxfId="49" priority="62" stopIfTrue="1" operator="equal">
      <formula>"CW 3120-R2"</formula>
    </cfRule>
    <cfRule type="cellIs" dxfId="48" priority="63" stopIfTrue="1" operator="equal">
      <formula>"CW 3240-R7"</formula>
    </cfRule>
  </conditionalFormatting>
  <conditionalFormatting sqref="D126">
    <cfRule type="cellIs" dxfId="47" priority="58" stopIfTrue="1" operator="equal">
      <formula>"CW 2130-R11"</formula>
    </cfRule>
    <cfRule type="cellIs" dxfId="46" priority="59" stopIfTrue="1" operator="equal">
      <formula>"CW 3120-R2"</formula>
    </cfRule>
    <cfRule type="cellIs" dxfId="45" priority="60" stopIfTrue="1" operator="equal">
      <formula>"CW 3240-R7"</formula>
    </cfRule>
  </conditionalFormatting>
  <conditionalFormatting sqref="D192">
    <cfRule type="cellIs" dxfId="44" priority="55" stopIfTrue="1" operator="equal">
      <formula>"CW 2130-R11"</formula>
    </cfRule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283">
    <cfRule type="cellIs" dxfId="41" priority="52" stopIfTrue="1" operator="equal">
      <formula>"CW 2130-R11"</formula>
    </cfRule>
    <cfRule type="cellIs" dxfId="40" priority="53" stopIfTrue="1" operator="equal">
      <formula>"CW 3120-R2"</formula>
    </cfRule>
    <cfRule type="cellIs" dxfId="39" priority="54" stopIfTrue="1" operator="equal">
      <formula>"CW 3240-R7"</formula>
    </cfRule>
  </conditionalFormatting>
  <conditionalFormatting sqref="D285">
    <cfRule type="cellIs" dxfId="38" priority="49" stopIfTrue="1" operator="equal">
      <formula>"CW 2130-R11"</formula>
    </cfRule>
    <cfRule type="cellIs" dxfId="37" priority="50" stopIfTrue="1" operator="equal">
      <formula>"CW 3120-R2"</formula>
    </cfRule>
    <cfRule type="cellIs" dxfId="36" priority="51" stopIfTrue="1" operator="equal">
      <formula>"CW 3240-R7"</formula>
    </cfRule>
  </conditionalFormatting>
  <conditionalFormatting sqref="D195">
    <cfRule type="cellIs" dxfId="35" priority="46" stopIfTrue="1" operator="equal">
      <formula>"CW 2130-R11"</formula>
    </cfRule>
    <cfRule type="cellIs" dxfId="34" priority="47" stopIfTrue="1" operator="equal">
      <formula>"CW 3120-R2"</formula>
    </cfRule>
    <cfRule type="cellIs" dxfId="33" priority="48" stopIfTrue="1" operator="equal">
      <formula>"CW 3240-R7"</formula>
    </cfRule>
  </conditionalFormatting>
  <conditionalFormatting sqref="D129">
    <cfRule type="cellIs" dxfId="32" priority="43" stopIfTrue="1" operator="equal">
      <formula>"CW 2130-R11"</formula>
    </cfRule>
    <cfRule type="cellIs" dxfId="31" priority="44" stopIfTrue="1" operator="equal">
      <formula>"CW 3120-R2"</formula>
    </cfRule>
    <cfRule type="cellIs" dxfId="30" priority="45" stopIfTrue="1" operator="equal">
      <formula>"CW 3240-R7"</formula>
    </cfRule>
  </conditionalFormatting>
  <conditionalFormatting sqref="D312">
    <cfRule type="cellIs" dxfId="29" priority="40" stopIfTrue="1" operator="equal">
      <formula>"CW 2130-R11"</formula>
    </cfRule>
    <cfRule type="cellIs" dxfId="28" priority="41" stopIfTrue="1" operator="equal">
      <formula>"CW 3120-R2"</formula>
    </cfRule>
    <cfRule type="cellIs" dxfId="27" priority="42" stopIfTrue="1" operator="equal">
      <formula>"CW 3240-R7"</formula>
    </cfRule>
  </conditionalFormatting>
  <conditionalFormatting sqref="D227">
    <cfRule type="cellIs" dxfId="26" priority="37" stopIfTrue="1" operator="equal">
      <formula>"CW 2130-R11"</formula>
    </cfRule>
    <cfRule type="cellIs" dxfId="25" priority="38" stopIfTrue="1" operator="equal">
      <formula>"CW 3120-R2"</formula>
    </cfRule>
    <cfRule type="cellIs" dxfId="24" priority="39" stopIfTrue="1" operator="equal">
      <formula>"CW 3240-R7"</formula>
    </cfRule>
  </conditionalFormatting>
  <conditionalFormatting sqref="D114">
    <cfRule type="cellIs" dxfId="23" priority="34" stopIfTrue="1" operator="equal">
      <formula>"CW 2130-R11"</formula>
    </cfRule>
    <cfRule type="cellIs" dxfId="22" priority="35" stopIfTrue="1" operator="equal">
      <formula>"CW 3120-R2"</formula>
    </cfRule>
    <cfRule type="cellIs" dxfId="21" priority="36" stopIfTrue="1" operator="equal">
      <formula>"CW 3240-R7"</formula>
    </cfRule>
  </conditionalFormatting>
  <conditionalFormatting sqref="D177">
    <cfRule type="cellIs" dxfId="20" priority="31" stopIfTrue="1" operator="equal">
      <formula>"CW 2130-R11"</formula>
    </cfRule>
    <cfRule type="cellIs" dxfId="19" priority="32" stopIfTrue="1" operator="equal">
      <formula>"CW 3120-R2"</formula>
    </cfRule>
    <cfRule type="cellIs" dxfId="18" priority="33" stopIfTrue="1" operator="equal">
      <formula>"CW 3240-R7"</formula>
    </cfRule>
  </conditionalFormatting>
  <conditionalFormatting sqref="D272">
    <cfRule type="cellIs" dxfId="17" priority="28" stopIfTrue="1" operator="equal">
      <formula>"CW 2130-R11"</formula>
    </cfRule>
    <cfRule type="cellIs" dxfId="16" priority="29" stopIfTrue="1" operator="equal">
      <formula>"CW 3120-R2"</formula>
    </cfRule>
    <cfRule type="cellIs" dxfId="15" priority="30" stopIfTrue="1" operator="equal">
      <formula>"CW 3240-R7"</formula>
    </cfRule>
  </conditionalFormatting>
  <conditionalFormatting sqref="D120">
    <cfRule type="cellIs" dxfId="14" priority="22" stopIfTrue="1" operator="equal">
      <formula>"CW 2130-R11"</formula>
    </cfRule>
    <cfRule type="cellIs" dxfId="13" priority="23" stopIfTrue="1" operator="equal">
      <formula>"CW 3120-R2"</formula>
    </cfRule>
    <cfRule type="cellIs" dxfId="12" priority="24" stopIfTrue="1" operator="equal">
      <formula>"CW 3240-R7"</formula>
    </cfRule>
  </conditionalFormatting>
  <conditionalFormatting sqref="D179:D182">
    <cfRule type="cellIs" dxfId="11" priority="16" stopIfTrue="1" operator="equal">
      <formula>"CW 2130-R11"</formula>
    </cfRule>
    <cfRule type="cellIs" dxfId="10" priority="17" stopIfTrue="1" operator="equal">
      <formula>"CW 3120-R2"</formula>
    </cfRule>
    <cfRule type="cellIs" dxfId="9" priority="18" stopIfTrue="1" operator="equal">
      <formula>"CW 3240-R7"</formula>
    </cfRule>
  </conditionalFormatting>
  <conditionalFormatting sqref="D186:D189">
    <cfRule type="cellIs" dxfId="8" priority="13" stopIfTrue="1" operator="equal">
      <formula>"CW 2130-R11"</formula>
    </cfRule>
    <cfRule type="cellIs" dxfId="7" priority="14" stopIfTrue="1" operator="equal">
      <formula>"CW 3120-R2"</formula>
    </cfRule>
    <cfRule type="cellIs" dxfId="6" priority="15" stopIfTrue="1" operator="equal">
      <formula>"CW 3240-R7"</formula>
    </cfRule>
  </conditionalFormatting>
  <conditionalFormatting sqref="D184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277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xWindow="883" yWindow="287"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84" xr:uid="{00000000-0002-0000-0200-000000000000}">
      <formula1>IF(AND(G384&gt;=0.01,G384&lt;=G401*0.05),ROUND(G384,2),0.01)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:G13 G57:G63 G15:G16 G20 G22 G18 G25 G98 G326 G96 G77 G339 G116:G118 G274:G275 G72 G111 G143 G93:G94 G169:G170 G172 G175 G114 G122:G124 G126 G285 G223 G157:G159 G231 G206:G209 G216:G220 G177 G268:G269 G184 G192 G303 G290:G291 G245:G246 G314 G317:G321 G323 G250 G234 G248 G237 G120 G100:G101 G29 G348 G145 G147:G149 G201:G203 G134:G136 G225 G227:G229 G293:G295 G305 G31:G32 G52:G55 G68 G65:G66 G27 G197:G199 G138:G140 G297:G300 G162 G82 G85 G186:G190 G277 G179:G182 G272 G258 G211:G214 G154:G155 G331 G333 G341 G369:G377 G87:G88 G239:G242 G335 G346 G194:G195 G106:G107 G9:G10 G263 G80 G260:G261 G75 G104 G307:G309 G283 G287 G41:G42 G252:G255 G44:G46 G132 G166:G167 G38:G39 G352:G355 G359:G367 G91 G151 G49:G50 G34:G35 G70 G128:G129 G312 G337 G279:G281" xr:uid="{00000000-0002-0000-0200-000001000000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7 G21 G23:G24 G30 G251 G81 G86 G102:G103 G165 G73:G74 G119 G121 G125 G127 G133 G137 G368 G144 G141:G142 G160:G161 G168 G171 G112:G113 G176 G178 G183 G83:G84 G196 G191 G193 G200 G210 G215 G310:G311 G224 G221:G222 G256:G257 G36:G37 G347 G273 G276 G278 G282 G284 G292 G204:G205 G306 G304 G301:G302 G324:G325 G232:G233 G238 G99 G26 G47:G48 G235:G236 G286 G51 G40 G67 G69 G78:G79 G28 G296 G185 G89:G90 G334 G332 G329:G330 G226 G340 G336 G270:G271 G249 G344:G345 G173:G174 G315:G316 G115 G262 G288:G289 G33 G43 G56 G381 G266:G267 G351 G358 G146 G92 G152:G153 G130:G131 G8 G110 G19 G76 G64 G95 G105 G150 G230 G313 G156 G247 G322 G259 G71 G97 G243:G244 G338" xr:uid="{00000000-0002-0000-0200-000002000000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74" fitToHeight="0" orientation="portrait" r:id="rId1"/>
  <headerFooter alignWithMargins="0">
    <oddHeader>&amp;L&amp;10The City of Winnipeg
Tender No. 179-2024
&amp;R&amp;10Cost Estimate
&amp;P of &amp;N</oddHeader>
    <oddFooter xml:space="preserve">&amp;R                   </oddFooter>
  </headerFooter>
  <rowBreaks count="20" manualBreakCount="20">
    <brk id="25" min="1" max="8" man="1"/>
    <brk id="46" min="1" max="8" man="1"/>
    <brk id="66" min="1" max="7" man="1"/>
    <brk id="88" min="1" max="7" man="1"/>
    <brk id="108" min="1" max="8" man="1"/>
    <brk id="129" min="1" max="8" man="1"/>
    <brk id="149" min="1" max="7" man="1"/>
    <brk id="163" min="1" max="8" man="1"/>
    <brk id="184" min="1" max="7" man="1"/>
    <brk id="203" min="1" max="7" man="1"/>
    <brk id="223" min="1" max="7" man="1"/>
    <brk id="246" min="1" max="7" man="1"/>
    <brk id="264" min="1" max="8" man="1"/>
    <brk id="285" min="1" max="7" man="1"/>
    <brk id="305" min="1" max="7" man="1"/>
    <brk id="327" min="1" max="8" man="1"/>
    <brk id="342" min="1" max="8" man="1"/>
    <brk id="349" min="1" max="7" man="1"/>
    <brk id="356" min="1" max="7" man="1"/>
    <brk id="37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3, 2024
by C. Humbert
File Size 55.5 KB</dc:description>
  <cp:lastModifiedBy>Bird, Suzanne</cp:lastModifiedBy>
  <cp:lastPrinted>2024-04-04T16:53:14Z</cp:lastPrinted>
  <dcterms:created xsi:type="dcterms:W3CDTF">1999-03-31T15:44:33Z</dcterms:created>
  <dcterms:modified xsi:type="dcterms:W3CDTF">2024-04-05T16:16:02Z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