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CS\Projects\WTR\60661262\500_Deliverables\512_Contract 2 - IFT Draft Retender\FINAL 721-2024\"/>
    </mc:Choice>
  </mc:AlternateContent>
  <xr:revisionPtr revIDLastSave="0" documentId="13_ncr:1_{C50B8962-5F54-4256-A100-48742A91EE69}" xr6:coauthVersionLast="47" xr6:coauthVersionMax="47" xr10:uidLastSave="{00000000-0000-0000-0000-000000000000}"/>
  <workbookProtection workbookAlgorithmName="SHA-512" workbookHashValue="16G7/fjbRCJX4DH2tY4YKUJDc4yyQ/8Ibri9K1CNg7BK8re9d6Vq8QCcN2v87vRMBstH3k2lR/+EJQPIjQhCKQ==" workbookSaltValue="dIkrmEp7OBPMb+oe1K61DQ==" workbookSpinCount="100000" lockStructure="1"/>
  <bookViews>
    <workbookView xWindow="-28920" yWindow="-120" windowWidth="29040" windowHeight="15990" xr2:uid="{00000000-000D-0000-FFFF-FFFF00000000}"/>
  </bookViews>
  <sheets>
    <sheet name="Form B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'Form B'!$A$5:$G$69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B'!$A$1:$G$77</definedName>
    <definedName name="Print_Area_1">'Form B'!$A$61:$G$97</definedName>
    <definedName name="Print_Area_2">#REF!</definedName>
    <definedName name="_xlnm.Print_Titles" localSheetId="0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" l="1"/>
  <c r="G29" i="2"/>
  <c r="G30" i="2"/>
  <c r="G31" i="2"/>
  <c r="G9" i="2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11" i="2"/>
  <c r="A12" i="2"/>
  <c r="A13" i="2" s="1"/>
  <c r="A14" i="2" s="1"/>
  <c r="A15" i="2" s="1"/>
  <c r="A16" i="2" s="1"/>
  <c r="A17" i="2" s="1"/>
  <c r="A10" i="2"/>
  <c r="G39" i="2"/>
  <c r="G40" i="2"/>
  <c r="G41" i="2"/>
  <c r="G42" i="2"/>
  <c r="G43" i="2"/>
  <c r="G44" i="2"/>
  <c r="G49" i="2"/>
  <c r="G50" i="2"/>
  <c r="G45" i="2"/>
  <c r="G46" i="2"/>
  <c r="G47" i="2"/>
  <c r="G48" i="2"/>
  <c r="G33" i="2"/>
  <c r="G51" i="2"/>
  <c r="G53" i="2"/>
  <c r="G52" i="2"/>
  <c r="G22" i="2"/>
  <c r="G21" i="2"/>
  <c r="G20" i="2"/>
  <c r="G18" i="2"/>
  <c r="G11" i="2" l="1"/>
  <c r="G16" i="2"/>
  <c r="G15" i="2"/>
  <c r="G14" i="2"/>
  <c r="G37" i="2"/>
  <c r="G25" i="2"/>
  <c r="G24" i="2"/>
  <c r="G7" i="2" l="1"/>
  <c r="G68" i="2"/>
  <c r="G67" i="2"/>
  <c r="G66" i="2"/>
  <c r="G54" i="2" l="1"/>
  <c r="G69" i="2" l="1"/>
  <c r="G6" i="2"/>
  <c r="G23" i="2"/>
  <c r="G26" i="2"/>
  <c r="G27" i="2"/>
  <c r="G28" i="2"/>
  <c r="G35" i="2"/>
  <c r="G10" i="2"/>
  <c r="G12" i="2"/>
  <c r="G32" i="2"/>
  <c r="G34" i="2"/>
  <c r="G38" i="2"/>
  <c r="G13" i="2"/>
  <c r="G62" i="2" l="1"/>
  <c r="G61" i="2"/>
  <c r="G59" i="2" l="1"/>
  <c r="G58" i="2"/>
  <c r="G57" i="2"/>
  <c r="G56" i="2"/>
  <c r="G55" i="2"/>
  <c r="G60" i="2"/>
  <c r="F72" i="2" l="1"/>
</calcChain>
</file>

<file path=xl/sharedStrings.xml><?xml version="1.0" encoding="utf-8"?>
<sst xmlns="http://schemas.openxmlformats.org/spreadsheetml/2006/main" count="250" uniqueCount="118">
  <si>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</si>
  <si>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</si>
  <si>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</si>
  <si>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</si>
  <si>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</si>
  <si>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</si>
  <si>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</si>
  <si>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</si>
  <si>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 xml:space="preserve">$   - </t>
  </si>
  <si>
    <t>Lump Sum</t>
  </si>
  <si>
    <t>Closeout Submittals</t>
  </si>
  <si>
    <t>TOTAL BID PRICE (GST extra) (in numbers)</t>
  </si>
  <si>
    <t>Name of Bidder</t>
  </si>
  <si>
    <t>General Conditions</t>
  </si>
  <si>
    <t>01 78 00</t>
  </si>
  <si>
    <t>Division 34, 40,41,43,44,46</t>
  </si>
  <si>
    <t xml:space="preserve">Division 26, 40 </t>
  </si>
  <si>
    <t>Civil and Site Works</t>
  </si>
  <si>
    <t>Scum Dewatering Building Superstructure</t>
  </si>
  <si>
    <t>Process Works (Complete Project)</t>
  </si>
  <si>
    <t>Mechanical Works (Complete Project):</t>
  </si>
  <si>
    <t>Electrical and Instrumentation &amp; Controls Works (Complete Project)</t>
  </si>
  <si>
    <t>Building Permit</t>
  </si>
  <si>
    <t>Division 21, 22, 23</t>
  </si>
  <si>
    <t>Commissioning, Demonstration and Training</t>
  </si>
  <si>
    <t>01 65 00, 01 91 31 and 01 79 00</t>
  </si>
  <si>
    <t>Front End/Division 1</t>
  </si>
  <si>
    <t>lin.m.</t>
  </si>
  <si>
    <t>sq.m.</t>
  </si>
  <si>
    <t>cu.m.</t>
  </si>
  <si>
    <t>tonnes</t>
  </si>
  <si>
    <t>ea.</t>
  </si>
  <si>
    <t>Extra Work Allowance (includes allowance for asbestos abatement and inspection and testing for roofing)</t>
  </si>
  <si>
    <t>Unit Price</t>
  </si>
  <si>
    <t>Standardized Goods.</t>
  </si>
  <si>
    <t xml:space="preserve">Indicate base costs for material supply under the following standardization agreements.  </t>
  </si>
  <si>
    <t>Any material mark-up or installation costs, as applicable, shall be included in other line items above.</t>
  </si>
  <si>
    <t>Standardized Control System and Motor Control Equipment 
– Base Cost</t>
  </si>
  <si>
    <t>each</t>
  </si>
  <si>
    <t>Standardized Instrumentation 
– Base Cost</t>
  </si>
  <si>
    <t>E6</t>
  </si>
  <si>
    <t>E7</t>
  </si>
  <si>
    <t>Division 3, 4, 5, 6, 7, 8, 9,10, 21</t>
  </si>
  <si>
    <t>FORM B:PRICES</t>
  </si>
  <si>
    <t>E8</t>
  </si>
  <si>
    <t>Standardized Electrical Valve Actuators
– Base Cost</t>
  </si>
  <si>
    <t>02 61 00.01</t>
  </si>
  <si>
    <t>Section 31 62 16.16</t>
  </si>
  <si>
    <t>Scum Dewatering Building Substructure (except steel driven piles)</t>
  </si>
  <si>
    <t>Division 32, 33</t>
  </si>
  <si>
    <t>Division 3, 4, 5,7,8,9,10,21,31</t>
  </si>
  <si>
    <t>vert.m.</t>
  </si>
  <si>
    <t>Catch Basin (SD-024), 1800 mm deep</t>
  </si>
  <si>
    <t>Catch Basin (SD-025), 1800 mm deep</t>
  </si>
  <si>
    <t>Catch Basin (SD-025), 1200 mm deep</t>
  </si>
  <si>
    <t>Installation of Subdrains</t>
  </si>
  <si>
    <t>Lifter Rings (AP-010), 51mm</t>
  </si>
  <si>
    <t>Removal of Existing Manholes</t>
  </si>
  <si>
    <t>Removal of Existing Catch Basins</t>
  </si>
  <si>
    <t>Plugging Existing Sewers and Sewer Services Smaller than 300 mm</t>
  </si>
  <si>
    <t>Supply and Installation of Steel HP360x174 Driven Piles in Overburden Soil (54 Piles for an estimated 26.06 m x 54 = 1,407 m)</t>
  </si>
  <si>
    <t xml:space="preserve">Contaminated Soil Disposal at Licensed Waste Disposal Grounds </t>
  </si>
  <si>
    <t>a) Trenchless installation, Class B sand bedding, Class 3 backfill</t>
  </si>
  <si>
    <t>c) Trenchless installation, Class B sand bedding, Class 3 backfill</t>
  </si>
  <si>
    <t>Grading of Boulevards</t>
  </si>
  <si>
    <t>Ditch Excavation</t>
  </si>
  <si>
    <t>Connecting to Existing Catch Basin</t>
  </si>
  <si>
    <t>Adjustment of Manholes/Catch Basins Frames</t>
  </si>
  <si>
    <t>Drilled Dowels (19.1mm)</t>
  </si>
  <si>
    <t>ea</t>
  </si>
  <si>
    <t>Geotextile Fabric - Separation/Filtration</t>
  </si>
  <si>
    <t>Supply and Install Geogrid - Class A</t>
  </si>
  <si>
    <t>Concrete Pavements, Median Slabs, Bull-noses, and Safety Medians - Construction of 200 mm Type 2 Concrete Pavement - (Reinforced)</t>
  </si>
  <si>
    <t>Sub-grade compaction</t>
  </si>
  <si>
    <t>Pavement Removal - Concrete Pavement</t>
  </si>
  <si>
    <t>Concrete Curb Removal - Modified Barrier, Integral</t>
  </si>
  <si>
    <t>Excavation</t>
  </si>
  <si>
    <t>Clearing and Grubbing</t>
  </si>
  <si>
    <t>01 40 00</t>
  </si>
  <si>
    <t>Topsoil Excavation</t>
  </si>
  <si>
    <t>01 40 00 / CW 2130</t>
  </si>
  <si>
    <t>01 40 00 / CW 3110</t>
  </si>
  <si>
    <t>01 40 00 / CW 3120</t>
  </si>
  <si>
    <t>01 40 00 / CW 3130</t>
  </si>
  <si>
    <t>01 40 00 / CW 3135</t>
  </si>
  <si>
    <t>01 40 00 / CW 3170</t>
  </si>
  <si>
    <t>01 40 00 / CW 3210</t>
  </si>
  <si>
    <t xml:space="preserve">01 40 00 / CW 3230
</t>
  </si>
  <si>
    <t xml:space="preserve">01 40 00 / CW 3235
</t>
  </si>
  <si>
    <t xml:space="preserve">01 40 00 / CW 3240
</t>
  </si>
  <si>
    <t>01 40 00 / CW 3410</t>
  </si>
  <si>
    <t>01 40 00 / CW 3510</t>
  </si>
  <si>
    <t>Construction of Asphaltic Concrete Pavements - Tie-ins and Approaches - Type 1A</t>
  </si>
  <si>
    <t>Supplying and Placing Base Course Material - Granular A Limestone</t>
  </si>
  <si>
    <t>01 40 00 / CW 3310</t>
  </si>
  <si>
    <t>01 40 00 / CW 3310 SD-202A</t>
  </si>
  <si>
    <t>01 40 00 / CW 3310 SD-202B</t>
  </si>
  <si>
    <t>01 40 00 / CW 3310 SD-203B</t>
  </si>
  <si>
    <t>01 40 00 / CW 3310 SD-229C/D</t>
  </si>
  <si>
    <t>300 mm PVC Land Drainage Sewers, Class B Sand Bedding</t>
  </si>
  <si>
    <t>250 mm PVC Land Drainage Sewers, Class B Sand Bedding</t>
  </si>
  <si>
    <t>Manholes (SD-010) 1200 mm diameter</t>
  </si>
  <si>
    <t>Supplying and Placing Sub-Base Material - 50 mm Granular A Limestone (300 mm thick)</t>
  </si>
  <si>
    <t>Concrete Curb Installation - Concrete Lip Curb, 40 mm, Integral</t>
  </si>
  <si>
    <t>Concrete Curb Installation - Concrete Modified Barrier, 180 mm, Integral</t>
  </si>
  <si>
    <t>Miscellaneous Concrete Slab Removal - 100 mm Sidewalk</t>
  </si>
  <si>
    <t>Miscellaneous Concrete Slab Installation - Concrete 100 mm Sidewalk</t>
  </si>
  <si>
    <t>Sodding (width &gt; or = 600 mm)</t>
  </si>
  <si>
    <t>Process Yard Piping in Common Trench with Class B Bedding and Class 2 Backfill:
   2x75 mm PD-HDPE DR17,
   3x100 mm SCP-HDPE DR17,
   1x75 mm FW-HDPE DR17,
   2x75 mm HW-Stainless Steel, and
   1x 50 mm PW-PEX</t>
  </si>
  <si>
    <t>Process Yard Piping in Common Trench with Class B Bedding and Class 4 Backfill:
   2x75 mm PD-HDPE DR17,
   3x100 mm SCP-HDPE DR17,
   1x75 mm FW-HDPE DR17,
   2x75 mm HW-Stainless Steel, and
   1x 50 mm PW-PEX</t>
  </si>
  <si>
    <t>Process Yard Piping in Common Trench with Class B Bedding and Class 2 Backfill:
   2x75 mm PD-HDPE DR17 and
   3x100 mm SCP-HDPE DR17</t>
  </si>
  <si>
    <t>Process Yard Piping in Common Trench with Class B Bedding and Class 2 Backfill:
   1x75 mm FW-HDPE DR17,
   2x75 mm HW-Stainless Steel, and
   1x 50 mm PW-PEX</t>
  </si>
  <si>
    <t>Connecting to Sewer - 300 mm PVC LDS to 525 mm LDS</t>
  </si>
  <si>
    <t>Drilled Tie Bars (15 m)</t>
  </si>
  <si>
    <t>Concrete Curb Installation - Concrete Lip Curb, 75 mm, Integral</t>
  </si>
  <si>
    <t>a) Open trench Installation with Class 2 Backfill 0-4 m Depth</t>
  </si>
  <si>
    <t>b) Open trench Installation with Class 4 Backfill 0-4 m Depth</t>
  </si>
  <si>
    <t>Concrete Curb Installation - Concrete Curb Ramp, 8-12 mm,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</si>
</sst>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  <numFmt numFmtId="177" formatCode="0.0."/>
    <numFmt numFmtId="178" formatCode="0.00."/>
  </numFmts>
  <fonts count="39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82">
    <xf numFmtId="0" fontId="0" fillId="0" borderId="0" xfId="0"/>
    <xf numFmtId="176" fontId="0" fillId="0" borderId="12" xfId="0" applyNumberFormat="1" applyBorder="1" applyAlignment="1" applyProtection="1">
      <alignment horizontal="right" vertical="top"/>
      <protection locked="0"/>
    </xf>
    <xf numFmtId="176" fontId="0" fillId="0" borderId="12" xfId="0" applyNumberFormat="1" applyBorder="1" applyAlignment="1" applyProtection="1">
      <alignment horizontal="right"/>
      <protection locked="0"/>
    </xf>
    <xf numFmtId="165" fontId="0" fillId="0" borderId="16" xfId="0" applyNumberFormat="1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6" fontId="0" fillId="0" borderId="21" xfId="0" applyNumberFormat="1" applyBorder="1" applyAlignment="1">
      <alignment horizontal="right"/>
    </xf>
    <xf numFmtId="165" fontId="0" fillId="0" borderId="15" xfId="0" applyNumberFormat="1" applyBorder="1" applyAlignment="1">
      <alignment horizontal="left" vertical="top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176" fontId="0" fillId="0" borderId="14" xfId="0" applyNumberFormat="1" applyBorder="1" applyAlignment="1">
      <alignment horizontal="right"/>
    </xf>
    <xf numFmtId="176" fontId="0" fillId="0" borderId="20" xfId="0" applyNumberFormat="1" applyBorder="1" applyAlignment="1">
      <alignment horizontal="right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76" fontId="0" fillId="0" borderId="0" xfId="0" applyNumberFormat="1" applyAlignment="1">
      <alignment horizontal="right"/>
    </xf>
    <xf numFmtId="165" fontId="0" fillId="0" borderId="0" xfId="0" applyNumberFormat="1" applyAlignment="1">
      <alignment horizontal="left" vertical="top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vertical="top"/>
    </xf>
    <xf numFmtId="165" fontId="0" fillId="0" borderId="12" xfId="0" applyNumberFormat="1" applyBorder="1" applyAlignment="1">
      <alignment horizontal="left" vertical="top"/>
    </xf>
    <xf numFmtId="0" fontId="3" fillId="0" borderId="12" xfId="0" applyFont="1" applyBorder="1" applyAlignment="1">
      <alignment vertical="top" wrapText="1"/>
    </xf>
    <xf numFmtId="0" fontId="0" fillId="0" borderId="12" xfId="0" applyBorder="1" applyAlignment="1">
      <alignment horizontal="center" wrapText="1"/>
    </xf>
    <xf numFmtId="0" fontId="3" fillId="0" borderId="12" xfId="0" applyFont="1" applyBorder="1" applyAlignment="1">
      <alignment horizontal="center" vertical="top" wrapText="1"/>
    </xf>
    <xf numFmtId="3" fontId="0" fillId="0" borderId="12" xfId="0" applyNumberFormat="1" applyBorder="1" applyAlignment="1">
      <alignment horizontal="center" vertical="top"/>
    </xf>
    <xf numFmtId="176" fontId="0" fillId="0" borderId="12" xfId="0" applyNumberFormat="1" applyBorder="1" applyAlignment="1">
      <alignment horizontal="right" vertical="top"/>
    </xf>
    <xf numFmtId="0" fontId="3" fillId="0" borderId="0" xfId="0" applyFont="1"/>
    <xf numFmtId="0" fontId="36" fillId="0" borderId="17" xfId="1" applyFont="1" applyFill="1" applyBorder="1" applyAlignment="1">
      <alignment horizontal="left" vertical="top"/>
    </xf>
    <xf numFmtId="0" fontId="36" fillId="0" borderId="18" xfId="1" applyFont="1" applyFill="1" applyBorder="1" applyAlignment="1">
      <alignment horizontal="left"/>
    </xf>
    <xf numFmtId="0" fontId="36" fillId="0" borderId="18" xfId="1" applyFont="1" applyFill="1" applyBorder="1" applyAlignment="1">
      <alignment horizontal="center"/>
    </xf>
    <xf numFmtId="4" fontId="36" fillId="0" borderId="18" xfId="1" applyNumberFormat="1" applyFont="1" applyFill="1" applyBorder="1" applyAlignment="1">
      <alignment horizontal="center"/>
    </xf>
    <xf numFmtId="176" fontId="36" fillId="0" borderId="18" xfId="1" applyNumberFormat="1" applyFont="1" applyFill="1" applyBorder="1" applyAlignment="1">
      <alignment horizontal="left"/>
    </xf>
    <xf numFmtId="176" fontId="36" fillId="0" borderId="22" xfId="1" applyNumberFormat="1" applyFont="1" applyFill="1" applyBorder="1" applyAlignment="1">
      <alignment horizontal="left"/>
    </xf>
    <xf numFmtId="0" fontId="36" fillId="0" borderId="16" xfId="1" applyFont="1" applyFill="1" applyBorder="1" applyAlignment="1">
      <alignment horizontal="left" vertical="top"/>
    </xf>
    <xf numFmtId="0" fontId="36" fillId="0" borderId="0" xfId="1" applyFont="1" applyFill="1" applyAlignment="1">
      <alignment horizontal="left"/>
    </xf>
    <xf numFmtId="0" fontId="36" fillId="0" borderId="0" xfId="1" applyFont="1" applyFill="1" applyAlignment="1">
      <alignment horizontal="center"/>
    </xf>
    <xf numFmtId="4" fontId="36" fillId="0" borderId="0" xfId="1" applyNumberFormat="1" applyFont="1" applyFill="1" applyAlignment="1">
      <alignment horizontal="center"/>
    </xf>
    <xf numFmtId="165" fontId="0" fillId="0" borderId="27" xfId="0" applyNumberFormat="1" applyBorder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24" xfId="0" applyFont="1" applyBorder="1" applyAlignment="1">
      <alignment vertical="top" wrapText="1"/>
    </xf>
    <xf numFmtId="0" fontId="3" fillId="0" borderId="25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/>
    </xf>
    <xf numFmtId="0" fontId="3" fillId="0" borderId="28" xfId="0" applyFont="1" applyBorder="1" applyAlignment="1">
      <alignment vertical="top" wrapText="1"/>
    </xf>
    <xf numFmtId="0" fontId="3" fillId="0" borderId="24" xfId="0" applyFont="1" applyBorder="1" applyAlignment="1">
      <alignment wrapText="1"/>
    </xf>
    <xf numFmtId="0" fontId="3" fillId="0" borderId="29" xfId="0" applyFont="1" applyBorder="1" applyAlignment="1">
      <alignment horizontal="left" vertical="top"/>
    </xf>
    <xf numFmtId="0" fontId="0" fillId="0" borderId="24" xfId="0" applyBorder="1" applyAlignment="1">
      <alignment wrapText="1"/>
    </xf>
    <xf numFmtId="0" fontId="3" fillId="0" borderId="25" xfId="0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3" fillId="0" borderId="30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176" fontId="0" fillId="0" borderId="12" xfId="0" applyNumberFormat="1" applyBorder="1" applyAlignment="1">
      <alignment horizontal="right"/>
    </xf>
    <xf numFmtId="0" fontId="3" fillId="0" borderId="12" xfId="0" applyFont="1" applyBorder="1" applyAlignment="1">
      <alignment horizontal="center" wrapText="1"/>
    </xf>
    <xf numFmtId="3" fontId="0" fillId="0" borderId="12" xfId="0" applyNumberFormat="1" applyBorder="1" applyAlignment="1">
      <alignment horizontal="center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vertical="top"/>
    </xf>
    <xf numFmtId="178" fontId="0" fillId="0" borderId="12" xfId="0" applyNumberFormat="1" applyBorder="1" applyAlignment="1">
      <alignment horizontal="left" vertical="top"/>
    </xf>
    <xf numFmtId="0" fontId="0" fillId="0" borderId="12" xfId="0" applyBorder="1" applyAlignment="1">
      <alignment horizontal="center" vertical="top" wrapText="1"/>
    </xf>
    <xf numFmtId="177" fontId="0" fillId="0" borderId="12" xfId="0" applyNumberFormat="1" applyBorder="1" applyAlignment="1">
      <alignment horizontal="left" vertical="top"/>
    </xf>
    <xf numFmtId="0" fontId="3" fillId="0" borderId="0" xfId="0" applyFont="1" applyAlignment="1">
      <alignment horizontal="center"/>
    </xf>
    <xf numFmtId="176" fontId="0" fillId="0" borderId="0" xfId="0" applyNumberFormat="1" applyAlignment="1">
      <alignment horizontal="left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176" fontId="1" fillId="0" borderId="12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165" fontId="0" fillId="0" borderId="0" xfId="0" applyNumberFormat="1" applyAlignment="1">
      <alignment wrapText="1"/>
    </xf>
    <xf numFmtId="164" fontId="36" fillId="0" borderId="0" xfId="1" applyNumberFormat="1" applyFont="1" applyFill="1" applyAlignment="1">
      <alignment horizontal="center"/>
    </xf>
    <xf numFmtId="0" fontId="36" fillId="0" borderId="21" xfId="1" applyFont="1" applyFill="1" applyBorder="1"/>
    <xf numFmtId="4" fontId="0" fillId="0" borderId="19" xfId="0" applyNumberFormat="1" applyBorder="1" applyAlignment="1">
      <alignment horizontal="left"/>
    </xf>
    <xf numFmtId="0" fontId="0" fillId="0" borderId="14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4" fontId="0" fillId="0" borderId="19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.aecomnet.com\lfs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97"/>
  <sheetViews>
    <sheetView showGridLines="0" tabSelected="1" view="pageBreakPreview" zoomScaleNormal="100" zoomScaleSheetLayoutView="100" workbookViewId="0">
      <selection activeCell="E75" sqref="E75:G75"/>
    </sheetView>
  </sheetViews>
  <sheetFormatPr defaultColWidth="9.28515625" defaultRowHeight="12.75"/>
  <cols>
    <col min="1" max="1" width="5.7109375" style="19" customWidth="1"/>
    <col min="2" max="2" width="31.28515625" customWidth="1"/>
    <col min="3" max="3" width="18.7109375" customWidth="1"/>
    <col min="4" max="4" width="13.7109375" style="14" customWidth="1"/>
    <col min="5" max="5" width="10.7109375" style="15" customWidth="1"/>
    <col min="6" max="6" width="12.42578125" style="16" customWidth="1"/>
    <col min="7" max="7" width="13.7109375" style="16" customWidth="1"/>
  </cols>
  <sheetData>
    <row r="1" spans="1:10">
      <c r="A1" s="80"/>
      <c r="B1" s="80"/>
      <c r="C1" s="79" t="s">
        <v>43</v>
      </c>
      <c r="D1" s="79"/>
    </row>
    <row r="2" spans="1:10">
      <c r="A2" s="78"/>
      <c r="B2" s="78"/>
      <c r="C2" s="26" t="s">
        <v>0</v>
      </c>
      <c r="D2" s="26"/>
      <c r="F2" s="61"/>
      <c r="G2" s="61"/>
    </row>
    <row r="3" spans="1:10">
      <c r="A3" s="81"/>
      <c r="B3" s="78"/>
      <c r="C3" s="60"/>
      <c r="F3" s="61"/>
      <c r="G3" s="61"/>
    </row>
    <row r="4" spans="1:10">
      <c r="A4" s="19" t="s">
        <v>1</v>
      </c>
      <c r="F4" s="61"/>
      <c r="G4" s="61"/>
    </row>
    <row r="5" spans="1:10" s="66" customFormat="1" ht="22.5">
      <c r="A5" s="62" t="s">
        <v>2</v>
      </c>
      <c r="B5" s="62" t="s">
        <v>3</v>
      </c>
      <c r="C5" s="63" t="s">
        <v>4</v>
      </c>
      <c r="D5" s="63" t="s">
        <v>5</v>
      </c>
      <c r="E5" s="64" t="s">
        <v>6</v>
      </c>
      <c r="F5" s="65" t="s">
        <v>33</v>
      </c>
      <c r="G5" s="65" t="s">
        <v>7</v>
      </c>
    </row>
    <row r="6" spans="1:10">
      <c r="A6" s="20">
        <v>1</v>
      </c>
      <c r="B6" s="21" t="s">
        <v>13</v>
      </c>
      <c r="C6" s="23" t="s">
        <v>26</v>
      </c>
      <c r="D6" s="23" t="s">
        <v>9</v>
      </c>
      <c r="E6" s="24">
        <v>1</v>
      </c>
      <c r="F6" s="1" t="s">
        <v>8</v>
      </c>
      <c r="G6" s="25" t="str">
        <f>IF(OR(ISTEXT(F6),ISBLANK(F6)), "$   - ",ROUND(E6*F6,2))</f>
        <v xml:space="preserve">$   - </v>
      </c>
      <c r="J6" s="26"/>
    </row>
    <row r="7" spans="1:10" ht="25.5">
      <c r="A7" s="20">
        <v>2</v>
      </c>
      <c r="B7" s="21" t="s">
        <v>61</v>
      </c>
      <c r="C7" s="23" t="s">
        <v>46</v>
      </c>
      <c r="D7" s="23" t="s">
        <v>30</v>
      </c>
      <c r="E7" s="24">
        <v>450</v>
      </c>
      <c r="F7" s="1" t="s">
        <v>8</v>
      </c>
      <c r="G7" s="25" t="str">
        <f>IF(OR(ISTEXT(F7),ISBLANK(F7)), "$   - ",ROUND(E7*F7,2))</f>
        <v xml:space="preserve">$   - </v>
      </c>
      <c r="J7" s="26"/>
    </row>
    <row r="8" spans="1:10">
      <c r="A8" s="20">
        <v>3</v>
      </c>
      <c r="B8" s="21" t="s">
        <v>17</v>
      </c>
      <c r="C8" s="58" t="s">
        <v>49</v>
      </c>
      <c r="D8" s="23"/>
      <c r="E8" s="24"/>
      <c r="F8" s="25"/>
      <c r="G8" s="25"/>
      <c r="J8" s="26"/>
    </row>
    <row r="9" spans="1:10">
      <c r="A9" s="59">
        <v>3.1</v>
      </c>
      <c r="B9" s="21" t="s">
        <v>77</v>
      </c>
      <c r="C9" s="58" t="s">
        <v>78</v>
      </c>
      <c r="D9" s="23" t="s">
        <v>9</v>
      </c>
      <c r="E9" s="24">
        <v>1</v>
      </c>
      <c r="F9" s="1" t="s">
        <v>8</v>
      </c>
      <c r="G9" s="25" t="str">
        <f t="shared" ref="G9:G16" si="0">IF(OR(ISTEXT(F9),ISBLANK(F9)), "$   - ",ROUND(E9*F9,2))</f>
        <v xml:space="preserve">$   - </v>
      </c>
      <c r="J9" s="26"/>
    </row>
    <row r="10" spans="1:10" ht="102.75" customHeight="1">
      <c r="A10" s="59">
        <f>A9+0.1</f>
        <v>3.2</v>
      </c>
      <c r="B10" s="21" t="s">
        <v>108</v>
      </c>
      <c r="C10" s="58" t="s">
        <v>78</v>
      </c>
      <c r="D10" s="23" t="s">
        <v>27</v>
      </c>
      <c r="E10" s="24">
        <v>17</v>
      </c>
      <c r="F10" s="1" t="s">
        <v>8</v>
      </c>
      <c r="G10" s="25" t="str">
        <f t="shared" si="0"/>
        <v xml:space="preserve">$   - </v>
      </c>
      <c r="J10" s="26"/>
    </row>
    <row r="11" spans="1:10" ht="102" customHeight="1">
      <c r="A11" s="59">
        <f t="shared" ref="A11:A17" si="1">A10+0.1</f>
        <v>3.3000000000000003</v>
      </c>
      <c r="B11" s="21" t="s">
        <v>109</v>
      </c>
      <c r="C11" s="58" t="s">
        <v>78</v>
      </c>
      <c r="D11" s="23" t="s">
        <v>27</v>
      </c>
      <c r="E11" s="24">
        <v>23</v>
      </c>
      <c r="F11" s="1" t="s">
        <v>8</v>
      </c>
      <c r="G11" s="25" t="str">
        <f t="shared" si="0"/>
        <v xml:space="preserve">$   - </v>
      </c>
      <c r="J11" s="26"/>
    </row>
    <row r="12" spans="1:10" ht="63.75">
      <c r="A12" s="59">
        <f t="shared" si="1"/>
        <v>3.4000000000000004</v>
      </c>
      <c r="B12" s="21" t="s">
        <v>110</v>
      </c>
      <c r="C12" s="58" t="s">
        <v>78</v>
      </c>
      <c r="D12" s="23" t="s">
        <v>27</v>
      </c>
      <c r="E12" s="24">
        <v>3</v>
      </c>
      <c r="F12" s="1" t="s">
        <v>8</v>
      </c>
      <c r="G12" s="25" t="str">
        <f t="shared" si="0"/>
        <v xml:space="preserve">$   - </v>
      </c>
      <c r="J12" s="26"/>
    </row>
    <row r="13" spans="1:10" ht="77.25" customHeight="1">
      <c r="A13" s="59">
        <f t="shared" si="1"/>
        <v>3.5000000000000004</v>
      </c>
      <c r="B13" s="21" t="s">
        <v>111</v>
      </c>
      <c r="C13" s="58" t="s">
        <v>78</v>
      </c>
      <c r="D13" s="23" t="s">
        <v>27</v>
      </c>
      <c r="E13" s="24">
        <v>5</v>
      </c>
      <c r="F13" s="1" t="s">
        <v>8</v>
      </c>
      <c r="G13" s="25" t="str">
        <f t="shared" si="0"/>
        <v xml:space="preserve">$   - </v>
      </c>
      <c r="J13" s="26"/>
    </row>
    <row r="14" spans="1:10">
      <c r="A14" s="59">
        <f t="shared" si="1"/>
        <v>3.6000000000000005</v>
      </c>
      <c r="B14" s="21" t="s">
        <v>57</v>
      </c>
      <c r="C14" s="23" t="s">
        <v>80</v>
      </c>
      <c r="D14" s="23" t="s">
        <v>31</v>
      </c>
      <c r="E14" s="24">
        <v>2</v>
      </c>
      <c r="F14" s="1" t="s">
        <v>8</v>
      </c>
      <c r="G14" s="25" t="str">
        <f t="shared" si="0"/>
        <v xml:space="preserve">$   - </v>
      </c>
      <c r="J14" s="26"/>
    </row>
    <row r="15" spans="1:10">
      <c r="A15" s="59">
        <f t="shared" si="1"/>
        <v>3.7000000000000006</v>
      </c>
      <c r="B15" s="21" t="s">
        <v>58</v>
      </c>
      <c r="C15" s="23" t="s">
        <v>80</v>
      </c>
      <c r="D15" s="23" t="s">
        <v>31</v>
      </c>
      <c r="E15" s="24">
        <v>2</v>
      </c>
      <c r="F15" s="1" t="s">
        <v>8</v>
      </c>
      <c r="G15" s="25" t="str">
        <f t="shared" si="0"/>
        <v xml:space="preserve">$   - </v>
      </c>
      <c r="J15" s="26"/>
    </row>
    <row r="16" spans="1:10" ht="24.75" customHeight="1">
      <c r="A16" s="59">
        <f t="shared" si="1"/>
        <v>3.8000000000000007</v>
      </c>
      <c r="B16" s="21" t="s">
        <v>59</v>
      </c>
      <c r="C16" s="23" t="s">
        <v>80</v>
      </c>
      <c r="D16" s="23" t="s">
        <v>31</v>
      </c>
      <c r="E16" s="24">
        <v>5</v>
      </c>
      <c r="F16" s="1" t="s">
        <v>8</v>
      </c>
      <c r="G16" s="25" t="str">
        <f t="shared" si="0"/>
        <v xml:space="preserve">$   - </v>
      </c>
      <c r="J16" s="26"/>
    </row>
    <row r="17" spans="1:10" ht="25.5">
      <c r="A17" s="59">
        <f t="shared" si="1"/>
        <v>3.9000000000000008</v>
      </c>
      <c r="B17" s="21" t="s">
        <v>99</v>
      </c>
      <c r="C17" s="58" t="s">
        <v>80</v>
      </c>
      <c r="D17" s="23"/>
      <c r="E17" s="24"/>
      <c r="F17" s="25"/>
      <c r="G17" s="25"/>
      <c r="J17" s="26"/>
    </row>
    <row r="18" spans="1:10" ht="25.5">
      <c r="A18" s="57"/>
      <c r="B18" s="21" t="s">
        <v>62</v>
      </c>
      <c r="C18" s="58" t="s">
        <v>80</v>
      </c>
      <c r="D18" s="23" t="s">
        <v>27</v>
      </c>
      <c r="E18" s="24">
        <v>14</v>
      </c>
      <c r="F18" s="1" t="s">
        <v>8</v>
      </c>
      <c r="G18" s="25" t="str">
        <f>IF(OR(ISTEXT(F18),ISBLANK(F18)), "$   - ",ROUND(E18*F18,2))</f>
        <v xml:space="preserve">$   - </v>
      </c>
      <c r="J18" s="26"/>
    </row>
    <row r="19" spans="1:10" ht="25.5">
      <c r="A19" s="57">
        <v>3.1</v>
      </c>
      <c r="B19" s="21" t="s">
        <v>100</v>
      </c>
      <c r="C19" s="58" t="s">
        <v>80</v>
      </c>
      <c r="D19" s="23"/>
      <c r="E19" s="24"/>
      <c r="F19" s="25"/>
      <c r="G19" s="25"/>
      <c r="J19" s="26"/>
    </row>
    <row r="20" spans="1:10" ht="25.5">
      <c r="A20" s="57"/>
      <c r="B20" s="21" t="s">
        <v>115</v>
      </c>
      <c r="C20" s="58" t="s">
        <v>80</v>
      </c>
      <c r="D20" s="23" t="s">
        <v>27</v>
      </c>
      <c r="E20" s="24">
        <v>6</v>
      </c>
      <c r="F20" s="1" t="s">
        <v>8</v>
      </c>
      <c r="G20" s="25" t="str">
        <f t="shared" ref="G20:G31" si="2">IF(OR(ISTEXT(F20),ISBLANK(F20)), "$   - ",ROUND(E20*F20,2))</f>
        <v xml:space="preserve">$   - </v>
      </c>
      <c r="J20" s="26"/>
    </row>
    <row r="21" spans="1:10" ht="25.5">
      <c r="A21" s="57"/>
      <c r="B21" s="21" t="s">
        <v>116</v>
      </c>
      <c r="C21" s="58" t="s">
        <v>80</v>
      </c>
      <c r="D21" s="23" t="s">
        <v>27</v>
      </c>
      <c r="E21" s="24">
        <v>37</v>
      </c>
      <c r="F21" s="1" t="s">
        <v>8</v>
      </c>
      <c r="G21" s="25" t="str">
        <f t="shared" si="2"/>
        <v xml:space="preserve">$   - </v>
      </c>
      <c r="J21" s="26"/>
    </row>
    <row r="22" spans="1:10" ht="25.5">
      <c r="A22" s="57"/>
      <c r="B22" s="21" t="s">
        <v>63</v>
      </c>
      <c r="C22" s="58" t="s">
        <v>80</v>
      </c>
      <c r="D22" s="23" t="s">
        <v>27</v>
      </c>
      <c r="E22" s="24">
        <v>19</v>
      </c>
      <c r="F22" s="1" t="s">
        <v>8</v>
      </c>
      <c r="G22" s="25" t="str">
        <f t="shared" si="2"/>
        <v xml:space="preserve">$   - </v>
      </c>
      <c r="J22" s="26"/>
    </row>
    <row r="23" spans="1:10" ht="25.5">
      <c r="A23" s="57">
        <v>3.11</v>
      </c>
      <c r="B23" s="21" t="s">
        <v>101</v>
      </c>
      <c r="C23" s="58" t="s">
        <v>80</v>
      </c>
      <c r="D23" s="23" t="s">
        <v>51</v>
      </c>
      <c r="E23" s="24">
        <v>4.2</v>
      </c>
      <c r="F23" s="1" t="s">
        <v>8</v>
      </c>
      <c r="G23" s="25" t="str">
        <f t="shared" si="2"/>
        <v xml:space="preserve">$   - </v>
      </c>
      <c r="J23" s="26"/>
    </row>
    <row r="24" spans="1:10" ht="25.5">
      <c r="A24" s="57">
        <f t="shared" ref="A24:A53" si="3">A23+0.01</f>
        <v>3.1199999999999997</v>
      </c>
      <c r="B24" s="21" t="s">
        <v>52</v>
      </c>
      <c r="C24" s="58" t="s">
        <v>80</v>
      </c>
      <c r="D24" s="23" t="s">
        <v>31</v>
      </c>
      <c r="E24" s="24">
        <v>2</v>
      </c>
      <c r="F24" s="1" t="s">
        <v>8</v>
      </c>
      <c r="G24" s="25" t="str">
        <f t="shared" si="2"/>
        <v xml:space="preserve">$   - </v>
      </c>
      <c r="J24" s="26"/>
    </row>
    <row r="25" spans="1:10" ht="25.5">
      <c r="A25" s="57">
        <f t="shared" si="3"/>
        <v>3.1299999999999994</v>
      </c>
      <c r="B25" s="21" t="s">
        <v>53</v>
      </c>
      <c r="C25" s="58" t="s">
        <v>80</v>
      </c>
      <c r="D25" s="23" t="s">
        <v>31</v>
      </c>
      <c r="E25" s="24">
        <v>1</v>
      </c>
      <c r="F25" s="1" t="s">
        <v>8</v>
      </c>
      <c r="G25" s="25" t="str">
        <f t="shared" si="2"/>
        <v xml:space="preserve">$   - </v>
      </c>
      <c r="J25" s="26"/>
    </row>
    <row r="26" spans="1:10" ht="25.5">
      <c r="A26" s="57">
        <f t="shared" si="3"/>
        <v>3.1399999999999992</v>
      </c>
      <c r="B26" s="21" t="s">
        <v>54</v>
      </c>
      <c r="C26" s="58" t="s">
        <v>80</v>
      </c>
      <c r="D26" s="23" t="s">
        <v>31</v>
      </c>
      <c r="E26" s="24">
        <v>2</v>
      </c>
      <c r="F26" s="1" t="s">
        <v>8</v>
      </c>
      <c r="G26" s="25" t="str">
        <f t="shared" si="2"/>
        <v xml:space="preserve">$   - </v>
      </c>
      <c r="J26" s="26"/>
    </row>
    <row r="27" spans="1:10">
      <c r="A27" s="57">
        <f t="shared" si="3"/>
        <v>3.149999999999999</v>
      </c>
      <c r="B27" s="21" t="s">
        <v>66</v>
      </c>
      <c r="C27" s="22" t="s">
        <v>80</v>
      </c>
      <c r="D27" s="23" t="s">
        <v>31</v>
      </c>
      <c r="E27" s="24">
        <v>1</v>
      </c>
      <c r="F27" s="1" t="s">
        <v>8</v>
      </c>
      <c r="G27" s="25" t="str">
        <f t="shared" si="2"/>
        <v xml:space="preserve">$   - </v>
      </c>
      <c r="J27" s="26"/>
    </row>
    <row r="28" spans="1:10" ht="25.5">
      <c r="A28" s="57">
        <f t="shared" si="3"/>
        <v>3.1599999999999988</v>
      </c>
      <c r="B28" s="21" t="s">
        <v>112</v>
      </c>
      <c r="C28" s="58" t="s">
        <v>80</v>
      </c>
      <c r="D28" s="23" t="s">
        <v>31</v>
      </c>
      <c r="E28" s="24">
        <v>1</v>
      </c>
      <c r="F28" s="1" t="s">
        <v>8</v>
      </c>
      <c r="G28" s="25" t="str">
        <f t="shared" si="2"/>
        <v xml:space="preserve">$   - </v>
      </c>
      <c r="J28" s="26"/>
    </row>
    <row r="29" spans="1:10">
      <c r="A29" s="57">
        <f t="shared" si="3"/>
        <v>3.1699999999999986</v>
      </c>
      <c r="B29" s="21" t="s">
        <v>76</v>
      </c>
      <c r="C29" s="58" t="s">
        <v>81</v>
      </c>
      <c r="D29" s="23" t="s">
        <v>29</v>
      </c>
      <c r="E29" s="24">
        <v>515</v>
      </c>
      <c r="F29" s="1" t="s">
        <v>8</v>
      </c>
      <c r="G29" s="25" t="str">
        <f t="shared" si="2"/>
        <v xml:space="preserve">$   - </v>
      </c>
      <c r="J29" s="26"/>
    </row>
    <row r="30" spans="1:10">
      <c r="A30" s="57">
        <f t="shared" si="3"/>
        <v>3.1799999999999984</v>
      </c>
      <c r="B30" s="21" t="s">
        <v>79</v>
      </c>
      <c r="C30" s="58" t="s">
        <v>85</v>
      </c>
      <c r="D30" s="23" t="s">
        <v>29</v>
      </c>
      <c r="E30" s="24">
        <v>200</v>
      </c>
      <c r="F30" s="1" t="s">
        <v>8</v>
      </c>
      <c r="G30" s="25" t="str">
        <f t="shared" si="2"/>
        <v xml:space="preserve">$   - </v>
      </c>
      <c r="J30" s="26"/>
    </row>
    <row r="31" spans="1:10">
      <c r="A31" s="57">
        <f t="shared" si="3"/>
        <v>3.1899999999999982</v>
      </c>
      <c r="B31" s="21" t="s">
        <v>65</v>
      </c>
      <c r="C31" s="58" t="s">
        <v>81</v>
      </c>
      <c r="D31" s="23" t="s">
        <v>29</v>
      </c>
      <c r="E31" s="24">
        <v>100</v>
      </c>
      <c r="F31" s="1" t="s">
        <v>8</v>
      </c>
      <c r="G31" s="25" t="str">
        <f t="shared" si="2"/>
        <v xml:space="preserve">$   - </v>
      </c>
      <c r="J31" s="26"/>
    </row>
    <row r="32" spans="1:10" ht="25.5">
      <c r="A32" s="57">
        <f t="shared" si="3"/>
        <v>3.199999999999998</v>
      </c>
      <c r="B32" s="21" t="s">
        <v>74</v>
      </c>
      <c r="C32" s="58" t="s">
        <v>81</v>
      </c>
      <c r="D32" s="23" t="s">
        <v>28</v>
      </c>
      <c r="E32" s="24">
        <v>490</v>
      </c>
      <c r="F32" s="1" t="s">
        <v>8</v>
      </c>
      <c r="G32" s="25" t="str">
        <f>IF(OR(ISTEXT(F32),ISBLANK(F32)), "$   - ",ROUND(E32*F32,2))</f>
        <v xml:space="preserve">$   - </v>
      </c>
      <c r="J32" s="26"/>
    </row>
    <row r="33" spans="1:10" ht="25.5">
      <c r="A33" s="57">
        <f t="shared" si="3"/>
        <v>3.2099999999999977</v>
      </c>
      <c r="B33" s="21" t="s">
        <v>75</v>
      </c>
      <c r="C33" s="23" t="s">
        <v>89</v>
      </c>
      <c r="D33" s="23" t="s">
        <v>27</v>
      </c>
      <c r="E33" s="24">
        <v>30</v>
      </c>
      <c r="F33" s="1" t="s">
        <v>8</v>
      </c>
      <c r="G33" s="25" t="str">
        <f>IF(OR(ISTEXT(F33),ISBLANK(F33)), "$   - ",ROUND(E33*F33,2))</f>
        <v xml:space="preserve">$   - </v>
      </c>
      <c r="J33" s="26"/>
    </row>
    <row r="34" spans="1:10">
      <c r="A34" s="57">
        <f t="shared" si="3"/>
        <v>3.2199999999999975</v>
      </c>
      <c r="B34" s="21" t="s">
        <v>73</v>
      </c>
      <c r="C34" s="58" t="s">
        <v>81</v>
      </c>
      <c r="D34" s="23" t="s">
        <v>28</v>
      </c>
      <c r="E34" s="24">
        <v>795</v>
      </c>
      <c r="F34" s="1" t="s">
        <v>8</v>
      </c>
      <c r="G34" s="25" t="str">
        <f>IF(OR(ISTEXT(F34),ISBLANK(F34)), "$   - ",ROUND(E34*F34,2))</f>
        <v xml:space="preserve">$   - </v>
      </c>
      <c r="J34" s="26"/>
    </row>
    <row r="35" spans="1:10" ht="12.6" customHeight="1">
      <c r="A35" s="57">
        <f t="shared" si="3"/>
        <v>3.2299999999999973</v>
      </c>
      <c r="B35" s="21" t="s">
        <v>70</v>
      </c>
      <c r="C35" s="58" t="s">
        <v>83</v>
      </c>
      <c r="D35" s="23" t="s">
        <v>28</v>
      </c>
      <c r="E35" s="24">
        <v>1095</v>
      </c>
      <c r="F35" s="1" t="s">
        <v>8</v>
      </c>
      <c r="G35" s="25" t="str">
        <f>IF(OR(ISTEXT(F35),ISBLANK(F35)), "$   - ",ROUND(E35*F35,2))</f>
        <v xml:space="preserve">$   - </v>
      </c>
      <c r="J35" s="26"/>
    </row>
    <row r="36" spans="1:10" ht="25.5">
      <c r="A36" s="57">
        <f t="shared" si="3"/>
        <v>3.2399999999999971</v>
      </c>
      <c r="B36" s="21" t="s">
        <v>71</v>
      </c>
      <c r="C36" s="58" t="s">
        <v>84</v>
      </c>
      <c r="D36" s="23" t="s">
        <v>28</v>
      </c>
      <c r="E36" s="24">
        <v>795</v>
      </c>
      <c r="F36" s="1" t="s">
        <v>8</v>
      </c>
      <c r="G36" s="25" t="str">
        <f>IF(OR(ISTEXT(F36),ISBLANK(F36)), "$   - ",ROUND(E36*F36,2))</f>
        <v xml:space="preserve">$   - </v>
      </c>
      <c r="J36" s="26"/>
    </row>
    <row r="37" spans="1:10">
      <c r="A37" s="57">
        <f t="shared" si="3"/>
        <v>3.2499999999999969</v>
      </c>
      <c r="B37" s="21" t="s">
        <v>55</v>
      </c>
      <c r="C37" s="22" t="s">
        <v>82</v>
      </c>
      <c r="D37" s="23" t="s">
        <v>27</v>
      </c>
      <c r="E37" s="24">
        <v>36</v>
      </c>
      <c r="F37" s="1" t="s">
        <v>8</v>
      </c>
      <c r="G37" s="25" t="str">
        <f t="shared" ref="G37:G53" si="4">IF(OR(ISTEXT(F37),ISBLANK(F37)), "$   - ",ROUND(E37*F37,2))</f>
        <v xml:space="preserve">$   - </v>
      </c>
      <c r="J37" s="26"/>
    </row>
    <row r="38" spans="1:10" ht="38.25">
      <c r="A38" s="57">
        <f t="shared" si="3"/>
        <v>3.2599999999999967</v>
      </c>
      <c r="B38" s="21" t="s">
        <v>93</v>
      </c>
      <c r="C38" s="58" t="s">
        <v>81</v>
      </c>
      <c r="D38" s="23" t="s">
        <v>29</v>
      </c>
      <c r="E38" s="24">
        <v>90</v>
      </c>
      <c r="F38" s="1" t="s">
        <v>8</v>
      </c>
      <c r="G38" s="25" t="str">
        <f t="shared" si="4"/>
        <v xml:space="preserve">$   - </v>
      </c>
      <c r="J38" s="26"/>
    </row>
    <row r="39" spans="1:10" ht="38.25">
      <c r="A39" s="57">
        <f t="shared" si="3"/>
        <v>3.2699999999999965</v>
      </c>
      <c r="B39" s="21" t="s">
        <v>102</v>
      </c>
      <c r="C39" s="58" t="s">
        <v>81</v>
      </c>
      <c r="D39" s="23" t="s">
        <v>30</v>
      </c>
      <c r="E39" s="24">
        <v>685</v>
      </c>
      <c r="F39" s="1" t="s">
        <v>8</v>
      </c>
      <c r="G39" s="25" t="str">
        <f t="shared" si="4"/>
        <v xml:space="preserve">$   - </v>
      </c>
      <c r="J39" s="26"/>
    </row>
    <row r="40" spans="1:10">
      <c r="A40" s="57">
        <f t="shared" si="3"/>
        <v>3.2799999999999963</v>
      </c>
      <c r="B40" s="21" t="s">
        <v>56</v>
      </c>
      <c r="C40" s="22" t="s">
        <v>86</v>
      </c>
      <c r="D40" s="23" t="s">
        <v>31</v>
      </c>
      <c r="E40" s="24">
        <v>1</v>
      </c>
      <c r="F40" s="1" t="s">
        <v>8</v>
      </c>
      <c r="G40" s="25" t="str">
        <f t="shared" si="4"/>
        <v xml:space="preserve">$   - </v>
      </c>
      <c r="J40" s="26"/>
    </row>
    <row r="41" spans="1:10" ht="25.5">
      <c r="A41" s="57">
        <f t="shared" si="3"/>
        <v>3.289999999999996</v>
      </c>
      <c r="B41" s="21" t="s">
        <v>67</v>
      </c>
      <c r="C41" s="22" t="s">
        <v>88</v>
      </c>
      <c r="D41" s="23" t="s">
        <v>31</v>
      </c>
      <c r="E41" s="24">
        <v>1</v>
      </c>
      <c r="F41" s="1" t="s">
        <v>8</v>
      </c>
      <c r="G41" s="25" t="str">
        <f t="shared" si="4"/>
        <v xml:space="preserve">$   - </v>
      </c>
      <c r="J41" s="26"/>
    </row>
    <row r="42" spans="1:10" ht="12.6" customHeight="1">
      <c r="A42" s="57">
        <f t="shared" si="3"/>
        <v>3.2999999999999958</v>
      </c>
      <c r="B42" s="21" t="s">
        <v>68</v>
      </c>
      <c r="C42" s="58" t="s">
        <v>87</v>
      </c>
      <c r="D42" s="23" t="s">
        <v>69</v>
      </c>
      <c r="E42" s="24">
        <v>135</v>
      </c>
      <c r="F42" s="1" t="s">
        <v>8</v>
      </c>
      <c r="G42" s="25" t="str">
        <f t="shared" si="4"/>
        <v xml:space="preserve">$   - </v>
      </c>
      <c r="J42" s="26"/>
    </row>
    <row r="43" spans="1:10" ht="12.6" customHeight="1">
      <c r="A43" s="57">
        <f t="shared" si="3"/>
        <v>3.3099999999999956</v>
      </c>
      <c r="B43" s="21" t="s">
        <v>113</v>
      </c>
      <c r="C43" s="58" t="s">
        <v>87</v>
      </c>
      <c r="D43" s="23" t="s">
        <v>69</v>
      </c>
      <c r="E43" s="24">
        <v>50</v>
      </c>
      <c r="F43" s="1" t="s">
        <v>8</v>
      </c>
      <c r="G43" s="25" t="str">
        <f t="shared" si="4"/>
        <v xml:space="preserve">$   - </v>
      </c>
      <c r="J43" s="26"/>
    </row>
    <row r="44" spans="1:10" ht="63.75">
      <c r="A44" s="57">
        <f t="shared" si="3"/>
        <v>3.3199999999999954</v>
      </c>
      <c r="B44" s="21" t="s">
        <v>72</v>
      </c>
      <c r="C44" s="23" t="s">
        <v>94</v>
      </c>
      <c r="D44" s="23" t="s">
        <v>28</v>
      </c>
      <c r="E44" s="24">
        <v>695</v>
      </c>
      <c r="F44" s="1" t="s">
        <v>8</v>
      </c>
      <c r="G44" s="25" t="str">
        <f t="shared" si="4"/>
        <v xml:space="preserve">$   - </v>
      </c>
      <c r="J44" s="26"/>
    </row>
    <row r="45" spans="1:10" ht="25.5">
      <c r="A45" s="57">
        <f t="shared" si="3"/>
        <v>3.3299999999999952</v>
      </c>
      <c r="B45" s="21" t="s">
        <v>114</v>
      </c>
      <c r="C45" s="58" t="s">
        <v>95</v>
      </c>
      <c r="D45" s="23" t="s">
        <v>27</v>
      </c>
      <c r="E45" s="24">
        <v>30</v>
      </c>
      <c r="F45" s="1" t="s">
        <v>8</v>
      </c>
      <c r="G45" s="25" t="str">
        <f t="shared" si="4"/>
        <v xml:space="preserve">$   - </v>
      </c>
      <c r="J45" s="26"/>
    </row>
    <row r="46" spans="1:10" ht="25.5">
      <c r="A46" s="57">
        <f t="shared" si="3"/>
        <v>3.339999999999995</v>
      </c>
      <c r="B46" s="21" t="s">
        <v>103</v>
      </c>
      <c r="C46" s="58" t="s">
        <v>96</v>
      </c>
      <c r="D46" s="23" t="s">
        <v>27</v>
      </c>
      <c r="E46" s="24">
        <v>25</v>
      </c>
      <c r="F46" s="1" t="s">
        <v>8</v>
      </c>
      <c r="G46" s="25" t="str">
        <f t="shared" si="4"/>
        <v xml:space="preserve">$   - </v>
      </c>
      <c r="J46" s="26"/>
    </row>
    <row r="47" spans="1:10" ht="38.25">
      <c r="A47" s="57">
        <f t="shared" si="3"/>
        <v>3.3499999999999948</v>
      </c>
      <c r="B47" s="21" t="s">
        <v>104</v>
      </c>
      <c r="C47" s="58" t="s">
        <v>97</v>
      </c>
      <c r="D47" s="23" t="s">
        <v>27</v>
      </c>
      <c r="E47" s="24">
        <v>90</v>
      </c>
      <c r="F47" s="1" t="s">
        <v>8</v>
      </c>
      <c r="G47" s="25" t="str">
        <f t="shared" si="4"/>
        <v xml:space="preserve">$   - </v>
      </c>
      <c r="J47" s="26"/>
    </row>
    <row r="48" spans="1:10" ht="38.25">
      <c r="A48" s="57">
        <f t="shared" si="3"/>
        <v>3.3599999999999945</v>
      </c>
      <c r="B48" s="21" t="s">
        <v>117</v>
      </c>
      <c r="C48" s="58" t="s">
        <v>98</v>
      </c>
      <c r="D48" s="23" t="s">
        <v>27</v>
      </c>
      <c r="E48" s="24">
        <v>3</v>
      </c>
      <c r="F48" s="1" t="s">
        <v>8</v>
      </c>
      <c r="G48" s="25" t="str">
        <f t="shared" si="4"/>
        <v xml:space="preserve">$   - </v>
      </c>
      <c r="J48" s="26"/>
    </row>
    <row r="49" spans="1:10" ht="25.5">
      <c r="A49" s="57">
        <f t="shared" si="3"/>
        <v>3.3699999999999943</v>
      </c>
      <c r="B49" s="21" t="s">
        <v>105</v>
      </c>
      <c r="C49" s="58" t="s">
        <v>88</v>
      </c>
      <c r="D49" s="23" t="s">
        <v>28</v>
      </c>
      <c r="E49" s="24">
        <v>3</v>
      </c>
      <c r="F49" s="1" t="s">
        <v>8</v>
      </c>
      <c r="G49" s="25" t="str">
        <f t="shared" si="4"/>
        <v xml:space="preserve">$   - </v>
      </c>
      <c r="J49" s="26"/>
    </row>
    <row r="50" spans="1:10" ht="38.25">
      <c r="A50" s="57">
        <f t="shared" si="3"/>
        <v>3.3799999999999941</v>
      </c>
      <c r="B50" s="21" t="s">
        <v>106</v>
      </c>
      <c r="C50" s="58" t="s">
        <v>88</v>
      </c>
      <c r="D50" s="23" t="s">
        <v>28</v>
      </c>
      <c r="E50" s="24">
        <v>3</v>
      </c>
      <c r="F50" s="1" t="s">
        <v>8</v>
      </c>
      <c r="G50" s="25" t="str">
        <f t="shared" si="4"/>
        <v xml:space="preserve">$   - </v>
      </c>
      <c r="J50" s="26"/>
    </row>
    <row r="51" spans="1:10" ht="38.25">
      <c r="A51" s="57">
        <f t="shared" si="3"/>
        <v>3.3899999999999939</v>
      </c>
      <c r="B51" s="21" t="s">
        <v>92</v>
      </c>
      <c r="C51" s="58" t="s">
        <v>90</v>
      </c>
      <c r="D51" s="23" t="s">
        <v>30</v>
      </c>
      <c r="E51" s="24">
        <v>10</v>
      </c>
      <c r="F51" s="1" t="s">
        <v>8</v>
      </c>
      <c r="G51" s="25" t="str">
        <f t="shared" si="4"/>
        <v xml:space="preserve">$   - </v>
      </c>
      <c r="J51" s="26"/>
    </row>
    <row r="52" spans="1:10">
      <c r="A52" s="57">
        <f t="shared" si="3"/>
        <v>3.3999999999999937</v>
      </c>
      <c r="B52" s="21" t="s">
        <v>64</v>
      </c>
      <c r="C52" s="23" t="s">
        <v>81</v>
      </c>
      <c r="D52" s="23" t="s">
        <v>28</v>
      </c>
      <c r="E52" s="24">
        <v>950</v>
      </c>
      <c r="F52" s="1" t="s">
        <v>8</v>
      </c>
      <c r="G52" s="25" t="str">
        <f t="shared" si="4"/>
        <v xml:space="preserve">$   - </v>
      </c>
      <c r="J52" s="26"/>
    </row>
    <row r="53" spans="1:10">
      <c r="A53" s="57">
        <f t="shared" si="3"/>
        <v>3.4099999999999935</v>
      </c>
      <c r="B53" s="21" t="s">
        <v>107</v>
      </c>
      <c r="C53" s="23" t="s">
        <v>91</v>
      </c>
      <c r="D53" s="23" t="s">
        <v>28</v>
      </c>
      <c r="E53" s="24">
        <v>950</v>
      </c>
      <c r="F53" s="1" t="s">
        <v>8</v>
      </c>
      <c r="G53" s="25" t="str">
        <f t="shared" si="4"/>
        <v xml:space="preserve">$   - </v>
      </c>
      <c r="J53" s="26"/>
    </row>
    <row r="54" spans="1:10" ht="51">
      <c r="A54" s="20">
        <v>4</v>
      </c>
      <c r="B54" s="55" t="s">
        <v>60</v>
      </c>
      <c r="C54" s="56" t="s">
        <v>47</v>
      </c>
      <c r="D54" s="23" t="s">
        <v>27</v>
      </c>
      <c r="E54" s="24">
        <v>1407</v>
      </c>
      <c r="F54" s="1" t="s">
        <v>8</v>
      </c>
      <c r="G54" s="25" t="str">
        <f t="shared" ref="G54" si="5">IF(OR(ISTEXT(F54),ISBLANK(F54)), "$   - ",ROUND(E54*F54,2))</f>
        <v xml:space="preserve">$   - </v>
      </c>
      <c r="J54" s="26"/>
    </row>
    <row r="55" spans="1:10" ht="25.5">
      <c r="A55" s="20">
        <v>5</v>
      </c>
      <c r="B55" s="55" t="s">
        <v>18</v>
      </c>
      <c r="C55" s="53" t="s">
        <v>42</v>
      </c>
      <c r="D55" s="23" t="s">
        <v>9</v>
      </c>
      <c r="E55" s="24">
        <v>1</v>
      </c>
      <c r="F55" s="1" t="s">
        <v>8</v>
      </c>
      <c r="G55" s="25" t="str">
        <f t="shared" ref="G55:G59" si="6">IF(OR(ISTEXT(F55),ISBLANK(F55)), "$   - ",ROUND(E55*F55,2))</f>
        <v xml:space="preserve">$   - </v>
      </c>
    </row>
    <row r="56" spans="1:10" ht="38.25">
      <c r="A56" s="20">
        <v>6</v>
      </c>
      <c r="B56" s="55" t="s">
        <v>48</v>
      </c>
      <c r="C56" s="53" t="s">
        <v>50</v>
      </c>
      <c r="D56" s="23" t="s">
        <v>9</v>
      </c>
      <c r="E56" s="24">
        <v>1</v>
      </c>
      <c r="F56" s="1" t="s">
        <v>8</v>
      </c>
      <c r="G56" s="25" t="str">
        <f t="shared" si="6"/>
        <v xml:space="preserve">$   - </v>
      </c>
      <c r="H56" s="26"/>
    </row>
    <row r="57" spans="1:10" ht="25.5">
      <c r="A57" s="20">
        <v>7</v>
      </c>
      <c r="B57" s="21" t="s">
        <v>19</v>
      </c>
      <c r="C57" s="53" t="s">
        <v>15</v>
      </c>
      <c r="D57" s="23" t="s">
        <v>9</v>
      </c>
      <c r="E57" s="24">
        <v>1</v>
      </c>
      <c r="F57" s="1" t="s">
        <v>8</v>
      </c>
      <c r="G57" s="25" t="str">
        <f t="shared" si="6"/>
        <v xml:space="preserve">$   - </v>
      </c>
    </row>
    <row r="58" spans="1:10" ht="25.5">
      <c r="A58" s="20">
        <v>8</v>
      </c>
      <c r="B58" s="55" t="s">
        <v>20</v>
      </c>
      <c r="C58" s="53" t="s">
        <v>23</v>
      </c>
      <c r="D58" s="53" t="s">
        <v>9</v>
      </c>
      <c r="E58" s="54">
        <v>1</v>
      </c>
      <c r="F58" s="2" t="s">
        <v>8</v>
      </c>
      <c r="G58" s="52" t="str">
        <f t="shared" si="6"/>
        <v xml:space="preserve">$   - </v>
      </c>
    </row>
    <row r="59" spans="1:10" ht="25.5">
      <c r="A59" s="20">
        <v>9</v>
      </c>
      <c r="B59" s="55" t="s">
        <v>21</v>
      </c>
      <c r="C59" s="53" t="s">
        <v>16</v>
      </c>
      <c r="D59" s="53" t="s">
        <v>9</v>
      </c>
      <c r="E59" s="54">
        <v>1</v>
      </c>
      <c r="F59" s="2" t="s">
        <v>8</v>
      </c>
      <c r="G59" s="52" t="str">
        <f t="shared" si="6"/>
        <v xml:space="preserve">$   - </v>
      </c>
    </row>
    <row r="60" spans="1:10" ht="25.5">
      <c r="A60" s="20">
        <v>10</v>
      </c>
      <c r="B60" s="55" t="s">
        <v>24</v>
      </c>
      <c r="C60" s="53" t="s">
        <v>25</v>
      </c>
      <c r="D60" s="53" t="s">
        <v>9</v>
      </c>
      <c r="E60" s="54">
        <v>1</v>
      </c>
      <c r="F60" s="2" t="s">
        <v>8</v>
      </c>
      <c r="G60" s="52" t="str">
        <f>IF(OR(ISTEXT(F60),ISBLANK(F60)), "$   - ",ROUND(E60*F60,2))</f>
        <v xml:space="preserve">$   - </v>
      </c>
      <c r="H60" s="26"/>
    </row>
    <row r="61" spans="1:10">
      <c r="A61" s="20">
        <v>11</v>
      </c>
      <c r="B61" s="55" t="s">
        <v>10</v>
      </c>
      <c r="C61" s="53" t="s">
        <v>14</v>
      </c>
      <c r="D61" s="53" t="s">
        <v>9</v>
      </c>
      <c r="E61" s="54">
        <v>1</v>
      </c>
      <c r="F61" s="2" t="s">
        <v>8</v>
      </c>
      <c r="G61" s="52" t="str">
        <f t="shared" ref="G61:G62" si="7">IF(OR(ISTEXT(F61),ISBLANK(F61)), "$   - ",ROUND(E61*F61,2))</f>
        <v xml:space="preserve">$   - </v>
      </c>
      <c r="H61" s="26"/>
    </row>
    <row r="62" spans="1:10">
      <c r="A62" s="20">
        <v>12</v>
      </c>
      <c r="B62" s="26" t="s">
        <v>22</v>
      </c>
      <c r="C62" s="22"/>
      <c r="D62" s="53" t="s">
        <v>9</v>
      </c>
      <c r="E62" s="54">
        <v>1</v>
      </c>
      <c r="F62" s="2" t="s">
        <v>8</v>
      </c>
      <c r="G62" s="52" t="str">
        <f t="shared" si="7"/>
        <v xml:space="preserve">$   - </v>
      </c>
      <c r="H62" s="26"/>
    </row>
    <row r="63" spans="1:10">
      <c r="A63" s="44" t="s">
        <v>34</v>
      </c>
      <c r="B63" s="45"/>
      <c r="C63" s="45"/>
      <c r="D63" s="46"/>
      <c r="E63" s="47"/>
      <c r="F63" s="48"/>
      <c r="G63" s="49"/>
      <c r="H63" s="26"/>
    </row>
    <row r="64" spans="1:10">
      <c r="A64" s="50" t="s">
        <v>35</v>
      </c>
      <c r="B64" s="45"/>
      <c r="C64" s="45"/>
      <c r="D64" s="46"/>
      <c r="E64" s="47"/>
      <c r="F64" s="48"/>
      <c r="G64" s="49"/>
      <c r="H64" s="26"/>
    </row>
    <row r="65" spans="1:8">
      <c r="A65" s="51" t="s">
        <v>36</v>
      </c>
      <c r="B65" s="45"/>
      <c r="C65" s="45"/>
      <c r="D65" s="46"/>
      <c r="E65" s="47"/>
      <c r="F65" s="48"/>
      <c r="G65" s="49"/>
      <c r="H65" s="26"/>
    </row>
    <row r="66" spans="1:8" ht="38.25">
      <c r="A66" s="37">
        <v>13</v>
      </c>
      <c r="B66" s="43" t="s">
        <v>37</v>
      </c>
      <c r="C66" s="39" t="s">
        <v>40</v>
      </c>
      <c r="D66" s="40" t="s">
        <v>38</v>
      </c>
      <c r="E66" s="41">
        <v>1</v>
      </c>
      <c r="F66" s="1" t="s">
        <v>8</v>
      </c>
      <c r="G66" s="25" t="str">
        <f t="shared" ref="G66:G67" si="8">IF(OR(ISTEXT(F66),ISBLANK(F66)), "$   - ",ROUND(E66*F66,2))</f>
        <v xml:space="preserve">$   - </v>
      </c>
      <c r="H66" s="26"/>
    </row>
    <row r="67" spans="1:8" ht="38.25">
      <c r="A67" s="37">
        <v>14</v>
      </c>
      <c r="B67" s="42" t="s">
        <v>45</v>
      </c>
      <c r="C67" s="39" t="s">
        <v>41</v>
      </c>
      <c r="D67" s="40" t="s">
        <v>38</v>
      </c>
      <c r="E67" s="41">
        <v>1</v>
      </c>
      <c r="F67" s="1" t="s">
        <v>8</v>
      </c>
      <c r="G67" s="25" t="str">
        <f t="shared" si="8"/>
        <v xml:space="preserve">$   - </v>
      </c>
      <c r="H67" s="26"/>
    </row>
    <row r="68" spans="1:8" ht="25.5">
      <c r="A68" s="37">
        <v>15</v>
      </c>
      <c r="B68" s="38" t="s">
        <v>39</v>
      </c>
      <c r="C68" s="39" t="s">
        <v>44</v>
      </c>
      <c r="D68" s="40" t="s">
        <v>38</v>
      </c>
      <c r="E68" s="41">
        <v>1</v>
      </c>
      <c r="F68" s="1" t="s">
        <v>8</v>
      </c>
      <c r="G68" s="25" t="str">
        <f t="shared" ref="G68" si="9">IF(OR(ISTEXT(F68),ISBLANK(F68)), "$   - ",ROUND(E68*F68,2))</f>
        <v xml:space="preserve">$   - </v>
      </c>
      <c r="H68" s="26"/>
    </row>
    <row r="69" spans="1:8" ht="51.75" thickBot="1">
      <c r="A69" s="20">
        <v>16</v>
      </c>
      <c r="B69" s="21" t="s">
        <v>32</v>
      </c>
      <c r="C69" s="22"/>
      <c r="D69" s="23" t="s">
        <v>9</v>
      </c>
      <c r="E69" s="24">
        <v>1</v>
      </c>
      <c r="F69" s="25">
        <v>600000</v>
      </c>
      <c r="G69" s="25">
        <f>IF(OR(ISTEXT(F69),ISBLANK(F69)), "$   - ",ROUND(E69*F69,2))</f>
        <v>600000</v>
      </c>
      <c r="H69" s="26"/>
    </row>
    <row r="70" spans="1:8" ht="15" thickTop="1">
      <c r="A70" s="27"/>
      <c r="B70" s="28"/>
      <c r="C70" s="28"/>
      <c r="D70" s="29"/>
      <c r="E70" s="30"/>
      <c r="F70" s="31"/>
      <c r="G70" s="32"/>
    </row>
    <row r="71" spans="1:8" ht="14.25">
      <c r="A71" s="33"/>
      <c r="B71" s="34"/>
      <c r="C71" s="34"/>
      <c r="D71" s="35"/>
      <c r="E71" s="36"/>
      <c r="F71" s="68"/>
      <c r="G71" s="69"/>
    </row>
    <row r="72" spans="1:8" ht="14.25">
      <c r="A72" s="33" t="s">
        <v>11</v>
      </c>
      <c r="D72" s="35"/>
      <c r="E72" s="36"/>
      <c r="F72" s="68">
        <f>SUM(G6:G69)</f>
        <v>600000</v>
      </c>
      <c r="G72" s="69"/>
    </row>
    <row r="73" spans="1:8">
      <c r="A73" s="75"/>
      <c r="B73" s="76"/>
      <c r="C73" s="76"/>
      <c r="D73" s="76"/>
      <c r="E73" s="76"/>
      <c r="F73" s="76"/>
      <c r="G73" s="77"/>
    </row>
    <row r="74" spans="1:8">
      <c r="A74" s="3"/>
      <c r="B74" s="4"/>
      <c r="C74" s="4"/>
      <c r="D74" s="5"/>
      <c r="E74" s="73"/>
      <c r="F74" s="73"/>
      <c r="G74" s="74"/>
    </row>
    <row r="75" spans="1:8">
      <c r="A75" s="3"/>
      <c r="B75" s="4"/>
      <c r="C75" s="4"/>
      <c r="D75" s="5"/>
      <c r="E75" s="71"/>
      <c r="F75" s="71"/>
      <c r="G75" s="72"/>
    </row>
    <row r="76" spans="1:8">
      <c r="A76" s="3"/>
      <c r="B76" s="4"/>
      <c r="C76" s="4"/>
      <c r="D76" s="5"/>
      <c r="E76" s="70" t="s">
        <v>12</v>
      </c>
      <c r="F76" s="70"/>
      <c r="G76" s="6"/>
    </row>
    <row r="77" spans="1:8">
      <c r="A77" s="7"/>
      <c r="B77" s="8"/>
      <c r="C77" s="8"/>
      <c r="D77" s="9"/>
      <c r="E77" s="10"/>
      <c r="F77" s="11"/>
      <c r="G77" s="12"/>
    </row>
    <row r="79" spans="1:8">
      <c r="A79" s="13"/>
    </row>
    <row r="80" spans="1:8">
      <c r="A80" s="17"/>
      <c r="B80" s="67"/>
      <c r="C80" s="67"/>
      <c r="D80" s="67"/>
      <c r="E80" s="67"/>
      <c r="F80" s="18"/>
      <c r="G80" s="18"/>
    </row>
    <row r="81" spans="1:7">
      <c r="A81" s="17"/>
      <c r="B81" s="67"/>
      <c r="C81" s="67"/>
      <c r="D81" s="67"/>
      <c r="E81" s="67"/>
      <c r="F81" s="18"/>
      <c r="G81" s="18"/>
    </row>
    <row r="82" spans="1:7">
      <c r="A82" s="17"/>
      <c r="B82" s="67"/>
      <c r="C82" s="67"/>
      <c r="D82" s="67"/>
      <c r="E82" s="67"/>
      <c r="F82" s="18"/>
      <c r="G82" s="18"/>
    </row>
    <row r="83" spans="1:7">
      <c r="A83" s="17"/>
      <c r="B83" s="67"/>
      <c r="C83" s="67"/>
      <c r="D83" s="67"/>
      <c r="E83" s="67"/>
      <c r="F83" s="18"/>
      <c r="G83" s="18"/>
    </row>
    <row r="84" spans="1:7">
      <c r="A84" s="17"/>
      <c r="B84" s="67"/>
      <c r="C84" s="67"/>
      <c r="D84" s="67"/>
      <c r="E84" s="67"/>
      <c r="F84" s="18"/>
      <c r="G84" s="18"/>
    </row>
    <row r="85" spans="1:7">
      <c r="A85" s="17"/>
      <c r="B85" s="67"/>
      <c r="C85" s="67"/>
      <c r="D85" s="67"/>
      <c r="E85" s="67"/>
      <c r="F85" s="18"/>
      <c r="G85" s="18"/>
    </row>
    <row r="86" spans="1:7">
      <c r="A86" s="17"/>
      <c r="B86" s="67"/>
      <c r="C86" s="67"/>
      <c r="D86" s="67"/>
      <c r="E86" s="67"/>
      <c r="F86" s="18"/>
      <c r="G86" s="18"/>
    </row>
    <row r="87" spans="1:7">
      <c r="A87" s="17"/>
      <c r="B87" s="67"/>
      <c r="C87" s="67"/>
      <c r="D87" s="67"/>
      <c r="E87" s="67"/>
      <c r="F87" s="18"/>
      <c r="G87" s="18"/>
    </row>
    <row r="88" spans="1:7">
      <c r="A88" s="17"/>
      <c r="B88" s="67"/>
      <c r="C88" s="67"/>
      <c r="D88" s="67"/>
      <c r="E88" s="67"/>
      <c r="F88" s="18"/>
      <c r="G88" s="18"/>
    </row>
    <row r="89" spans="1:7">
      <c r="A89" s="17"/>
      <c r="B89" s="67"/>
      <c r="C89" s="67"/>
      <c r="D89" s="67"/>
      <c r="E89" s="67"/>
      <c r="F89" s="18"/>
      <c r="G89" s="18"/>
    </row>
    <row r="90" spans="1:7">
      <c r="A90" s="17"/>
      <c r="B90" s="67"/>
      <c r="C90" s="67"/>
      <c r="D90" s="67"/>
      <c r="E90" s="67"/>
      <c r="F90" s="18"/>
      <c r="G90" s="18"/>
    </row>
    <row r="91" spans="1:7">
      <c r="A91" s="17"/>
      <c r="B91" s="67"/>
      <c r="C91" s="67"/>
      <c r="D91" s="67"/>
      <c r="E91" s="67"/>
      <c r="F91" s="18"/>
      <c r="G91" s="18"/>
    </row>
    <row r="92" spans="1:7">
      <c r="A92" s="17"/>
      <c r="B92" s="67"/>
      <c r="C92" s="67"/>
      <c r="D92" s="67"/>
      <c r="E92" s="67"/>
      <c r="F92" s="18"/>
      <c r="G92" s="18"/>
    </row>
    <row r="93" spans="1:7">
      <c r="A93" s="17"/>
      <c r="B93" s="67"/>
      <c r="C93" s="67"/>
      <c r="D93" s="67"/>
      <c r="E93" s="67"/>
      <c r="F93" s="18"/>
      <c r="G93" s="18"/>
    </row>
    <row r="94" spans="1:7">
      <c r="A94" s="17"/>
      <c r="B94" s="67"/>
      <c r="C94" s="67"/>
      <c r="D94" s="67"/>
      <c r="E94" s="67"/>
      <c r="F94" s="18"/>
      <c r="G94" s="18"/>
    </row>
    <row r="95" spans="1:7">
      <c r="A95" s="17"/>
      <c r="B95" s="67"/>
      <c r="C95" s="67"/>
      <c r="D95" s="67"/>
      <c r="E95" s="67"/>
      <c r="F95" s="18"/>
      <c r="G95" s="18"/>
    </row>
    <row r="96" spans="1:7">
      <c r="A96" s="17"/>
      <c r="B96" s="67"/>
      <c r="C96" s="67"/>
      <c r="D96" s="67"/>
      <c r="E96" s="67"/>
      <c r="F96" s="18"/>
      <c r="G96" s="18"/>
    </row>
    <row r="97" spans="1:7">
      <c r="A97" s="17"/>
      <c r="B97" s="67"/>
      <c r="C97" s="67"/>
      <c r="D97" s="67"/>
      <c r="E97" s="67"/>
      <c r="F97" s="18"/>
      <c r="G97" s="18"/>
    </row>
  </sheetData>
  <sheetProtection algorithmName="SHA-512" hashValue="5U1YXCWZfUtp7hKmc0hvFHqH60zUAGoZD5Nbe48rH+qZdOvw98b7IMpfxp4gGqS1g8OzXtL309J77HA2fPRweA==" saltValue="Xd6gkW5GoqHX2TibNnq4mQ==" spinCount="100000" sheet="1" objects="1" scenarios="1" selectLockedCells="1"/>
  <protectedRanges>
    <protectedRange sqref="F6:F68" name="Unit Price" securityDescriptor="O:WDG:WDD:(A;;CC;;;WD)"/>
  </protectedRanges>
  <sortState xmlns:xlrd2="http://schemas.microsoft.com/office/spreadsheetml/2017/richdata2" ref="A44:H53">
    <sortCondition ref="H44:H53"/>
  </sortState>
  <mergeCells count="28">
    <mergeCell ref="A2:B2"/>
    <mergeCell ref="C1:D1"/>
    <mergeCell ref="A1:B1"/>
    <mergeCell ref="F71:G71"/>
    <mergeCell ref="A3:B3"/>
    <mergeCell ref="F72:G72"/>
    <mergeCell ref="E76:F76"/>
    <mergeCell ref="B80:E80"/>
    <mergeCell ref="B88:E88"/>
    <mergeCell ref="B96:E96"/>
    <mergeCell ref="B89:E89"/>
    <mergeCell ref="B84:E84"/>
    <mergeCell ref="B85:E85"/>
    <mergeCell ref="B86:E86"/>
    <mergeCell ref="B87:E87"/>
    <mergeCell ref="B81:E81"/>
    <mergeCell ref="B82:E82"/>
    <mergeCell ref="B83:E83"/>
    <mergeCell ref="E75:G75"/>
    <mergeCell ref="E74:G74"/>
    <mergeCell ref="A73:G73"/>
    <mergeCell ref="B97:E97"/>
    <mergeCell ref="B90:E90"/>
    <mergeCell ref="B91:E91"/>
    <mergeCell ref="B94:E94"/>
    <mergeCell ref="B95:E95"/>
    <mergeCell ref="B93:E93"/>
    <mergeCell ref="B92:E9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6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1" fitToHeight="0" orientation="portrait" r:id="rId1"/>
  <headerFooter alignWithMargins="0">
    <oddHeader xml:space="preserve">&amp;LThe City of Winnipeg
Tender No.721-2024&amp;C                     &amp;R Bid Submission
Page &amp;P           </oddHeader>
  </headerFooter>
  <rowBreaks count="2" manualBreakCount="2">
    <brk id="23" max="6" man="1"/>
    <brk id="5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865F8FE9A2B148944397F6F6EBB79A" ma:contentTypeVersion="18" ma:contentTypeDescription="Create a new document." ma:contentTypeScope="" ma:versionID="ffbf542fed841491bcfdf3135de15a1a">
  <xsd:schema xmlns:xsd="http://www.w3.org/2001/XMLSchema" xmlns:xs="http://www.w3.org/2001/XMLSchema" xmlns:p="http://schemas.microsoft.com/office/2006/metadata/properties" xmlns:ns2="8e1197a9-424d-41f3-bd83-f9ae38cb00f6" xmlns:ns3="d6809554-84bd-4ffc-9390-492a07c4545a" targetNamespace="http://schemas.microsoft.com/office/2006/metadata/properties" ma:root="true" ma:fieldsID="036fc7d4dc2a15cdf46f75da14c47dc1" ns2:_="" ns3:_="">
    <xsd:import namespace="8e1197a9-424d-41f3-bd83-f9ae38cb00f6"/>
    <xsd:import namespace="d6809554-84bd-4ffc-9390-492a07c454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197a9-424d-41f3-bd83-f9ae38cb00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166aa50-2606-4bee-b14b-7e98c91f2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09554-84bd-4ffc-9390-492a07c4545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f34fb7-4717-4d13-b601-54cd32efeea2}" ma:internalName="TaxCatchAll" ma:showField="CatchAllData" ma:web="d6809554-84bd-4ffc-9390-492a07c454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809554-84bd-4ffc-9390-492a07c4545a" xsi:nil="true"/>
    <lcf76f155ced4ddcb4097134ff3c332f xmlns="8e1197a9-424d-41f3-bd83-f9ae38cb00f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36BFC0-B0BE-4B8C-8AE9-594EB2CF5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1197a9-424d-41f3-bd83-f9ae38cb00f6"/>
    <ds:schemaRef ds:uri="d6809554-84bd-4ffc-9390-492a07c454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F33B7D-E99F-478B-82D6-50680FE684C7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3a3591c2-ca26-4112-ad75-11aadd451416"/>
    <ds:schemaRef ds:uri="http://schemas.microsoft.com/office/2006/documentManagement/types"/>
    <ds:schemaRef ds:uri="5e561222-3fcd-4381-b469-b2508dcf44d9"/>
    <ds:schemaRef ds:uri="http://schemas.microsoft.com/office/infopath/2007/PartnerControls"/>
    <ds:schemaRef ds:uri="http://schemas.openxmlformats.org/package/2006/metadata/core-properties"/>
    <ds:schemaRef ds:uri="d6809554-84bd-4ffc-9390-492a07c4545a"/>
    <ds:schemaRef ds:uri="8e1197a9-424d-41f3-bd83-f9ae38cb00f6"/>
  </ds:schemaRefs>
</ds:datastoreItem>
</file>

<file path=customXml/itemProps3.xml><?xml version="1.0" encoding="utf-8"?>
<ds:datastoreItem xmlns:ds="http://schemas.openxmlformats.org/officeDocument/2006/customXml" ds:itemID="{FF63F26D-7257-44B2-AD34-8C548EE095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</vt:lpstr>
      <vt:lpstr>Sheet1</vt:lpstr>
      <vt:lpstr>'Form B'!Print_Area</vt:lpstr>
      <vt:lpstr>Print_Area_1</vt:lpstr>
      <vt:lpstr>'Form B'!Print_Titles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Bergamorto, Patricia</cp:lastModifiedBy>
  <cp:revision/>
  <cp:lastPrinted>2025-01-31T19:58:43Z</cp:lastPrinted>
  <dcterms:created xsi:type="dcterms:W3CDTF">1999-10-18T14:40:40Z</dcterms:created>
  <dcterms:modified xsi:type="dcterms:W3CDTF">2025-01-31T20:08:00Z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0x0101004D865F8FE9A2B148944397F6F6EBB79A</vt:lpwstr>
  </property>
</Properties>
</file>