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728-2024 Stantec - Reg - McGregor\"/>
    </mc:Choice>
  </mc:AlternateContent>
  <xr:revisionPtr revIDLastSave="0" documentId="13_ncr:1_{8B5B9AE6-7BB9-4CD2-8DA2-ABC6D3CF1D06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FORM B - PRICES" sheetId="3" r:id="rId1"/>
  </sheets>
  <definedNames>
    <definedName name="_12TENDER_SUBMISSI">#REF!</definedName>
    <definedName name="_1PAGE_1_OF_13" localSheetId="0">'FORM B - PRICES'!#REF!</definedName>
    <definedName name="_4PAGE_1_OF_13">#REF!</definedName>
    <definedName name="_5TENDER_NO._181" localSheetId="0">'FORM B - PRICES'!#REF!</definedName>
    <definedName name="_8TENDER_NO._181">#REF!</definedName>
    <definedName name="_9TENDER_SUBMISSI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PRICES'!$B$1:$H$247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PRICES'!$B$1:$IV$214</definedName>
    <definedName name="XEVERYTHING">#REF!</definedName>
    <definedName name="XITEMS" localSheetId="0">'FORM B - PRICES'!$B$7:$IV$214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215" i="3" l="1"/>
  <c r="H68" i="3"/>
  <c r="H136" i="3" l="1"/>
  <c r="H135" i="3"/>
  <c r="H192" i="3" l="1"/>
  <c r="H189" i="3"/>
  <c r="H185" i="3"/>
  <c r="H179" i="3"/>
  <c r="H176" i="3"/>
  <c r="H173" i="3"/>
  <c r="H168" i="3"/>
  <c r="H165" i="3"/>
  <c r="H161" i="3"/>
  <c r="H158" i="3"/>
  <c r="H154" i="3"/>
  <c r="H59" i="3"/>
  <c r="H153" i="3"/>
  <c r="H11" i="3"/>
  <c r="H10" i="3"/>
  <c r="H119" i="3" l="1"/>
  <c r="H117" i="3"/>
  <c r="H183" i="3" l="1"/>
  <c r="H184" i="3"/>
  <c r="H211" i="3"/>
  <c r="H210" i="3"/>
  <c r="H208" i="3"/>
  <c r="H206" i="3"/>
  <c r="H203" i="3"/>
  <c r="H201" i="3"/>
  <c r="H200" i="3"/>
  <c r="H198" i="3"/>
  <c r="H197" i="3"/>
  <c r="H212" i="3" l="1"/>
  <c r="H234" i="3" s="1"/>
  <c r="C234" i="3"/>
  <c r="B234" i="3"/>
  <c r="C212" i="3"/>
  <c r="B212" i="3"/>
  <c r="H121" i="3" l="1"/>
  <c r="H123" i="3" l="1"/>
  <c r="H113" i="3"/>
  <c r="H111" i="3"/>
  <c r="H108" i="3"/>
  <c r="H106" i="3"/>
  <c r="H147" i="3"/>
  <c r="H188" i="3"/>
  <c r="H187" i="3"/>
  <c r="H182" i="3"/>
  <c r="H191" i="3"/>
  <c r="H178" i="3"/>
  <c r="H175" i="3"/>
  <c r="H172" i="3"/>
  <c r="H171" i="3"/>
  <c r="H167" i="3"/>
  <c r="H164" i="3"/>
  <c r="H163" i="3"/>
  <c r="H160" i="3"/>
  <c r="H157" i="3"/>
  <c r="H156" i="3"/>
  <c r="H152" i="3"/>
  <c r="H151" i="3"/>
  <c r="H150" i="3"/>
  <c r="H193" i="3" l="1"/>
  <c r="H101" i="3"/>
  <c r="H98" i="3"/>
  <c r="H97" i="3"/>
  <c r="H225" i="3" l="1"/>
  <c r="H224" i="3"/>
  <c r="H223" i="3"/>
  <c r="H222" i="3"/>
  <c r="H221" i="3"/>
  <c r="H220" i="3"/>
  <c r="H219" i="3"/>
  <c r="H218" i="3"/>
  <c r="H217" i="3"/>
  <c r="H216" i="3"/>
  <c r="H226" i="3" l="1"/>
  <c r="H72" i="3"/>
  <c r="H71" i="3"/>
  <c r="H24" i="3"/>
  <c r="H45" i="3"/>
  <c r="H93" i="3" l="1"/>
  <c r="H32" i="3" l="1"/>
  <c r="H54" i="3"/>
  <c r="H60" i="3"/>
  <c r="H62" i="3"/>
  <c r="H53" i="3"/>
  <c r="H52" i="3"/>
  <c r="H77" i="3" l="1"/>
  <c r="H44" i="3" l="1"/>
  <c r="H43" i="3"/>
  <c r="H42" i="3"/>
  <c r="H41" i="3"/>
  <c r="H38" i="3"/>
  <c r="H37" i="3"/>
  <c r="H49" i="3"/>
  <c r="H48" i="3"/>
  <c r="H47" i="3"/>
  <c r="H67" i="3"/>
  <c r="H66" i="3"/>
  <c r="H65" i="3"/>
  <c r="H64" i="3"/>
  <c r="H63" i="3"/>
  <c r="H61" i="3"/>
  <c r="H57" i="3"/>
  <c r="H56" i="3"/>
  <c r="H36" i="3"/>
  <c r="H34" i="3"/>
  <c r="H31" i="3"/>
  <c r="H30" i="3"/>
  <c r="H28" i="3"/>
  <c r="H27" i="3"/>
  <c r="H142" i="3"/>
  <c r="H141" i="3"/>
  <c r="H138" i="3"/>
  <c r="H137" i="3"/>
  <c r="H134" i="3"/>
  <c r="H133" i="3"/>
  <c r="H132" i="3"/>
  <c r="H131" i="3"/>
  <c r="H130" i="3"/>
  <c r="H129" i="3"/>
  <c r="H127" i="3"/>
  <c r="H125" i="3"/>
  <c r="H102" i="3"/>
  <c r="H99" i="3"/>
  <c r="H96" i="3"/>
  <c r="H95" i="3"/>
  <c r="H94" i="3"/>
  <c r="H92" i="3"/>
  <c r="H91" i="3"/>
  <c r="H88" i="3"/>
  <c r="H87" i="3"/>
  <c r="H85" i="3"/>
  <c r="H82" i="3"/>
  <c r="H81" i="3"/>
  <c r="H78" i="3"/>
  <c r="H74" i="3"/>
  <c r="H12" i="3"/>
  <c r="H22" i="3"/>
  <c r="H20" i="3"/>
  <c r="H19" i="3"/>
  <c r="H18" i="3"/>
  <c r="H17" i="3"/>
  <c r="H15" i="3"/>
  <c r="H14" i="3" l="1"/>
  <c r="H9" i="3" l="1"/>
  <c r="H143" i="3" s="1"/>
  <c r="B239" i="3" l="1"/>
  <c r="C239" i="3"/>
  <c r="C229" i="3"/>
  <c r="B229" i="3"/>
  <c r="H228" i="3"/>
  <c r="H229" i="3" s="1"/>
  <c r="H239" i="3" s="1"/>
  <c r="C237" i="3" l="1"/>
  <c r="B237" i="3"/>
  <c r="C233" i="3"/>
  <c r="B233" i="3"/>
  <c r="B232" i="3"/>
  <c r="B226" i="3"/>
  <c r="H233" i="3"/>
  <c r="C193" i="3"/>
  <c r="B193" i="3"/>
  <c r="H232" i="3"/>
  <c r="H237" i="3"/>
  <c r="B236" i="3"/>
  <c r="B231" i="3"/>
  <c r="C232" i="3"/>
  <c r="C226" i="3"/>
  <c r="C143" i="3"/>
  <c r="H235" i="3" l="1"/>
  <c r="H238" i="3"/>
  <c r="G240" i="3" l="1"/>
</calcChain>
</file>

<file path=xl/sharedStrings.xml><?xml version="1.0" encoding="utf-8"?>
<sst xmlns="http://schemas.openxmlformats.org/spreadsheetml/2006/main" count="897" uniqueCount="492">
  <si>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</si>
  <si>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</si>
  <si>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</si>
  <si>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</si>
  <si>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</si>
  <si>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</si>
  <si>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</si>
  <si>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</si>
  <si>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</si>
  <si>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</si>
  <si>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</si>
  <si>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</si>
  <si>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</si>
  <si>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</si>
  <si>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</si>
  <si>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</si>
  <si>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</si>
  <si>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</si>
  <si>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</si>
  <si>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</si>
  <si>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</si>
  <si>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</si>
  <si>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</si>
  <si>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</si>
  <si>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</si>
  <si>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</si>
  <si>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</si>
  <si>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A003</t>
  </si>
  <si>
    <t>Excavation</t>
  </si>
  <si>
    <t>A.3</t>
  </si>
  <si>
    <t>WATER AND WASTE WORK</t>
  </si>
  <si>
    <t>ROADWORKS - REMOVALS/RENEWALS</t>
  </si>
  <si>
    <t>MOBILIZATION /DEMOLIBIZATION</t>
  </si>
  <si>
    <t>L. sum</t>
  </si>
  <si>
    <t>Total:</t>
  </si>
  <si>
    <t>I001</t>
  </si>
  <si>
    <t>Mobilization/Demobilization</t>
  </si>
  <si>
    <t>CW 3110-R22</t>
  </si>
  <si>
    <t>MCGREGOR STREET - CHURCH AVENUE TO MCADAM AVENUE - CONCRETE RECONSTRUCTION</t>
  </si>
  <si>
    <t>A007</t>
  </si>
  <si>
    <t>A.7</t>
  </si>
  <si>
    <t>Supplying and Placing Sub-base Material</t>
  </si>
  <si>
    <r>
      <t>CW 3110-R22</t>
    </r>
    <r>
      <rPr>
        <sz val="11"/>
        <color theme="1"/>
        <rFont val="Calibri"/>
        <family val="2"/>
        <scheme val="minor"/>
      </rPr>
      <t/>
    </r>
  </si>
  <si>
    <t>A007A1</t>
  </si>
  <si>
    <t>i)</t>
  </si>
  <si>
    <t>50 mm Granular A Limestone</t>
  </si>
  <si>
    <t>tonne</t>
  </si>
  <si>
    <t>A008A1</t>
  </si>
  <si>
    <t>ii)</t>
  </si>
  <si>
    <t>100 mm Granular A Limestone</t>
  </si>
  <si>
    <t>A010</t>
  </si>
  <si>
    <t>A.9</t>
  </si>
  <si>
    <t>Supplying and Placing Base Course Material</t>
  </si>
  <si>
    <t>A010A1</t>
  </si>
  <si>
    <t>Base Course Material - Granular A Limestone</t>
  </si>
  <si>
    <t>A012</t>
  </si>
  <si>
    <t>A.12</t>
  </si>
  <si>
    <t>Grading of Boulevards</t>
  </si>
  <si>
    <t>m²</t>
  </si>
  <si>
    <t>A022</t>
  </si>
  <si>
    <t>A.20</t>
  </si>
  <si>
    <t>Geotextile Fabric</t>
  </si>
  <si>
    <t>CW 3130-R5</t>
  </si>
  <si>
    <t>A022A2</t>
  </si>
  <si>
    <t>Separation/Filtration Fabric</t>
  </si>
  <si>
    <t>A022A4</t>
  </si>
  <si>
    <t>A.22</t>
  </si>
  <si>
    <t>Supply and Install Geogrid</t>
  </si>
  <si>
    <t>CW 3135-R2</t>
  </si>
  <si>
    <t>A022A5</t>
  </si>
  <si>
    <t>Class A Geogrid</t>
  </si>
  <si>
    <t>A030</t>
  </si>
  <si>
    <t>Fill Material</t>
  </si>
  <si>
    <t>CW 3170-R3</t>
  </si>
  <si>
    <t>A004</t>
  </si>
  <si>
    <t>A.4</t>
  </si>
  <si>
    <t>Sub-Grade Compaction</t>
  </si>
  <si>
    <t>D006</t>
  </si>
  <si>
    <t xml:space="preserve">Reflective Crack Maintenance </t>
  </si>
  <si>
    <t>CW 3250-R7</t>
  </si>
  <si>
    <t>m</t>
  </si>
  <si>
    <t>E003</t>
  </si>
  <si>
    <t xml:space="preserve">Catch Basin  </t>
  </si>
  <si>
    <t>CW 2130-R12</t>
  </si>
  <si>
    <t>E004A</t>
  </si>
  <si>
    <t>SD-024, 1800 mm deep</t>
  </si>
  <si>
    <t>each</t>
  </si>
  <si>
    <t>E008</t>
  </si>
  <si>
    <t>Sewer Service</t>
  </si>
  <si>
    <t>E009</t>
  </si>
  <si>
    <t>E010</t>
  </si>
  <si>
    <t>a)</t>
  </si>
  <si>
    <t>E011</t>
  </si>
  <si>
    <t>b)</t>
  </si>
  <si>
    <t>E013</t>
  </si>
  <si>
    <t>Sewer Service Risers</t>
  </si>
  <si>
    <t>E014</t>
  </si>
  <si>
    <t>vert. m</t>
  </si>
  <si>
    <t>E016</t>
  </si>
  <si>
    <t>SD-015</t>
  </si>
  <si>
    <t>E023</t>
  </si>
  <si>
    <t>Frames &amp; Covers</t>
  </si>
  <si>
    <t>CW 3210-R8</t>
  </si>
  <si>
    <t>E024</t>
  </si>
  <si>
    <t>AP-006 - Standard Frame for Manhole and Catch Basin</t>
  </si>
  <si>
    <t>E025</t>
  </si>
  <si>
    <t>AP-007 - Standard Solid Cover for Standard Frame</t>
  </si>
  <si>
    <t>E036</t>
  </si>
  <si>
    <t xml:space="preserve">Connecting to Existing Sewer </t>
  </si>
  <si>
    <t>E037</t>
  </si>
  <si>
    <t>E038</t>
  </si>
  <si>
    <t>E040</t>
  </si>
  <si>
    <t>c)</t>
  </si>
  <si>
    <t>d)</t>
  </si>
  <si>
    <t>E041A</t>
  </si>
  <si>
    <t>e)</t>
  </si>
  <si>
    <t>E041B</t>
  </si>
  <si>
    <t>E046</t>
  </si>
  <si>
    <t>Removal of Existing Catch Basins</t>
  </si>
  <si>
    <t>E050</t>
  </si>
  <si>
    <t>Abandoning Existing Drainage Inlets</t>
  </si>
  <si>
    <t>E051</t>
  </si>
  <si>
    <t>Installation of Subdrains</t>
  </si>
  <si>
    <t>CW 3120-R4</t>
  </si>
  <si>
    <t>E072</t>
  </si>
  <si>
    <t>Watermain and Water Service Insulation</t>
  </si>
  <si>
    <t>E073</t>
  </si>
  <si>
    <t>Pipe Under Roadway Excavation</t>
  </si>
  <si>
    <t>SD-018</t>
  </si>
  <si>
    <t>F001</t>
  </si>
  <si>
    <t>Adjustment of Manholes/Catch Basins Frames</t>
  </si>
  <si>
    <t>F002</t>
  </si>
  <si>
    <t>Replacing Existing Risers</t>
  </si>
  <si>
    <t>F002A</t>
  </si>
  <si>
    <t>Pre-cast Concrete Risers</t>
  </si>
  <si>
    <t>F003</t>
  </si>
  <si>
    <t>Lifter Rings (AP-010)</t>
  </si>
  <si>
    <t>F004</t>
  </si>
  <si>
    <t>38 mm</t>
  </si>
  <si>
    <t>F005</t>
  </si>
  <si>
    <t>51 mm</t>
  </si>
  <si>
    <t>F006</t>
  </si>
  <si>
    <t>iii)</t>
  </si>
  <si>
    <t>64 mm</t>
  </si>
  <si>
    <t>F007</t>
  </si>
  <si>
    <t>iv)</t>
  </si>
  <si>
    <t>76 mm</t>
  </si>
  <si>
    <t>F009</t>
  </si>
  <si>
    <t>Adjustment of Valve Boxes</t>
  </si>
  <si>
    <t>F010</t>
  </si>
  <si>
    <t>Valve Box Extensions</t>
  </si>
  <si>
    <t>F011</t>
  </si>
  <si>
    <t>Adjustment of Curb Stop Boxes</t>
  </si>
  <si>
    <t>F018</t>
  </si>
  <si>
    <t>Curb Stop Extensions</t>
  </si>
  <si>
    <t>G001</t>
  </si>
  <si>
    <t>Sodding</t>
  </si>
  <si>
    <t>CW 3510-R10</t>
  </si>
  <si>
    <t>G002</t>
  </si>
  <si>
    <t xml:space="preserve"> width &lt; 600 mm</t>
  </si>
  <si>
    <t>G003</t>
  </si>
  <si>
    <t xml:space="preserve"> width &gt; or = 600 mm</t>
  </si>
  <si>
    <t>B001</t>
  </si>
  <si>
    <t>Pavement Removal</t>
  </si>
  <si>
    <t>B002</t>
  </si>
  <si>
    <t>Concrete Pavement</t>
  </si>
  <si>
    <t>B003</t>
  </si>
  <si>
    <t>Asphalt Pavement</t>
  </si>
  <si>
    <t>B094</t>
  </si>
  <si>
    <t>Drilled Dowels</t>
  </si>
  <si>
    <t xml:space="preserve">CW 3230-R8
</t>
  </si>
  <si>
    <t>B095</t>
  </si>
  <si>
    <t>19.1 mm Diameter</t>
  </si>
  <si>
    <t>B096</t>
  </si>
  <si>
    <t>28.6 mm Diameter</t>
  </si>
  <si>
    <t>B097</t>
  </si>
  <si>
    <t>Drilled Tie Bars</t>
  </si>
  <si>
    <t>B097A</t>
  </si>
  <si>
    <t>15 M Deformed Tie Bar</t>
  </si>
  <si>
    <t>B100r</t>
  </si>
  <si>
    <t>Miscellaneous Concrete Slab Removal</t>
  </si>
  <si>
    <t xml:space="preserve">CW 3235-R9  </t>
  </si>
  <si>
    <t>B104r</t>
  </si>
  <si>
    <t>100 mm Sidewalk</t>
  </si>
  <si>
    <t>v)</t>
  </si>
  <si>
    <t>ROADWORK - NEW CONSTRUCTION</t>
  </si>
  <si>
    <t>C001</t>
  </si>
  <si>
    <t>Concrete Pavements, Median Slabs, Bull-noses, and Safety Medians</t>
  </si>
  <si>
    <t>CW 3310-R18</t>
  </si>
  <si>
    <t>C004</t>
  </si>
  <si>
    <t>C019</t>
  </si>
  <si>
    <t>Concrete Pavements for Early Opening</t>
  </si>
  <si>
    <t>C022-24</t>
  </si>
  <si>
    <t>Construction of 250 mm Type 3 Concrete Pavement for Early Opening 24 Hour (Plain-Dowelled)</t>
  </si>
  <si>
    <t>C022-72</t>
  </si>
  <si>
    <t>Construction of 250 mm Type 4 Concrete Pavement for Early Opening 72 Hour (Plain-Dowelled)</t>
  </si>
  <si>
    <t>C032</t>
  </si>
  <si>
    <t>Concrete Curbs, Curb and Gutter, and Splash Strips</t>
  </si>
  <si>
    <t>C035B</t>
  </si>
  <si>
    <t>SD-204</t>
  </si>
  <si>
    <t>C037</t>
  </si>
  <si>
    <t>SD-203B</t>
  </si>
  <si>
    <t>C044</t>
  </si>
  <si>
    <t>SD-202A</t>
  </si>
  <si>
    <t>C046</t>
  </si>
  <si>
    <t>SD-229C</t>
  </si>
  <si>
    <t>C046A</t>
  </si>
  <si>
    <t>C050</t>
  </si>
  <si>
    <t>C051</t>
  </si>
  <si>
    <t xml:space="preserve">CW 3325-R5  </t>
  </si>
  <si>
    <t>C055</t>
  </si>
  <si>
    <t xml:space="preserve">Construction of Asphaltic Concrete Pavements </t>
  </si>
  <si>
    <t>C059</t>
  </si>
  <si>
    <t>Tie-ins and Approaches</t>
  </si>
  <si>
    <t>C060</t>
  </si>
  <si>
    <t>C064</t>
  </si>
  <si>
    <t>Construction of Asphalt Patches</t>
  </si>
  <si>
    <t>B200</t>
  </si>
  <si>
    <t>Planing of Pavement</t>
  </si>
  <si>
    <t xml:space="preserve">CW 3450-R6 </t>
  </si>
  <si>
    <t>B201</t>
  </si>
  <si>
    <t>1 - 50 mm Depth (Asphalt)</t>
  </si>
  <si>
    <t>B203</t>
  </si>
  <si>
    <t>1 - 50 mm Depth (Concrete)</t>
  </si>
  <si>
    <t>B219</t>
  </si>
  <si>
    <t>Detectable Warning Surface Tiles</t>
  </si>
  <si>
    <t>CW 3326-R3</t>
  </si>
  <si>
    <t>CW 3235-R9</t>
  </si>
  <si>
    <t>B114A</t>
  </si>
  <si>
    <t>B114E</t>
  </si>
  <si>
    <t>Paving Stone Indicator Surfaces</t>
  </si>
  <si>
    <t>E19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</si>
  <si>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</si>
  <si>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</si>
  <si>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</si>
  <si>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</si>
  <si>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</si>
  <si>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</si>
  <si>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</si>
  <si>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</si>
  <si>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B124</t>
  </si>
  <si>
    <t>Adjustment of Precast  Sidewalk Blocks</t>
  </si>
  <si>
    <t>B125</t>
  </si>
  <si>
    <t>Supply of Precast  Sidewalk Blocks</t>
  </si>
  <si>
    <t>E004</t>
  </si>
  <si>
    <t>SD-024, 1200 mm deep</t>
  </si>
  <si>
    <t xml:space="preserve">250 mm </t>
  </si>
  <si>
    <t>250 mm, PVC CB Lead</t>
  </si>
  <si>
    <t>Type 5 Concrete 100 mm Sidewalk with Block Outs</t>
  </si>
  <si>
    <t>100 mm Type 5 Concrete Sidewalk</t>
  </si>
  <si>
    <t>Construction of Barrier (180 mm ht, Type 1, Integral)</t>
  </si>
  <si>
    <t>Construction of  Modified Barrier  (180 mm ht, Type 1, Integral)</t>
  </si>
  <si>
    <t>Construction of   Lip Curb (75 mm ht, Type 1, Integral)</t>
  </si>
  <si>
    <t>Construction of  Curb Ramp (8-12 mm ht, Type 1, Integral)</t>
  </si>
  <si>
    <t>Construction of  Curb Ramp (8-12 mm ht, Type 1, Monolithic)</t>
  </si>
  <si>
    <t>C034B</t>
  </si>
  <si>
    <t>SD-203A</t>
  </si>
  <si>
    <t>Supply and Installation of Dowel Assemblies 31.8 mm</t>
  </si>
  <si>
    <t>Construction of Barrier (180 mm ht, Type 1, Separate)</t>
  </si>
  <si>
    <t>Construction of 250 mm Type 1 Concrete Pavement (Plain-Dowelled) Slip Form Paving</t>
  </si>
  <si>
    <t>Construction of 250 mm Type 1 Concrete Pavement (Plain-Dowelled)</t>
  </si>
  <si>
    <t>C011</t>
  </si>
  <si>
    <t>31.8 mm Diameter</t>
  </si>
  <si>
    <t>Connecting to 300 mm LDS</t>
  </si>
  <si>
    <t>Connecting to 450 mm VC Clay Combined Sewer</t>
  </si>
  <si>
    <t>Connecting to 450 mm Concrete Combined Sewer</t>
  </si>
  <si>
    <t>Connecting to 750 mm Concrete Combined Sewer</t>
  </si>
  <si>
    <t>Connecting to 600 mm Concrete Combined Sewer</t>
  </si>
  <si>
    <t>250 mm PVC Connecting Pipe</t>
  </si>
  <si>
    <t>A.1</t>
  </si>
  <si>
    <t>A.2</t>
  </si>
  <si>
    <t>A.5</t>
  </si>
  <si>
    <t>A.6</t>
  </si>
  <si>
    <t>A.8</t>
  </si>
  <si>
    <t>A.10</t>
  </si>
  <si>
    <t>A.11</t>
  </si>
  <si>
    <t>A.13</t>
  </si>
  <si>
    <t>A.14</t>
  </si>
  <si>
    <t>A.15</t>
  </si>
  <si>
    <t>A.16</t>
  </si>
  <si>
    <t>A.17</t>
  </si>
  <si>
    <t>A.19</t>
  </si>
  <si>
    <t>A.21</t>
  </si>
  <si>
    <t>A.23</t>
  </si>
  <si>
    <t>vi)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</si>
  <si>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</si>
  <si>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</si>
  <si>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</si>
  <si>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</si>
  <si>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</si>
  <si>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</si>
  <si>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</si>
  <si>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</si>
  <si>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</si>
  <si>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</si>
  <si>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</si>
  <si>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</si>
  <si>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</si>
  <si>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</si>
  <si>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</si>
  <si>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</si>
  <si>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</si>
  <si>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</si>
  <si>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</si>
  <si>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</si>
  <si>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</si>
  <si>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A.45</t>
  </si>
  <si>
    <t>B189</t>
  </si>
  <si>
    <t>Regrading Existing Interlocking Paving Stones</t>
  </si>
  <si>
    <t>CW 3330-R5</t>
  </si>
  <si>
    <t>A033</t>
  </si>
  <si>
    <t>Supplying and Placing Imported Material</t>
  </si>
  <si>
    <t>MCGREGOR STREET - NEW STREET LIGHT INSTALLATION</t>
  </si>
  <si>
    <t xml:space="preserve">Removal of 45' street light pole and precast, poured in place concrete, steel power installed base or direct buried including davit arm, luminaire and appurtenances  </t>
  </si>
  <si>
    <t>E16</t>
  </si>
  <si>
    <t>C.1</t>
  </si>
  <si>
    <t>C.2</t>
  </si>
  <si>
    <t>C.3</t>
  </si>
  <si>
    <t>C.4</t>
  </si>
  <si>
    <t>C.5</t>
  </si>
  <si>
    <t>C.6</t>
  </si>
  <si>
    <t>C.7</t>
  </si>
  <si>
    <t xml:space="preserve">Installation of 50 mm conduit(s) by boring method complete with cable insertion (#4 AL C/N or 1/0 AL Triplex).  </t>
  </si>
  <si>
    <t xml:space="preserve">Installation of 45'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</si>
  <si>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</si>
  <si>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</si>
  <si>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</si>
  <si>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</si>
  <si>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</si>
  <si>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</si>
  <si>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</si>
  <si>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lin.m</t>
  </si>
  <si>
    <t>A.18</t>
  </si>
  <si>
    <t>Construction of 150 mm Type 1 Concrete Pavement (Reinforced)</t>
  </si>
  <si>
    <t>E047</t>
  </si>
  <si>
    <t>Removal of Existing Catch Pit</t>
  </si>
  <si>
    <t>Removal of Existing Drainage Pipe</t>
  </si>
  <si>
    <t>Abandoning Existing Sewer Services Under Pavement</t>
  </si>
  <si>
    <t>Existing Catch Basin Leads (250 mm or smaller)</t>
  </si>
  <si>
    <t>Trenchless Installation, Class B Bedding, Class 3 Backfill</t>
  </si>
  <si>
    <t>A.46</t>
  </si>
  <si>
    <t>A.47</t>
  </si>
  <si>
    <t>A.48</t>
  </si>
  <si>
    <t>D</t>
  </si>
  <si>
    <t>D.1</t>
  </si>
  <si>
    <t>S-MH00006331</t>
  </si>
  <si>
    <t>Patching of Existing Manholes</t>
  </si>
  <si>
    <t>S-MH00006466</t>
  </si>
  <si>
    <t>S-MH00006468</t>
  </si>
  <si>
    <t>S-MH00006535</t>
  </si>
  <si>
    <t>S-MH00006571</t>
  </si>
  <si>
    <t>S-MH00006572</t>
  </si>
  <si>
    <t>S-MH00006707</t>
  </si>
  <si>
    <t>S-MH00006710</t>
  </si>
  <si>
    <t>S-MH00006729</t>
  </si>
  <si>
    <t>S-MH00006720</t>
  </si>
  <si>
    <t>S-MH00006721</t>
  </si>
  <si>
    <t>MCGREGOR STREET - CHURCH AVENUE TO MCADAM AVENUE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</si>
  <si>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</si>
  <si>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</si>
  <si>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</si>
  <si>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</si>
  <si>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</si>
  <si>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</si>
  <si>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</si>
  <si>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</si>
  <si>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</si>
  <si>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</si>
  <si>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</si>
  <si>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</si>
  <si>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</si>
  <si>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</si>
  <si>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</si>
  <si>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</si>
  <si>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</si>
  <si>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</si>
  <si>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</si>
  <si>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S-CL00009976</t>
  </si>
  <si>
    <t>E017</t>
  </si>
  <si>
    <t>Sewer Repair - Up to 3.0 Meters Long</t>
  </si>
  <si>
    <t>E017G</t>
  </si>
  <si>
    <t xml:space="preserve">300 mm </t>
  </si>
  <si>
    <t>E017H</t>
  </si>
  <si>
    <t>E022A</t>
  </si>
  <si>
    <t>Sewer Inspection ( following repair)</t>
  </si>
  <si>
    <t>CW 2145-R4</t>
  </si>
  <si>
    <t>E022E</t>
  </si>
  <si>
    <t>E042</t>
  </si>
  <si>
    <t>Connecting New Sewer Service to Existing Sewer Service</t>
  </si>
  <si>
    <t>E043</t>
  </si>
  <si>
    <t>S-CL00010107</t>
  </si>
  <si>
    <t>Class 3 Backfill</t>
  </si>
  <si>
    <t>300 mm, LDS</t>
  </si>
  <si>
    <t>300 mm PVC Connecting Pipe</t>
  </si>
  <si>
    <t>Connecting to 450 mm  VC Combined Sewer</t>
  </si>
  <si>
    <t>E022D</t>
  </si>
  <si>
    <t>250 mm, PVC LDS</t>
  </si>
  <si>
    <t>Solid Debris Cutting - First 3.0 Metres</t>
  </si>
  <si>
    <t>CW 2140-R4</t>
  </si>
  <si>
    <t>A.49</t>
  </si>
  <si>
    <t>A.50</t>
  </si>
  <si>
    <t>A.51</t>
  </si>
  <si>
    <t>A.52</t>
  </si>
  <si>
    <t>A.53</t>
  </si>
  <si>
    <t>In a Trench, Class B Bedding, Class 3 Backfill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</si>
  <si>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</si>
  <si>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</si>
  <si>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</si>
  <si>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</si>
  <si>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</si>
  <si>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</si>
  <si>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</si>
  <si>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</si>
  <si>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</si>
  <si>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E</t>
  </si>
  <si>
    <t>E.1</t>
  </si>
  <si>
    <t>TRAFFIC SIGNALS WORKS</t>
  </si>
  <si>
    <t>MCGREGOR STREET AT MACHRAY AVENUE</t>
  </si>
  <si>
    <t>Installation of Conduit</t>
  </si>
  <si>
    <t>CW 3620-R9</t>
  </si>
  <si>
    <t>Installation of Conduit by Directional Boring- Single</t>
  </si>
  <si>
    <t>Installation of Conduit by Directional Boring- Double</t>
  </si>
  <si>
    <t>Installation of Concrete Bases</t>
  </si>
  <si>
    <t>Signal Pole Base - Type OD - Early Opening</t>
  </si>
  <si>
    <t>SD-312A</t>
  </si>
  <si>
    <t>Controller Base</t>
  </si>
  <si>
    <t>SD-300</t>
  </si>
  <si>
    <t>Installation of Service Boxes</t>
  </si>
  <si>
    <t>Service Box - Pre-Cast (17" x 30")</t>
  </si>
  <si>
    <t>MCGREGOR STREET AT INKSTER BOULEVARD</t>
  </si>
  <si>
    <t>Removal of Concrete Bases</t>
  </si>
  <si>
    <t>Signal Pole Base or Service Box</t>
  </si>
  <si>
    <t>Cutovers</t>
  </si>
  <si>
    <t>Replace Manhole Benching</t>
  </si>
  <si>
    <t>B.20</t>
  </si>
  <si>
    <t>Grout Manhole/Pipe Interfaces</t>
  </si>
  <si>
    <t>S-CL00009994</t>
  </si>
  <si>
    <t>E017C</t>
  </si>
  <si>
    <t>E017D</t>
  </si>
  <si>
    <t>E022C</t>
  </si>
  <si>
    <t>200 mm CB Lead</t>
  </si>
  <si>
    <t>200 mm, CB Lead</t>
  </si>
  <si>
    <t>A.54</t>
  </si>
  <si>
    <t>A.55</t>
  </si>
  <si>
    <t>MS1</t>
  </si>
  <si>
    <t>Hydro-Excavation</t>
  </si>
  <si>
    <t>hour</t>
  </si>
  <si>
    <t>Sand Backfill Material</t>
  </si>
  <si>
    <t>CW 2030-R7</t>
  </si>
  <si>
    <t>A.56</t>
  </si>
  <si>
    <t>A.57</t>
  </si>
  <si>
    <t>E11</t>
  </si>
  <si>
    <t>E12</t>
  </si>
  <si>
    <t>E13</t>
  </si>
  <si>
    <t>E17</t>
  </si>
  <si>
    <t>CW 3620-R9, E21</t>
  </si>
  <si>
    <t>SD-322, E22</t>
  </si>
  <si>
    <t>CW 3620-R9, E20</t>
  </si>
  <si>
    <t>E24</t>
  </si>
  <si>
    <t>E2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</si>
  <si>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B18.6, D3, D16.2-3, D19.4)</t>
    </r>
  </si>
  <si>
    <t>B.21</t>
  </si>
  <si>
    <t>C033B</t>
  </si>
  <si>
    <t>SD-205</t>
  </si>
  <si>
    <t>vii)</t>
  </si>
  <si>
    <t>Construction of  Barrier (180 mm ht, Type 1, Dowelled)</t>
  </si>
  <si>
    <t>Manhole Inspection</t>
  </si>
  <si>
    <t>CW 2145-R5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</si>
  <si>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</si>
  <si>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</si>
  <si>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</si>
  <si>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</si>
  <si>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</si>
  <si>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</si>
  <si>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</si>
  <si>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</si>
  <si>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</si>
  <si>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B.31</t>
  </si>
  <si>
    <t>B.32</t>
  </si>
  <si>
    <t>Replacement of Watermain Valve Box - Lower Casing</t>
  </si>
  <si>
    <t>Replacement of Watermain Valve Box - Upper Casing</t>
  </si>
  <si>
    <t>A.58</t>
  </si>
  <si>
    <t>A.59</t>
  </si>
  <si>
    <t>C054A</t>
  </si>
  <si>
    <t>Interlocking Paving Stones</t>
  </si>
  <si>
    <t>CW 3335-R1</t>
  </si>
  <si>
    <t>A.60</t>
  </si>
  <si>
    <t>E18</t>
  </si>
  <si>
    <t>FORM B: PRICES</t>
  </si>
  <si>
    <t>(SEE B9)</t>
  </si>
  <si>
    <t>Removal of 25' to 35' street light pole and precast, poured in place concrete, steel power installed base or direct buried including davit arm, luminaire, and appurtenances</t>
  </si>
  <si>
    <t>D.11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</si>
</sst>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Subtotal: &quot;#\ ###\ ##0.00;;&quot;Subtotal: Nil&quot;;@"/>
    <numFmt numFmtId="177" formatCode="0.0"/>
    <numFmt numFmtId="178" formatCode="#,##0.0"/>
  </numFmts>
  <fonts count="58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11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8" fontId="14" fillId="0" borderId="2" applyFill="0">
      <alignment horizontal="right" vertical="top"/>
    </xf>
    <xf numFmtId="168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3" fontId="14" fillId="0" borderId="1" applyFill="0"/>
    <xf numFmtId="173" fontId="42" fillId="0" borderId="1" applyFill="0"/>
    <xf numFmtId="173" fontId="42" fillId="0" borderId="1" applyFill="0"/>
    <xf numFmtId="169" fontId="14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9" fontId="42" fillId="0" borderId="1" applyFill="0">
      <alignment horizontal="right"/>
      <protection locked="0"/>
    </xf>
    <xf numFmtId="167" fontId="14" fillId="0" borderId="1" applyFill="0">
      <alignment horizontal="right"/>
      <protection locked="0"/>
    </xf>
    <xf numFmtId="167" fontId="42" fillId="0" borderId="1" applyFill="0">
      <alignment horizontal="right"/>
      <protection locked="0"/>
    </xf>
    <xf numFmtId="167" fontId="42" fillId="0" borderId="1" applyFill="0">
      <alignment horizontal="right"/>
      <protection locked="0"/>
    </xf>
    <xf numFmtId="167" fontId="14" fillId="0" borderId="1" applyFill="0"/>
    <xf numFmtId="167" fontId="42" fillId="0" borderId="1" applyFill="0"/>
    <xf numFmtId="167" fontId="42" fillId="0" borderId="1" applyFill="0"/>
    <xf numFmtId="167" fontId="14" fillId="0" borderId="3" applyFill="0">
      <alignment horizontal="right"/>
    </xf>
    <xf numFmtId="167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2" fillId="0" borderId="0"/>
    <xf numFmtId="0" fontId="11" fillId="24" borderId="11" applyNumberFormat="0" applyFont="0" applyAlignment="0" applyProtection="0"/>
    <xf numFmtId="175" fontId="15" fillId="0" borderId="3" applyNumberFormat="0" applyFont="0" applyFill="0" applyBorder="0" applyAlignment="0" applyProtection="0">
      <alignment horizontal="center" vertical="top" wrapText="1"/>
    </xf>
    <xf numFmtId="175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2" fontId="21" fillId="0" borderId="0" applyFill="0">
      <alignment horizontal="centerContinuous" vertical="center"/>
    </xf>
    <xf numFmtId="172" fontId="49" fillId="0" borderId="0" applyFill="0">
      <alignment horizontal="centerContinuous" vertical="center"/>
    </xf>
    <xf numFmtId="174" fontId="21" fillId="0" borderId="0" applyFill="0">
      <alignment horizontal="centerContinuous" vertical="center"/>
    </xf>
    <xf numFmtId="174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0" fontId="22" fillId="0" borderId="0" applyFill="0">
      <alignment horizontal="left"/>
    </xf>
    <xf numFmtId="170" fontId="50" fillId="0" borderId="0" applyFill="0">
      <alignment horizontal="left"/>
    </xf>
    <xf numFmtId="171" fontId="23" fillId="0" borderId="0" applyFill="0">
      <alignment horizontal="right"/>
    </xf>
    <xf numFmtId="171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44" fontId="55" fillId="0" borderId="0" applyFont="0" applyFill="0" applyBorder="0" applyAlignment="0" applyProtection="0"/>
    <xf numFmtId="0" fontId="12" fillId="0" borderId="0"/>
  </cellStyleXfs>
  <cellXfs count="223">
    <xf numFmtId="0" fontId="0" fillId="2" borderId="0" xfId="0"/>
    <xf numFmtId="165" fontId="11" fillId="0" borderId="1" xfId="81" applyNumberFormat="1" applyFill="1" applyBorder="1" applyAlignment="1">
      <alignment horizontal="left" vertical="top" wrapText="1"/>
    </xf>
    <xf numFmtId="164" fontId="11" fillId="0" borderId="1" xfId="81" applyNumberFormat="1" applyFill="1" applyBorder="1" applyAlignment="1">
      <alignment horizontal="left" vertical="top" wrapText="1"/>
    </xf>
    <xf numFmtId="0" fontId="11" fillId="0" borderId="1" xfId="81" applyFill="1" applyBorder="1" applyAlignment="1">
      <alignment horizontal="center" vertical="top" wrapText="1"/>
    </xf>
    <xf numFmtId="166" fontId="53" fillId="0" borderId="1" xfId="81" applyNumberFormat="1" applyFont="1" applyFill="1" applyBorder="1" applyAlignment="1">
      <alignment vertical="top"/>
    </xf>
    <xf numFmtId="1" fontId="53" fillId="0" borderId="1" xfId="81" applyNumberFormat="1" applyFont="1" applyFill="1" applyBorder="1" applyAlignment="1">
      <alignment horizontal="righ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54" fillId="0" borderId="1" xfId="0" applyFont="1" applyFill="1" applyBorder="1" applyAlignment="1">
      <alignment vertical="top" wrapText="1"/>
    </xf>
    <xf numFmtId="164" fontId="11" fillId="0" borderId="1" xfId="81" applyNumberForma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7" fontId="0" fillId="0" borderId="33" xfId="0" applyNumberForma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0" fillId="0" borderId="20" xfId="0" applyFill="1" applyBorder="1" applyAlignment="1">
      <alignment vertical="top"/>
    </xf>
    <xf numFmtId="0" fontId="11" fillId="0" borderId="20" xfId="0" applyFont="1" applyFill="1" applyBorder="1" applyAlignment="1">
      <alignment horizontal="center" vertical="top"/>
    </xf>
    <xf numFmtId="7" fontId="11" fillId="0" borderId="19" xfId="0" applyNumberFormat="1" applyFont="1" applyFill="1" applyBorder="1" applyAlignment="1">
      <alignment horizontal="right"/>
    </xf>
    <xf numFmtId="165" fontId="11" fillId="0" borderId="42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" fontId="53" fillId="0" borderId="1" xfId="0" applyNumberFormat="1" applyFont="1" applyFill="1" applyBorder="1" applyAlignment="1">
      <alignment horizontal="right" vertical="top" wrapText="1"/>
    </xf>
    <xf numFmtId="166" fontId="53" fillId="0" borderId="1" xfId="0" applyNumberFormat="1" applyFont="1" applyFill="1" applyBorder="1" applyAlignment="1" applyProtection="1">
      <alignment vertical="top"/>
      <protection locked="0"/>
    </xf>
    <xf numFmtId="0" fontId="53" fillId="0" borderId="1" xfId="0" applyFont="1" applyFill="1" applyBorder="1" applyAlignment="1">
      <alignment horizontal="center" vertical="top" wrapText="1"/>
    </xf>
    <xf numFmtId="166" fontId="53" fillId="0" borderId="1" xfId="0" applyNumberFormat="1" applyFont="1" applyFill="1" applyBorder="1" applyAlignment="1">
      <alignment vertical="top"/>
    </xf>
    <xf numFmtId="4" fontId="53" fillId="0" borderId="1" xfId="0" applyNumberFormat="1" applyFont="1" applyFill="1" applyBorder="1" applyAlignment="1">
      <alignment horizontal="center" vertical="top" wrapText="1"/>
    </xf>
    <xf numFmtId="165" fontId="53" fillId="0" borderId="1" xfId="0" applyNumberFormat="1" applyFont="1" applyFill="1" applyBorder="1" applyAlignment="1">
      <alignment horizontal="left" vertical="top" wrapText="1"/>
    </xf>
    <xf numFmtId="164" fontId="53" fillId="0" borderId="1" xfId="0" applyNumberFormat="1" applyFont="1" applyFill="1" applyBorder="1" applyAlignment="1">
      <alignment horizontal="left" vertical="top" wrapText="1"/>
    </xf>
    <xf numFmtId="164" fontId="53" fillId="0" borderId="1" xfId="0" applyNumberFormat="1" applyFont="1" applyFill="1" applyBorder="1" applyAlignment="1">
      <alignment horizontal="center" vertical="top" wrapText="1"/>
    </xf>
    <xf numFmtId="177" fontId="53" fillId="0" borderId="45" xfId="0" applyNumberFormat="1" applyFont="1" applyFill="1" applyBorder="1" applyAlignment="1">
      <alignment horizontal="right" vertical="top" wrapText="1"/>
    </xf>
    <xf numFmtId="1" fontId="11" fillId="0" borderId="1" xfId="0" applyNumberFormat="1" applyFont="1" applyFill="1" applyBorder="1" applyAlignment="1">
      <alignment horizontal="right" vertical="top" wrapText="1"/>
    </xf>
    <xf numFmtId="166" fontId="11" fillId="0" borderId="1" xfId="0" applyNumberFormat="1" applyFont="1" applyFill="1" applyBorder="1" applyAlignment="1">
      <alignment vertical="top"/>
    </xf>
    <xf numFmtId="7" fontId="0" fillId="0" borderId="0" xfId="0" applyNumberFormat="1" applyFill="1" applyAlignment="1">
      <alignment horizontal="right"/>
    </xf>
    <xf numFmtId="165" fontId="53" fillId="0" borderId="42" xfId="0" applyNumberFormat="1" applyFont="1" applyFill="1" applyBorder="1" applyAlignment="1">
      <alignment horizontal="left" vertical="top" wrapText="1"/>
    </xf>
    <xf numFmtId="166" fontId="53" fillId="0" borderId="41" xfId="0" applyNumberFormat="1" applyFont="1" applyFill="1" applyBorder="1" applyAlignment="1">
      <alignment vertical="top"/>
    </xf>
    <xf numFmtId="165" fontId="11" fillId="0" borderId="42" xfId="81" applyNumberFormat="1" applyFill="1" applyBorder="1" applyAlignment="1">
      <alignment horizontal="left" vertical="top" wrapText="1"/>
    </xf>
    <xf numFmtId="1" fontId="56" fillId="0" borderId="1" xfId="81" applyNumberFormat="1" applyFont="1" applyFill="1" applyBorder="1" applyAlignment="1">
      <alignment horizontal="right" vertical="top"/>
    </xf>
    <xf numFmtId="44" fontId="11" fillId="0" borderId="1" xfId="109" applyFont="1" applyFill="1" applyBorder="1" applyAlignment="1">
      <alignment horizontal="left" vertical="top" wrapText="1"/>
    </xf>
    <xf numFmtId="44" fontId="11" fillId="0" borderId="41" xfId="109" applyFont="1" applyFill="1" applyBorder="1" applyAlignment="1">
      <alignment horizontal="left" vertical="top" wrapText="1"/>
    </xf>
    <xf numFmtId="1" fontId="53" fillId="0" borderId="1" xfId="81" applyNumberFormat="1" applyFont="1" applyFill="1" applyBorder="1" applyAlignment="1">
      <alignment horizontal="right" vertical="top"/>
    </xf>
    <xf numFmtId="1" fontId="53" fillId="0" borderId="1" xfId="0" applyNumberFormat="1" applyFont="1" applyFill="1" applyBorder="1" applyAlignment="1">
      <alignment horizontal="right" vertical="top"/>
    </xf>
    <xf numFmtId="7" fontId="6" fillId="0" borderId="0" xfId="0" applyNumberFormat="1" applyFont="1" applyFill="1" applyAlignment="1">
      <alignment horizontal="centerContinuous" vertical="center"/>
    </xf>
    <xf numFmtId="1" fontId="5" fillId="0" borderId="0" xfId="0" applyNumberFormat="1" applyFont="1" applyFill="1" applyAlignment="1">
      <alignment horizontal="centerContinuous" vertical="top"/>
    </xf>
    <xf numFmtId="0" fontId="5" fillId="0" borderId="0" xfId="0" applyFont="1" applyFill="1" applyAlignment="1">
      <alignment horizontal="centerContinuous" vertical="center"/>
    </xf>
    <xf numFmtId="0" fontId="0" fillId="0" borderId="0" xfId="0" applyFill="1"/>
    <xf numFmtId="7" fontId="2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Fill="1" applyAlignment="1">
      <alignment horizontal="centerContinuous" vertical="center"/>
    </xf>
    <xf numFmtId="0" fontId="0" fillId="0" borderId="0" xfId="0" applyFill="1" applyAlignment="1">
      <alignment vertical="top"/>
    </xf>
    <xf numFmtId="7" fontId="0" fillId="0" borderId="0" xfId="0" applyNumberFormat="1" applyFill="1" applyAlignment="1">
      <alignment vertical="center"/>
    </xf>
    <xf numFmtId="2" fontId="0" fillId="0" borderId="0" xfId="0" applyNumberFormat="1" applyFill="1"/>
    <xf numFmtId="7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 vertical="top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3" xfId="0" applyNumberFormat="1" applyFill="1" applyBorder="1" applyAlignment="1">
      <alignment horizontal="right"/>
    </xf>
    <xf numFmtId="0" fontId="0" fillId="0" borderId="24" xfId="0" applyFill="1" applyBorder="1" applyAlignment="1">
      <alignment vertical="top"/>
    </xf>
    <xf numFmtId="0" fontId="0" fillId="0" borderId="28" xfId="0" applyFill="1" applyBorder="1"/>
    <xf numFmtId="0" fontId="0" fillId="0" borderId="24" xfId="0" applyFill="1" applyBorder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/>
    </xf>
    <xf numFmtId="7" fontId="0" fillId="0" borderId="29" xfId="0" applyNumberFormat="1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7" fontId="0" fillId="0" borderId="20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19" xfId="0" applyFont="1" applyFill="1" applyBorder="1" applyAlignment="1">
      <alignment vertical="top"/>
    </xf>
    <xf numFmtId="164" fontId="7" fillId="0" borderId="19" xfId="0" applyNumberFormat="1" applyFont="1" applyFill="1" applyBorder="1" applyAlignment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4" fontId="11" fillId="0" borderId="1" xfId="0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right" vertical="top"/>
    </xf>
    <xf numFmtId="166" fontId="11" fillId="0" borderId="1" xfId="0" applyNumberFormat="1" applyFont="1" applyFill="1" applyBorder="1" applyAlignment="1" applyProtection="1">
      <alignment vertical="top"/>
      <protection locked="0"/>
    </xf>
    <xf numFmtId="176" fontId="11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top" wrapText="1"/>
    </xf>
    <xf numFmtId="164" fontId="11" fillId="0" borderId="45" xfId="0" applyNumberFormat="1" applyFont="1" applyFill="1" applyBorder="1" applyAlignment="1">
      <alignment horizontal="center" vertical="top" wrapText="1"/>
    </xf>
    <xf numFmtId="1" fontId="11" fillId="0" borderId="45" xfId="0" applyNumberFormat="1" applyFont="1" applyFill="1" applyBorder="1" applyAlignment="1">
      <alignment horizontal="right" vertical="top"/>
    </xf>
    <xf numFmtId="164" fontId="7" fillId="0" borderId="19" xfId="0" applyNumberFormat="1" applyFont="1" applyFill="1" applyBorder="1" applyAlignment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4" fontId="11" fillId="0" borderId="1" xfId="0" applyNumberFormat="1" applyFont="1" applyFill="1" applyBorder="1" applyAlignment="1">
      <alignment horizontal="center" vertical="top"/>
    </xf>
    <xf numFmtId="178" fontId="11" fillId="0" borderId="1" xfId="0" applyNumberFormat="1" applyFont="1" applyFill="1" applyBorder="1" applyAlignment="1">
      <alignment horizontal="center" vertical="top"/>
    </xf>
    <xf numFmtId="178" fontId="11" fillId="0" borderId="1" xfId="0" applyNumberFormat="1" applyFont="1" applyFill="1" applyBorder="1" applyAlignment="1">
      <alignment horizontal="center" vertical="top" wrapText="1"/>
    </xf>
    <xf numFmtId="178" fontId="11" fillId="0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right" vertical="top" wrapText="1"/>
    </xf>
    <xf numFmtId="0" fontId="0" fillId="0" borderId="19" xfId="0" applyFill="1" applyBorder="1" applyAlignment="1">
      <alignment horizontal="center" vertical="top"/>
    </xf>
    <xf numFmtId="164" fontId="3" fillId="0" borderId="19" xfId="0" applyNumberFormat="1" applyFont="1" applyFill="1" applyBorder="1" applyAlignment="1">
      <alignment horizontal="left" vertical="center" wrapText="1"/>
    </xf>
    <xf numFmtId="166" fontId="11" fillId="0" borderId="1" xfId="0" applyNumberFormat="1" applyFont="1" applyFill="1" applyBorder="1" applyAlignment="1">
      <alignment vertical="top" wrapText="1"/>
    </xf>
    <xf numFmtId="0" fontId="12" fillId="0" borderId="0" xfId="0" applyFont="1" applyFill="1"/>
    <xf numFmtId="166" fontId="11" fillId="0" borderId="0" xfId="0" applyNumberFormat="1" applyFont="1" applyFill="1" applyAlignment="1">
      <alignment vertical="top"/>
    </xf>
    <xf numFmtId="177" fontId="11" fillId="0" borderId="1" xfId="0" applyNumberFormat="1" applyFont="1" applyFill="1" applyBorder="1" applyAlignment="1">
      <alignment horizontal="right" vertical="top" wrapText="1"/>
    </xf>
    <xf numFmtId="164" fontId="11" fillId="0" borderId="1" xfId="80" applyNumberFormat="1" applyFont="1" applyBorder="1" applyAlignment="1">
      <alignment vertical="top" wrapText="1"/>
    </xf>
    <xf numFmtId="164" fontId="11" fillId="0" borderId="1" xfId="80" applyNumberFormat="1" applyFont="1" applyBorder="1" applyAlignment="1">
      <alignment horizontal="center" vertical="top" wrapText="1"/>
    </xf>
    <xf numFmtId="164" fontId="11" fillId="0" borderId="1" xfId="80" applyNumberFormat="1" applyFont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vertical="top" wrapText="1"/>
    </xf>
    <xf numFmtId="4" fontId="11" fillId="0" borderId="1" xfId="80" applyNumberFormat="1" applyFont="1" applyBorder="1" applyAlignment="1">
      <alignment horizontal="center" vertical="top" wrapText="1"/>
    </xf>
    <xf numFmtId="166" fontId="53" fillId="0" borderId="41" xfId="80" applyNumberFormat="1" applyFont="1" applyBorder="1" applyAlignment="1">
      <alignment vertical="top"/>
    </xf>
    <xf numFmtId="164" fontId="3" fillId="0" borderId="19" xfId="0" applyNumberFormat="1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vertical="top"/>
    </xf>
    <xf numFmtId="0" fontId="0" fillId="0" borderId="19" xfId="0" applyFill="1" applyBorder="1" applyAlignment="1">
      <alignment vertical="top"/>
    </xf>
    <xf numFmtId="165" fontId="11" fillId="0" borderId="1" xfId="80" applyNumberFormat="1" applyFont="1" applyBorder="1" applyAlignment="1">
      <alignment horizontal="left" vertical="top" wrapText="1"/>
    </xf>
    <xf numFmtId="0" fontId="11" fillId="0" borderId="1" xfId="80" applyFont="1" applyBorder="1" applyAlignment="1">
      <alignment horizontal="center" vertical="top" wrapText="1"/>
    </xf>
    <xf numFmtId="1" fontId="11" fillId="0" borderId="1" xfId="80" applyNumberFormat="1" applyFont="1" applyBorder="1" applyAlignment="1">
      <alignment horizontal="right" vertical="top" wrapText="1"/>
    </xf>
    <xf numFmtId="166" fontId="11" fillId="0" borderId="1" xfId="80" applyNumberFormat="1" applyFont="1" applyBorder="1" applyAlignment="1" applyProtection="1">
      <alignment vertical="top"/>
      <protection locked="0"/>
    </xf>
    <xf numFmtId="166" fontId="11" fillId="0" borderId="1" xfId="80" applyNumberFormat="1" applyFont="1" applyBorder="1" applyAlignment="1">
      <alignment vertical="top"/>
    </xf>
    <xf numFmtId="7" fontId="0" fillId="0" borderId="22" xfId="0" applyNumberFormat="1" applyFill="1" applyBorder="1" applyAlignment="1">
      <alignment horizontal="right"/>
    </xf>
    <xf numFmtId="0" fontId="3" fillId="0" borderId="22" xfId="0" applyFont="1" applyFill="1" applyBorder="1" applyAlignment="1">
      <alignment horizontal="center" vertical="center"/>
    </xf>
    <xf numFmtId="1" fontId="11" fillId="0" borderId="45" xfId="0" applyNumberFormat="1" applyFont="1" applyFill="1" applyBorder="1" applyAlignment="1">
      <alignment horizontal="right" vertical="top" wrapText="1"/>
    </xf>
    <xf numFmtId="164" fontId="11" fillId="0" borderId="45" xfId="0" applyNumberFormat="1" applyFont="1" applyFill="1" applyBorder="1" applyAlignment="1">
      <alignment horizontal="left" vertical="top" wrapText="1"/>
    </xf>
    <xf numFmtId="4" fontId="53" fillId="0" borderId="33" xfId="80" applyNumberFormat="1" applyFont="1" applyBorder="1" applyAlignment="1">
      <alignment horizontal="center" vertical="top" wrapText="1"/>
    </xf>
    <xf numFmtId="165" fontId="53" fillId="0" borderId="42" xfId="80" applyNumberFormat="1" applyFont="1" applyBorder="1" applyAlignment="1">
      <alignment horizontal="left" vertical="top" wrapText="1"/>
    </xf>
    <xf numFmtId="164" fontId="53" fillId="0" borderId="1" xfId="80" applyNumberFormat="1" applyFont="1" applyBorder="1" applyAlignment="1">
      <alignment horizontal="left" vertical="top" wrapText="1"/>
    </xf>
    <xf numFmtId="164" fontId="53" fillId="0" borderId="1" xfId="80" applyNumberFormat="1" applyFont="1" applyBorder="1" applyAlignment="1">
      <alignment horizontal="center" vertical="top" wrapText="1"/>
    </xf>
    <xf numFmtId="0" fontId="53" fillId="0" borderId="1" xfId="80" applyFont="1" applyBorder="1" applyAlignment="1">
      <alignment horizontal="center" vertical="top" wrapText="1"/>
    </xf>
    <xf numFmtId="1" fontId="53" fillId="0" borderId="1" xfId="80" applyNumberFormat="1" applyFont="1" applyBorder="1" applyAlignment="1">
      <alignment horizontal="right" vertical="top" wrapText="1"/>
    </xf>
    <xf numFmtId="166" fontId="53" fillId="0" borderId="1" xfId="80" applyNumberFormat="1" applyFont="1" applyBorder="1" applyAlignment="1" applyProtection="1">
      <alignment vertical="top"/>
      <protection locked="0"/>
    </xf>
    <xf numFmtId="7" fontId="0" fillId="0" borderId="22" xfId="0" applyNumberFormat="1" applyFill="1" applyBorder="1" applyAlignment="1">
      <alignment horizontal="right" vertical="center"/>
    </xf>
    <xf numFmtId="164" fontId="11" fillId="0" borderId="1" xfId="110" applyNumberFormat="1" applyFont="1" applyBorder="1" applyAlignment="1">
      <alignment horizontal="center" vertical="top" wrapText="1"/>
    </xf>
    <xf numFmtId="0" fontId="53" fillId="0" borderId="1" xfId="80" applyFont="1" applyBorder="1" applyAlignment="1">
      <alignment vertical="center"/>
    </xf>
    <xf numFmtId="166" fontId="53" fillId="0" borderId="41" xfId="80" applyNumberFormat="1" applyFont="1" applyBorder="1" applyAlignment="1">
      <alignment vertical="top" wrapText="1"/>
    </xf>
    <xf numFmtId="165" fontId="53" fillId="0" borderId="42" xfId="80" applyNumberFormat="1" applyFont="1" applyBorder="1" applyAlignment="1">
      <alignment horizontal="center" vertical="top" wrapText="1"/>
    </xf>
    <xf numFmtId="1" fontId="53" fillId="0" borderId="1" xfId="80" applyNumberFormat="1" applyFont="1" applyBorder="1" applyAlignment="1">
      <alignment horizontal="right" vertical="top"/>
    </xf>
    <xf numFmtId="7" fontId="11" fillId="0" borderId="20" xfId="81" applyNumberFormat="1" applyFill="1" applyBorder="1" applyAlignment="1">
      <alignment horizontal="right" vertical="center"/>
    </xf>
    <xf numFmtId="0" fontId="11" fillId="0" borderId="0" xfId="81" applyFill="1" applyAlignment="1">
      <alignment vertical="center"/>
    </xf>
    <xf numFmtId="4" fontId="11" fillId="0" borderId="33" xfId="81" applyNumberFormat="1" applyFill="1" applyBorder="1" applyAlignment="1">
      <alignment horizontal="center" vertical="top" wrapText="1"/>
    </xf>
    <xf numFmtId="166" fontId="53" fillId="0" borderId="1" xfId="81" applyNumberFormat="1" applyFont="1" applyFill="1" applyBorder="1" applyAlignment="1" applyProtection="1">
      <alignment vertical="top"/>
      <protection locked="0"/>
    </xf>
    <xf numFmtId="0" fontId="11" fillId="0" borderId="0" xfId="81" applyFill="1"/>
    <xf numFmtId="7" fontId="11" fillId="0" borderId="35" xfId="81" applyNumberFormat="1" applyFill="1" applyBorder="1" applyAlignment="1">
      <alignment horizontal="right" vertical="center"/>
    </xf>
    <xf numFmtId="0" fontId="3" fillId="0" borderId="43" xfId="81" applyFont="1" applyFill="1" applyBorder="1" applyAlignment="1">
      <alignment horizontal="center" vertical="center"/>
    </xf>
    <xf numFmtId="7" fontId="11" fillId="0" borderId="22" xfId="81" applyNumberFormat="1" applyFill="1" applyBorder="1" applyAlignment="1">
      <alignment horizontal="right" vertical="center"/>
    </xf>
    <xf numFmtId="7" fontId="11" fillId="0" borderId="44" xfId="81" applyNumberFormat="1" applyFill="1" applyBorder="1" applyAlignment="1">
      <alignment horizontal="right" vertical="center"/>
    </xf>
    <xf numFmtId="0" fontId="0" fillId="0" borderId="20" xfId="0" applyFill="1" applyBorder="1" applyAlignment="1">
      <alignment horizontal="right"/>
    </xf>
    <xf numFmtId="0" fontId="0" fillId="0" borderId="21" xfId="0" applyFill="1" applyBorder="1" applyAlignment="1">
      <alignment vertical="top"/>
    </xf>
    <xf numFmtId="0" fontId="10" fillId="0" borderId="15" xfId="0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25" xfId="0" applyFill="1" applyBorder="1" applyAlignment="1">
      <alignment horizontal="right"/>
    </xf>
    <xf numFmtId="0" fontId="0" fillId="0" borderId="2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30" xfId="0" applyFill="1" applyBorder="1" applyAlignment="1">
      <alignment horizontal="right" vertical="center"/>
    </xf>
    <xf numFmtId="7" fontId="0" fillId="0" borderId="27" xfId="0" applyNumberFormat="1" applyFill="1" applyBorder="1" applyAlignment="1">
      <alignment horizontal="right"/>
    </xf>
    <xf numFmtId="7" fontId="0" fillId="0" borderId="32" xfId="0" applyNumberFormat="1" applyFill="1" applyBorder="1" applyAlignment="1">
      <alignment horizontal="right"/>
    </xf>
    <xf numFmtId="0" fontId="0" fillId="0" borderId="31" xfId="0" applyFill="1" applyBorder="1" applyAlignment="1">
      <alignment vertical="top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7" fontId="0" fillId="0" borderId="47" xfId="0" applyNumberFormat="1" applyFill="1" applyBorder="1" applyAlignment="1">
      <alignment horizontal="right"/>
    </xf>
    <xf numFmtId="0" fontId="0" fillId="0" borderId="47" xfId="0" applyFill="1" applyBorder="1" applyAlignment="1">
      <alignment horizontal="right"/>
    </xf>
    <xf numFmtId="0" fontId="3" fillId="0" borderId="50" xfId="0" applyFont="1" applyFill="1" applyBorder="1" applyAlignment="1">
      <alignment horizontal="center" vertical="center"/>
    </xf>
    <xf numFmtId="7" fontId="0" fillId="0" borderId="50" xfId="0" applyNumberForma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center" vertical="center"/>
    </xf>
    <xf numFmtId="7" fontId="0" fillId="0" borderId="48" xfId="0" applyNumberFormat="1" applyFill="1" applyBorder="1" applyAlignment="1">
      <alignment horizontal="right" vertical="center"/>
    </xf>
    <xf numFmtId="7" fontId="0" fillId="0" borderId="47" xfId="0" applyNumberFormat="1" applyFill="1" applyBorder="1" applyAlignment="1">
      <alignment horizontal="right" vertical="center"/>
    </xf>
    <xf numFmtId="7" fontId="0" fillId="0" borderId="51" xfId="0" applyNumberFormat="1" applyFill="1" applyBorder="1" applyAlignment="1">
      <alignment horizontal="right" vertical="center"/>
    </xf>
    <xf numFmtId="0" fontId="3" fillId="0" borderId="54" xfId="81" applyFont="1" applyFill="1" applyBorder="1" applyAlignment="1">
      <alignment horizontal="center" vertical="center"/>
    </xf>
    <xf numFmtId="7" fontId="11" fillId="0" borderId="48" xfId="81" applyNumberFormat="1" applyFill="1" applyBorder="1" applyAlignment="1">
      <alignment horizontal="right" vertical="center"/>
    </xf>
    <xf numFmtId="7" fontId="11" fillId="0" borderId="55" xfId="81" applyNumberFormat="1" applyFill="1" applyBorder="1" applyAlignment="1">
      <alignment horizontal="right" vertical="center"/>
    </xf>
    <xf numFmtId="0" fontId="3" fillId="0" borderId="56" xfId="0" applyFont="1" applyFill="1" applyBorder="1" applyAlignment="1">
      <alignment horizontal="center" vertical="center"/>
    </xf>
    <xf numFmtId="7" fontId="0" fillId="0" borderId="56" xfId="0" applyNumberFormat="1" applyFill="1" applyBorder="1" applyAlignment="1">
      <alignment horizontal="right"/>
    </xf>
    <xf numFmtId="7" fontId="0" fillId="0" borderId="50" xfId="0" applyNumberFormat="1" applyFill="1" applyBorder="1" applyAlignment="1">
      <alignment horizontal="right"/>
    </xf>
    <xf numFmtId="0" fontId="3" fillId="0" borderId="21" xfId="0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15" xfId="0" applyNumberFormat="1" applyFill="1" applyBorder="1"/>
    <xf numFmtId="7" fontId="5" fillId="0" borderId="23" xfId="0" applyNumberFormat="1" applyFont="1" applyFill="1" applyBorder="1" applyAlignment="1">
      <alignment horizontal="right"/>
    </xf>
    <xf numFmtId="7" fontId="0" fillId="0" borderId="56" xfId="0" applyNumberFormat="1" applyFill="1" applyBorder="1" applyAlignment="1">
      <alignment horizontal="right" vertical="center"/>
    </xf>
    <xf numFmtId="0" fontId="3" fillId="0" borderId="51" xfId="0" applyFont="1" applyFill="1" applyBorder="1" applyAlignment="1">
      <alignment horizontal="center"/>
    </xf>
    <xf numFmtId="1" fontId="4" fillId="0" borderId="52" xfId="0" applyNumberFormat="1" applyFont="1" applyFill="1" applyBorder="1" applyAlignment="1">
      <alignment horizontal="left"/>
    </xf>
    <xf numFmtId="1" fontId="0" fillId="0" borderId="52" xfId="0" applyNumberFormat="1" applyFill="1" applyBorder="1" applyAlignment="1">
      <alignment horizontal="center"/>
    </xf>
    <xf numFmtId="1" fontId="0" fillId="0" borderId="52" xfId="0" applyNumberFormat="1" applyFill="1" applyBorder="1"/>
    <xf numFmtId="7" fontId="5" fillId="0" borderId="50" xfId="0" applyNumberFormat="1" applyFont="1" applyFill="1" applyBorder="1" applyAlignment="1">
      <alignment horizontal="right"/>
    </xf>
    <xf numFmtId="4" fontId="11" fillId="25" borderId="1" xfId="0" applyNumberFormat="1" applyFont="1" applyFill="1" applyBorder="1" applyAlignment="1">
      <alignment horizontal="center" vertical="top" wrapText="1"/>
    </xf>
    <xf numFmtId="165" fontId="11" fillId="2" borderId="1" xfId="0" applyNumberFormat="1" applyFont="1" applyBorder="1" applyAlignment="1">
      <alignment horizontal="center" vertical="top" wrapText="1"/>
    </xf>
    <xf numFmtId="164" fontId="11" fillId="2" borderId="1" xfId="0" applyNumberFormat="1" applyFont="1" applyBorder="1" applyAlignment="1">
      <alignment horizontal="left" vertical="top" wrapText="1"/>
    </xf>
    <xf numFmtId="164" fontId="11" fillId="2" borderId="1" xfId="0" applyNumberFormat="1" applyFont="1" applyBorder="1" applyAlignment="1">
      <alignment horizontal="center" vertical="top" wrapText="1"/>
    </xf>
    <xf numFmtId="0" fontId="11" fillId="2" borderId="1" xfId="0" applyFont="1" applyBorder="1" applyAlignment="1">
      <alignment horizontal="center" vertical="top" wrapText="1"/>
    </xf>
    <xf numFmtId="1" fontId="11" fillId="2" borderId="1" xfId="0" applyNumberFormat="1" applyFont="1" applyBorder="1" applyAlignment="1">
      <alignment horizontal="right" vertical="top"/>
    </xf>
    <xf numFmtId="166" fontId="11" fillId="25" borderId="1" xfId="0" applyNumberFormat="1" applyFont="1" applyFill="1" applyBorder="1" applyAlignment="1" applyProtection="1">
      <alignment vertical="top"/>
      <protection locked="0"/>
    </xf>
    <xf numFmtId="166" fontId="11" fillId="2" borderId="1" xfId="0" applyNumberFormat="1" applyFont="1" applyBorder="1" applyAlignment="1">
      <alignment vertical="top"/>
    </xf>
    <xf numFmtId="4" fontId="11" fillId="0" borderId="33" xfId="0" applyNumberFormat="1" applyFont="1" applyFill="1" applyBorder="1" applyAlignment="1">
      <alignment horizontal="center" vertical="top" wrapText="1"/>
    </xf>
    <xf numFmtId="165" fontId="11" fillId="0" borderId="42" xfId="0" applyNumberFormat="1" applyFont="1" applyFill="1" applyBorder="1" applyAlignment="1">
      <alignment horizontal="left" vertical="top" wrapText="1"/>
    </xf>
    <xf numFmtId="4" fontId="57" fillId="25" borderId="1" xfId="0" applyNumberFormat="1" applyFont="1" applyFill="1" applyBorder="1" applyAlignment="1">
      <alignment horizontal="center" vertical="top" wrapText="1"/>
    </xf>
    <xf numFmtId="165" fontId="11" fillId="2" borderId="1" xfId="0" applyNumberFormat="1" applyFont="1" applyBorder="1" applyAlignment="1">
      <alignment horizontal="left" vertical="top" wrapText="1"/>
    </xf>
    <xf numFmtId="1" fontId="11" fillId="2" borderId="1" xfId="0" applyNumberFormat="1" applyFont="1" applyBorder="1" applyAlignment="1">
      <alignment horizontal="right" vertical="top" wrapText="1"/>
    </xf>
    <xf numFmtId="0" fontId="10" fillId="0" borderId="48" xfId="0" applyFont="1" applyFill="1" applyBorder="1" applyAlignment="1">
      <alignment vertical="top"/>
    </xf>
    <xf numFmtId="0" fontId="0" fillId="0" borderId="34" xfId="0" applyFill="1" applyBorder="1"/>
    <xf numFmtId="0" fontId="0" fillId="0" borderId="49" xfId="0" applyFill="1" applyBorder="1"/>
    <xf numFmtId="0" fontId="10" fillId="0" borderId="39" xfId="0" applyFont="1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1" fontId="8" fillId="0" borderId="51" xfId="0" applyNumberFormat="1" applyFont="1" applyFill="1" applyBorder="1" applyAlignment="1">
      <alignment horizontal="left" vertical="center" wrapText="1"/>
    </xf>
    <xf numFmtId="0" fontId="0" fillId="0" borderId="52" xfId="0" applyFill="1" applyBorder="1" applyAlignment="1">
      <alignment vertical="center" wrapText="1"/>
    </xf>
    <xf numFmtId="0" fontId="0" fillId="0" borderId="53" xfId="0" applyFill="1" applyBorder="1" applyAlignment="1">
      <alignment vertical="center" wrapText="1"/>
    </xf>
    <xf numFmtId="1" fontId="8" fillId="0" borderId="35" xfId="0" applyNumberFormat="1" applyFont="1" applyFill="1" applyBorder="1" applyAlignment="1">
      <alignment horizontal="left" vertical="center" wrapText="1"/>
    </xf>
    <xf numFmtId="0" fontId="0" fillId="0" borderId="36" xfId="0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1" fontId="8" fillId="0" borderId="46" xfId="0" applyNumberFormat="1" applyFont="1" applyFill="1" applyBorder="1" applyAlignment="1">
      <alignment horizontal="left" vertical="center" wrapText="1"/>
    </xf>
    <xf numFmtId="1" fontId="8" fillId="0" borderId="48" xfId="0" applyNumberFormat="1" applyFont="1" applyFill="1" applyBorder="1" applyAlignment="1">
      <alignment horizontal="left" vertical="center" wrapText="1"/>
    </xf>
    <xf numFmtId="0" fontId="0" fillId="0" borderId="34" xfId="0" applyFill="1" applyBorder="1" applyAlignment="1">
      <alignment vertical="center" wrapText="1"/>
    </xf>
    <xf numFmtId="0" fontId="0" fillId="0" borderId="49" xfId="0" applyFill="1" applyBorder="1" applyAlignment="1">
      <alignment vertical="center" wrapText="1"/>
    </xf>
    <xf numFmtId="0" fontId="10" fillId="0" borderId="48" xfId="0" applyFont="1" applyFill="1" applyBorder="1" applyAlignment="1">
      <alignment vertical="top" wrapText="1"/>
    </xf>
    <xf numFmtId="0" fontId="0" fillId="0" borderId="34" xfId="0" applyFill="1" applyBorder="1" applyAlignment="1">
      <alignment wrapText="1"/>
    </xf>
    <xf numFmtId="0" fontId="0" fillId="0" borderId="49" xfId="0" applyFill="1" applyBorder="1" applyAlignment="1">
      <alignment wrapText="1"/>
    </xf>
    <xf numFmtId="1" fontId="8" fillId="0" borderId="48" xfId="81" applyNumberFormat="1" applyFont="1" applyFill="1" applyBorder="1" applyAlignment="1">
      <alignment horizontal="left" vertical="center" wrapText="1"/>
    </xf>
    <xf numFmtId="0" fontId="11" fillId="0" borderId="34" xfId="81" applyFill="1" applyBorder="1" applyAlignment="1">
      <alignment vertical="center" wrapText="1"/>
    </xf>
    <xf numFmtId="0" fontId="11" fillId="0" borderId="49" xfId="81" applyFill="1" applyBorder="1" applyAlignment="1">
      <alignment vertical="center" wrapText="1"/>
    </xf>
    <xf numFmtId="1" fontId="8" fillId="0" borderId="35" xfId="81" applyNumberFormat="1" applyFont="1" applyFill="1" applyBorder="1" applyAlignment="1">
      <alignment horizontal="left" vertical="center" wrapText="1"/>
    </xf>
    <xf numFmtId="0" fontId="11" fillId="0" borderId="36" xfId="81" applyFill="1" applyBorder="1" applyAlignment="1">
      <alignment vertical="center" wrapText="1"/>
    </xf>
    <xf numFmtId="0" fontId="11" fillId="0" borderId="37" xfId="81" applyFill="1" applyBorder="1" applyAlignment="1">
      <alignment vertical="center" wrapText="1"/>
    </xf>
    <xf numFmtId="164" fontId="3" fillId="0" borderId="2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38" xfId="0" applyNumberFormat="1" applyFont="1" applyFill="1" applyBorder="1" applyAlignment="1">
      <alignment horizontal="left" vertical="center"/>
    </xf>
    <xf numFmtId="1" fontId="4" fillId="0" borderId="57" xfId="0" applyNumberFormat="1" applyFont="1" applyFill="1" applyBorder="1" applyAlignment="1">
      <alignment horizontal="left" vertical="center" wrapText="1"/>
    </xf>
    <xf numFmtId="0" fontId="0" fillId="0" borderId="58" xfId="0" applyFill="1" applyBorder="1" applyAlignment="1">
      <alignment vertical="center" wrapText="1"/>
    </xf>
    <xf numFmtId="0" fontId="0" fillId="0" borderId="59" xfId="0" applyFill="1" applyBorder="1" applyAlignment="1">
      <alignment vertical="center" wrapText="1"/>
    </xf>
    <xf numFmtId="0" fontId="0" fillId="0" borderId="33" xfId="0" applyFill="1" applyBorder="1"/>
    <xf numFmtId="0" fontId="0" fillId="0" borderId="0" xfId="0" applyFill="1"/>
    <xf numFmtId="7" fontId="0" fillId="0" borderId="13" xfId="0" applyNumberFormat="1" applyFill="1" applyBorder="1" applyAlignment="1">
      <alignment horizontal="center"/>
    </xf>
    <xf numFmtId="0" fontId="0" fillId="0" borderId="26" xfId="0" applyFill="1" applyBorder="1"/>
    <xf numFmtId="1" fontId="4" fillId="0" borderId="51" xfId="0" applyNumberFormat="1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" xfId="109" builtinId="4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_Summary of Regional Project Unit Prices from 2008 Bid Opp Tabulations (circulated) 2" xfId="110" xr:uid="{55894017-DEE5-4FA2-88E2-A9FA8F505904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23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H241"/>
  <sheetViews>
    <sheetView showZeros="0" tabSelected="1" showOutlineSymbols="0" view="pageBreakPreview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7.88671875" style="147" customWidth="1"/>
    <col min="2" max="2" width="8.77734375" style="46" customWidth="1"/>
    <col min="3" max="3" width="36.77734375" style="42" customWidth="1"/>
    <col min="4" max="4" width="12.77734375" style="148" customWidth="1"/>
    <col min="5" max="5" width="6.77734375" style="42" customWidth="1"/>
    <col min="6" max="6" width="11.77734375" style="42" customWidth="1"/>
    <col min="7" max="7" width="11.77734375" style="147" customWidth="1"/>
    <col min="8" max="8" width="16.77734375" style="147" customWidth="1"/>
    <col min="9" max="9" width="12.109375" style="42" customWidth="1"/>
    <col min="10" max="10" width="26.33203125" style="42" customWidth="1"/>
    <col min="11" max="16384" width="10.5546875" style="42"/>
  </cols>
  <sheetData>
    <row r="1" spans="1:8" ht="15.75" x14ac:dyDescent="0.2">
      <c r="A1" s="39"/>
      <c r="B1" s="40" t="s">
        <v>488</v>
      </c>
      <c r="C1" s="41"/>
      <c r="D1" s="41"/>
      <c r="E1" s="41"/>
      <c r="F1" s="41"/>
      <c r="G1" s="39"/>
      <c r="H1" s="41"/>
    </row>
    <row r="2" spans="1:8" x14ac:dyDescent="0.2">
      <c r="A2" s="43"/>
      <c r="B2" s="44" t="s">
        <v>489</v>
      </c>
      <c r="C2" s="45"/>
      <c r="D2" s="45"/>
      <c r="E2" s="45"/>
      <c r="F2" s="45"/>
      <c r="G2" s="43"/>
      <c r="H2" s="45"/>
    </row>
    <row r="3" spans="1:8" x14ac:dyDescent="0.2">
      <c r="A3" s="30"/>
      <c r="B3" s="46" t="s">
        <v>0</v>
      </c>
      <c r="D3" s="42"/>
      <c r="G3" s="47"/>
      <c r="H3" s="48"/>
    </row>
    <row r="4" spans="1:8" x14ac:dyDescent="0.2">
      <c r="A4" s="49" t="s">
        <v>21</v>
      </c>
      <c r="B4" s="50" t="s">
        <v>2</v>
      </c>
      <c r="C4" s="51" t="s">
        <v>3</v>
      </c>
      <c r="D4" s="52" t="s">
        <v>4</v>
      </c>
      <c r="E4" s="53" t="s">
        <v>5</v>
      </c>
      <c r="F4" s="53" t="s">
        <v>6</v>
      </c>
      <c r="G4" s="54" t="s">
        <v>7</v>
      </c>
      <c r="H4" s="52" t="s">
        <v>8</v>
      </c>
    </row>
    <row r="5" spans="1:8" ht="15.75" thickBot="1" x14ac:dyDescent="0.25">
      <c r="A5" s="55"/>
      <c r="B5" s="56"/>
      <c r="C5" s="57"/>
      <c r="D5" s="58" t="s">
        <v>9</v>
      </c>
      <c r="E5" s="59"/>
      <c r="F5" s="60" t="s">
        <v>10</v>
      </c>
      <c r="G5" s="61"/>
      <c r="H5" s="62"/>
    </row>
    <row r="6" spans="1:8" ht="36" customHeight="1" thickTop="1" x14ac:dyDescent="0.2">
      <c r="A6" s="63"/>
      <c r="B6" s="187" t="s">
        <v>24</v>
      </c>
      <c r="C6" s="188"/>
      <c r="D6" s="188"/>
      <c r="E6" s="188"/>
      <c r="F6" s="189"/>
      <c r="G6" s="149"/>
      <c r="H6" s="150"/>
    </row>
    <row r="7" spans="1:8" s="65" customFormat="1" ht="48" customHeight="1" x14ac:dyDescent="0.2">
      <c r="A7" s="64"/>
      <c r="B7" s="151" t="s">
        <v>11</v>
      </c>
      <c r="C7" s="192" t="s">
        <v>38</v>
      </c>
      <c r="D7" s="193"/>
      <c r="E7" s="193"/>
      <c r="F7" s="194"/>
      <c r="G7" s="152"/>
      <c r="H7" s="152" t="s">
        <v>1</v>
      </c>
    </row>
    <row r="8" spans="1:8" ht="36" customHeight="1" x14ac:dyDescent="0.2">
      <c r="A8" s="63"/>
      <c r="B8" s="66"/>
      <c r="C8" s="67" t="s">
        <v>16</v>
      </c>
      <c r="D8" s="68"/>
      <c r="E8" s="69" t="s">
        <v>1</v>
      </c>
      <c r="F8" s="69" t="s">
        <v>1</v>
      </c>
      <c r="G8" s="70" t="s">
        <v>1</v>
      </c>
      <c r="H8" s="70"/>
    </row>
    <row r="9" spans="1:8" ht="36" customHeight="1" x14ac:dyDescent="0.2">
      <c r="A9" s="71" t="s">
        <v>27</v>
      </c>
      <c r="B9" s="12" t="s">
        <v>269</v>
      </c>
      <c r="C9" s="6" t="s">
        <v>28</v>
      </c>
      <c r="D9" s="13" t="s">
        <v>37</v>
      </c>
      <c r="E9" s="18" t="s">
        <v>26</v>
      </c>
      <c r="F9" s="72">
        <v>7800</v>
      </c>
      <c r="G9" s="73"/>
      <c r="H9" s="29">
        <f t="shared" ref="H9:H12" si="0">ROUND(G9*F9,2)</f>
        <v>0</v>
      </c>
    </row>
    <row r="10" spans="1:8" ht="36" customHeight="1" x14ac:dyDescent="0.2">
      <c r="A10" s="23"/>
      <c r="B10" s="24" t="s">
        <v>270</v>
      </c>
      <c r="C10" s="25" t="s">
        <v>445</v>
      </c>
      <c r="D10" s="26" t="s">
        <v>314</v>
      </c>
      <c r="E10" s="21" t="s">
        <v>446</v>
      </c>
      <c r="F10" s="38">
        <v>60</v>
      </c>
      <c r="G10" s="20"/>
      <c r="H10" s="22">
        <f>ROUND(G10*F10,2)</f>
        <v>0</v>
      </c>
    </row>
    <row r="11" spans="1:8" ht="36" customHeight="1" x14ac:dyDescent="0.2">
      <c r="A11" s="23"/>
      <c r="B11" s="24" t="s">
        <v>29</v>
      </c>
      <c r="C11" s="25" t="s">
        <v>447</v>
      </c>
      <c r="D11" s="26" t="s">
        <v>448</v>
      </c>
      <c r="E11" s="21" t="s">
        <v>46</v>
      </c>
      <c r="F11" s="38">
        <v>60</v>
      </c>
      <c r="G11" s="20"/>
      <c r="H11" s="22">
        <f>ROUND(G11*F11,2)</f>
        <v>0</v>
      </c>
    </row>
    <row r="12" spans="1:8" ht="36" customHeight="1" x14ac:dyDescent="0.2">
      <c r="A12" s="74" t="s">
        <v>74</v>
      </c>
      <c r="B12" s="12" t="s">
        <v>75</v>
      </c>
      <c r="C12" s="6" t="s">
        <v>76</v>
      </c>
      <c r="D12" s="13" t="s">
        <v>42</v>
      </c>
      <c r="E12" s="18" t="s">
        <v>58</v>
      </c>
      <c r="F12" s="72">
        <v>15000</v>
      </c>
      <c r="G12" s="73"/>
      <c r="H12" s="29">
        <f t="shared" si="0"/>
        <v>0</v>
      </c>
    </row>
    <row r="13" spans="1:8" ht="36" customHeight="1" x14ac:dyDescent="0.2">
      <c r="A13" s="74" t="s">
        <v>39</v>
      </c>
      <c r="B13" s="12" t="s">
        <v>271</v>
      </c>
      <c r="C13" s="6" t="s">
        <v>41</v>
      </c>
      <c r="D13" s="13" t="s">
        <v>42</v>
      </c>
      <c r="E13" s="18"/>
      <c r="F13" s="72"/>
      <c r="G13" s="75"/>
      <c r="H13" s="29"/>
    </row>
    <row r="14" spans="1:8" ht="36" customHeight="1" x14ac:dyDescent="0.2">
      <c r="A14" s="74" t="s">
        <v>43</v>
      </c>
      <c r="B14" s="76" t="s">
        <v>44</v>
      </c>
      <c r="C14" s="6" t="s">
        <v>45</v>
      </c>
      <c r="D14" s="13" t="s">
        <v>1</v>
      </c>
      <c r="E14" s="18" t="s">
        <v>46</v>
      </c>
      <c r="F14" s="72">
        <v>5100</v>
      </c>
      <c r="G14" s="73"/>
      <c r="H14" s="29">
        <f t="shared" ref="H14:H15" si="1">ROUND(G14*F14,2)</f>
        <v>0</v>
      </c>
    </row>
    <row r="15" spans="1:8" ht="36" customHeight="1" x14ac:dyDescent="0.2">
      <c r="A15" s="74" t="s">
        <v>47</v>
      </c>
      <c r="B15" s="76" t="s">
        <v>48</v>
      </c>
      <c r="C15" s="6" t="s">
        <v>49</v>
      </c>
      <c r="D15" s="13" t="s">
        <v>1</v>
      </c>
      <c r="E15" s="18" t="s">
        <v>46</v>
      </c>
      <c r="F15" s="72">
        <v>9300</v>
      </c>
      <c r="G15" s="73"/>
      <c r="H15" s="29">
        <f t="shared" si="1"/>
        <v>0</v>
      </c>
    </row>
    <row r="16" spans="1:8" ht="36" customHeight="1" x14ac:dyDescent="0.2">
      <c r="A16" s="74" t="s">
        <v>50</v>
      </c>
      <c r="B16" s="12" t="s">
        <v>272</v>
      </c>
      <c r="C16" s="6" t="s">
        <v>52</v>
      </c>
      <c r="D16" s="13" t="s">
        <v>37</v>
      </c>
      <c r="E16" s="18"/>
      <c r="F16" s="72"/>
      <c r="G16" s="75"/>
      <c r="H16" s="29"/>
    </row>
    <row r="17" spans="1:8" ht="36" customHeight="1" x14ac:dyDescent="0.2">
      <c r="A17" s="74" t="s">
        <v>53</v>
      </c>
      <c r="B17" s="76" t="s">
        <v>44</v>
      </c>
      <c r="C17" s="6" t="s">
        <v>54</v>
      </c>
      <c r="D17" s="13" t="s">
        <v>1</v>
      </c>
      <c r="E17" s="18" t="s">
        <v>26</v>
      </c>
      <c r="F17" s="72">
        <v>1700</v>
      </c>
      <c r="G17" s="73"/>
      <c r="H17" s="29">
        <f t="shared" ref="H17:H20" si="2">ROUND(G17*F17,2)</f>
        <v>0</v>
      </c>
    </row>
    <row r="18" spans="1:8" ht="36" customHeight="1" x14ac:dyDescent="0.2">
      <c r="A18" s="71" t="s">
        <v>55</v>
      </c>
      <c r="B18" s="12" t="s">
        <v>40</v>
      </c>
      <c r="C18" s="6" t="s">
        <v>57</v>
      </c>
      <c r="D18" s="13" t="s">
        <v>37</v>
      </c>
      <c r="E18" s="18" t="s">
        <v>58</v>
      </c>
      <c r="F18" s="72">
        <v>1625</v>
      </c>
      <c r="G18" s="73"/>
      <c r="H18" s="29">
        <f t="shared" si="2"/>
        <v>0</v>
      </c>
    </row>
    <row r="19" spans="1:8" ht="36" customHeight="1" x14ac:dyDescent="0.2">
      <c r="A19" s="74" t="s">
        <v>59</v>
      </c>
      <c r="B19" s="12" t="s">
        <v>273</v>
      </c>
      <c r="C19" s="6" t="s">
        <v>61</v>
      </c>
      <c r="D19" s="13" t="s">
        <v>62</v>
      </c>
      <c r="E19" s="18"/>
      <c r="F19" s="72"/>
      <c r="G19" s="29"/>
      <c r="H19" s="29">
        <f t="shared" si="2"/>
        <v>0</v>
      </c>
    </row>
    <row r="20" spans="1:8" ht="36" customHeight="1" x14ac:dyDescent="0.2">
      <c r="A20" s="74" t="s">
        <v>63</v>
      </c>
      <c r="B20" s="76" t="s">
        <v>44</v>
      </c>
      <c r="C20" s="6" t="s">
        <v>64</v>
      </c>
      <c r="D20" s="13" t="s">
        <v>1</v>
      </c>
      <c r="E20" s="18" t="s">
        <v>58</v>
      </c>
      <c r="F20" s="72">
        <v>15000</v>
      </c>
      <c r="G20" s="73"/>
      <c r="H20" s="29">
        <f t="shared" si="2"/>
        <v>0</v>
      </c>
    </row>
    <row r="21" spans="1:8" ht="36" customHeight="1" x14ac:dyDescent="0.2">
      <c r="A21" s="74" t="s">
        <v>65</v>
      </c>
      <c r="B21" s="12" t="s">
        <v>51</v>
      </c>
      <c r="C21" s="6" t="s">
        <v>67</v>
      </c>
      <c r="D21" s="13" t="s">
        <v>68</v>
      </c>
      <c r="E21" s="18"/>
      <c r="F21" s="72"/>
      <c r="G21" s="75"/>
      <c r="H21" s="29"/>
    </row>
    <row r="22" spans="1:8" ht="36" customHeight="1" x14ac:dyDescent="0.2">
      <c r="A22" s="74" t="s">
        <v>69</v>
      </c>
      <c r="B22" s="76" t="s">
        <v>44</v>
      </c>
      <c r="C22" s="6" t="s">
        <v>70</v>
      </c>
      <c r="D22" s="13" t="s">
        <v>1</v>
      </c>
      <c r="E22" s="18" t="s">
        <v>58</v>
      </c>
      <c r="F22" s="72">
        <v>15000</v>
      </c>
      <c r="G22" s="73"/>
      <c r="H22" s="29">
        <f>ROUND(G22*F22,2)</f>
        <v>0</v>
      </c>
    </row>
    <row r="23" spans="1:8" ht="36" customHeight="1" x14ac:dyDescent="0.2">
      <c r="A23" s="71" t="s">
        <v>71</v>
      </c>
      <c r="B23" s="12" t="s">
        <v>274</v>
      </c>
      <c r="C23" s="6" t="s">
        <v>72</v>
      </c>
      <c r="D23" s="13" t="s">
        <v>73</v>
      </c>
      <c r="E23" s="18"/>
      <c r="F23" s="72"/>
      <c r="G23" s="75"/>
      <c r="H23" s="29"/>
    </row>
    <row r="24" spans="1:8" ht="36" customHeight="1" x14ac:dyDescent="0.2">
      <c r="A24" s="71" t="s">
        <v>310</v>
      </c>
      <c r="B24" s="76" t="s">
        <v>44</v>
      </c>
      <c r="C24" s="6" t="s">
        <v>311</v>
      </c>
      <c r="D24" s="77"/>
      <c r="E24" s="18" t="s">
        <v>26</v>
      </c>
      <c r="F24" s="78">
        <v>400</v>
      </c>
      <c r="G24" s="73"/>
      <c r="H24" s="29">
        <f>ROUND(G24*F24,2)</f>
        <v>0</v>
      </c>
    </row>
    <row r="25" spans="1:8" ht="36" customHeight="1" x14ac:dyDescent="0.2">
      <c r="A25" s="63"/>
      <c r="B25" s="66"/>
      <c r="C25" s="79" t="s">
        <v>31</v>
      </c>
      <c r="D25" s="68"/>
      <c r="E25" s="80"/>
      <c r="F25" s="68"/>
      <c r="G25" s="70"/>
      <c r="H25" s="70"/>
    </row>
    <row r="26" spans="1:8" ht="36" customHeight="1" x14ac:dyDescent="0.2">
      <c r="A26" s="81" t="s">
        <v>162</v>
      </c>
      <c r="B26" s="12" t="s">
        <v>275</v>
      </c>
      <c r="C26" s="6" t="s">
        <v>163</v>
      </c>
      <c r="D26" s="13" t="s">
        <v>37</v>
      </c>
      <c r="E26" s="18"/>
      <c r="F26" s="72"/>
      <c r="G26" s="75"/>
      <c r="H26" s="29"/>
    </row>
    <row r="27" spans="1:8" ht="36" customHeight="1" x14ac:dyDescent="0.2">
      <c r="A27" s="81" t="s">
        <v>164</v>
      </c>
      <c r="B27" s="76" t="s">
        <v>44</v>
      </c>
      <c r="C27" s="6" t="s">
        <v>165</v>
      </c>
      <c r="D27" s="13" t="s">
        <v>1</v>
      </c>
      <c r="E27" s="18" t="s">
        <v>58</v>
      </c>
      <c r="F27" s="72">
        <v>14400</v>
      </c>
      <c r="G27" s="73"/>
      <c r="H27" s="29">
        <f>ROUND(G27*F27,2)</f>
        <v>0</v>
      </c>
    </row>
    <row r="28" spans="1:8" ht="36" customHeight="1" x14ac:dyDescent="0.2">
      <c r="A28" s="81" t="s">
        <v>166</v>
      </c>
      <c r="B28" s="76" t="s">
        <v>48</v>
      </c>
      <c r="C28" s="6" t="s">
        <v>167</v>
      </c>
      <c r="D28" s="13" t="s">
        <v>1</v>
      </c>
      <c r="E28" s="18" t="s">
        <v>58</v>
      </c>
      <c r="F28" s="72">
        <v>160</v>
      </c>
      <c r="G28" s="73"/>
      <c r="H28" s="29">
        <f>ROUND(G28*F28,2)</f>
        <v>0</v>
      </c>
    </row>
    <row r="29" spans="1:8" ht="36" customHeight="1" x14ac:dyDescent="0.2">
      <c r="A29" s="81" t="s">
        <v>168</v>
      </c>
      <c r="B29" s="12" t="s">
        <v>56</v>
      </c>
      <c r="C29" s="6" t="s">
        <v>169</v>
      </c>
      <c r="D29" s="13" t="s">
        <v>170</v>
      </c>
      <c r="E29" s="18"/>
      <c r="F29" s="72"/>
      <c r="G29" s="75"/>
      <c r="H29" s="29"/>
    </row>
    <row r="30" spans="1:8" ht="36" customHeight="1" x14ac:dyDescent="0.2">
      <c r="A30" s="81" t="s">
        <v>171</v>
      </c>
      <c r="B30" s="76" t="s">
        <v>44</v>
      </c>
      <c r="C30" s="6" t="s">
        <v>172</v>
      </c>
      <c r="D30" s="13" t="s">
        <v>1</v>
      </c>
      <c r="E30" s="18" t="s">
        <v>86</v>
      </c>
      <c r="F30" s="72">
        <v>190</v>
      </c>
      <c r="G30" s="73"/>
      <c r="H30" s="29">
        <f>ROUND(G30*F30,2)</f>
        <v>0</v>
      </c>
    </row>
    <row r="31" spans="1:8" ht="36" customHeight="1" x14ac:dyDescent="0.2">
      <c r="A31" s="81" t="s">
        <v>173</v>
      </c>
      <c r="B31" s="76" t="s">
        <v>48</v>
      </c>
      <c r="C31" s="6" t="s">
        <v>174</v>
      </c>
      <c r="D31" s="13" t="s">
        <v>1</v>
      </c>
      <c r="E31" s="18" t="s">
        <v>86</v>
      </c>
      <c r="F31" s="72">
        <v>325</v>
      </c>
      <c r="G31" s="73"/>
      <c r="H31" s="29">
        <f>ROUND(G31*F31,2)</f>
        <v>0</v>
      </c>
    </row>
    <row r="32" spans="1:8" ht="36" customHeight="1" x14ac:dyDescent="0.2">
      <c r="A32" s="81"/>
      <c r="B32" s="76" t="s">
        <v>142</v>
      </c>
      <c r="C32" s="6" t="s">
        <v>262</v>
      </c>
      <c r="D32" s="13" t="s">
        <v>1</v>
      </c>
      <c r="E32" s="18" t="s">
        <v>86</v>
      </c>
      <c r="F32" s="72">
        <v>240</v>
      </c>
      <c r="G32" s="73"/>
      <c r="H32" s="29">
        <f>ROUND(G32*F32,2)</f>
        <v>0</v>
      </c>
    </row>
    <row r="33" spans="1:8" ht="36" customHeight="1" x14ac:dyDescent="0.2">
      <c r="A33" s="81" t="s">
        <v>175</v>
      </c>
      <c r="B33" s="12" t="s">
        <v>276</v>
      </c>
      <c r="C33" s="6" t="s">
        <v>176</v>
      </c>
      <c r="D33" s="13" t="s">
        <v>170</v>
      </c>
      <c r="E33" s="18"/>
      <c r="F33" s="72"/>
      <c r="G33" s="75"/>
      <c r="H33" s="29"/>
    </row>
    <row r="34" spans="1:8" ht="36" customHeight="1" x14ac:dyDescent="0.2">
      <c r="A34" s="82" t="s">
        <v>177</v>
      </c>
      <c r="B34" s="83" t="s">
        <v>44</v>
      </c>
      <c r="C34" s="84" t="s">
        <v>178</v>
      </c>
      <c r="D34" s="83" t="s">
        <v>1</v>
      </c>
      <c r="E34" s="83" t="s">
        <v>86</v>
      </c>
      <c r="F34" s="72">
        <v>275</v>
      </c>
      <c r="G34" s="73"/>
      <c r="H34" s="29">
        <f>ROUND(G34*F34,2)</f>
        <v>0</v>
      </c>
    </row>
    <row r="35" spans="1:8" ht="36" customHeight="1" x14ac:dyDescent="0.2">
      <c r="A35" s="81" t="s">
        <v>179</v>
      </c>
      <c r="B35" s="12" t="s">
        <v>277</v>
      </c>
      <c r="C35" s="6" t="s">
        <v>180</v>
      </c>
      <c r="D35" s="13" t="s">
        <v>181</v>
      </c>
      <c r="E35" s="18"/>
      <c r="F35" s="72"/>
      <c r="G35" s="75"/>
      <c r="H35" s="29"/>
    </row>
    <row r="36" spans="1:8" ht="36" customHeight="1" x14ac:dyDescent="0.2">
      <c r="A36" s="81" t="s">
        <v>182</v>
      </c>
      <c r="B36" s="76" t="s">
        <v>44</v>
      </c>
      <c r="C36" s="6" t="s">
        <v>183</v>
      </c>
      <c r="D36" s="13" t="s">
        <v>1</v>
      </c>
      <c r="E36" s="18" t="s">
        <v>58</v>
      </c>
      <c r="F36" s="72">
        <v>3750</v>
      </c>
      <c r="G36" s="73"/>
      <c r="H36" s="29">
        <f t="shared" ref="H36" si="3">ROUND(G36*F36,2)</f>
        <v>0</v>
      </c>
    </row>
    <row r="37" spans="1:8" ht="36" customHeight="1" x14ac:dyDescent="0.2">
      <c r="A37" s="81" t="s">
        <v>228</v>
      </c>
      <c r="B37" s="12" t="s">
        <v>278</v>
      </c>
      <c r="C37" s="6" t="s">
        <v>248</v>
      </c>
      <c r="D37" s="13" t="s">
        <v>451</v>
      </c>
      <c r="E37" s="18" t="s">
        <v>58</v>
      </c>
      <c r="F37" s="28">
        <v>2850</v>
      </c>
      <c r="G37" s="73"/>
      <c r="H37" s="29">
        <f t="shared" ref="H37:H38" si="4">ROUND(G37*F37,2)</f>
        <v>0</v>
      </c>
    </row>
    <row r="38" spans="1:8" ht="36" customHeight="1" x14ac:dyDescent="0.2">
      <c r="A38" s="81" t="s">
        <v>229</v>
      </c>
      <c r="B38" s="12" t="s">
        <v>279</v>
      </c>
      <c r="C38" s="6" t="s">
        <v>230</v>
      </c>
      <c r="D38" s="13" t="s">
        <v>452</v>
      </c>
      <c r="E38" s="18" t="s">
        <v>58</v>
      </c>
      <c r="F38" s="28">
        <v>200</v>
      </c>
      <c r="G38" s="73"/>
      <c r="H38" s="29">
        <f t="shared" si="4"/>
        <v>0</v>
      </c>
    </row>
    <row r="39" spans="1:8" ht="36" customHeight="1" x14ac:dyDescent="0.2">
      <c r="A39" s="81" t="s">
        <v>232</v>
      </c>
      <c r="B39" s="12" t="s">
        <v>280</v>
      </c>
      <c r="C39" s="6" t="s">
        <v>233</v>
      </c>
      <c r="D39" s="13" t="s">
        <v>227</v>
      </c>
      <c r="E39" s="18"/>
      <c r="F39" s="72"/>
      <c r="G39" s="75"/>
      <c r="H39" s="29"/>
    </row>
    <row r="40" spans="1:8" ht="36" customHeight="1" x14ac:dyDescent="0.2">
      <c r="A40" s="81" t="s">
        <v>234</v>
      </c>
      <c r="B40" s="76" t="s">
        <v>44</v>
      </c>
      <c r="C40" s="6" t="s">
        <v>249</v>
      </c>
      <c r="D40" s="13" t="s">
        <v>235</v>
      </c>
      <c r="E40" s="18"/>
      <c r="F40" s="72"/>
      <c r="G40" s="75"/>
      <c r="H40" s="29"/>
    </row>
    <row r="41" spans="1:8" ht="36" customHeight="1" x14ac:dyDescent="0.2">
      <c r="A41" s="81" t="s">
        <v>236</v>
      </c>
      <c r="B41" s="85" t="s">
        <v>91</v>
      </c>
      <c r="C41" s="6" t="s">
        <v>237</v>
      </c>
      <c r="D41" s="13"/>
      <c r="E41" s="18" t="s">
        <v>58</v>
      </c>
      <c r="F41" s="72">
        <v>25</v>
      </c>
      <c r="G41" s="73"/>
      <c r="H41" s="29">
        <f>ROUND(G41*F41,2)</f>
        <v>0</v>
      </c>
    </row>
    <row r="42" spans="1:8" ht="36" customHeight="1" x14ac:dyDescent="0.2">
      <c r="A42" s="81" t="s">
        <v>238</v>
      </c>
      <c r="B42" s="85" t="s">
        <v>93</v>
      </c>
      <c r="C42" s="6" t="s">
        <v>239</v>
      </c>
      <c r="D42" s="13"/>
      <c r="E42" s="18" t="s">
        <v>58</v>
      </c>
      <c r="F42" s="72">
        <v>40</v>
      </c>
      <c r="G42" s="73"/>
      <c r="H42" s="29">
        <f>ROUND(G42*F42,2)</f>
        <v>0</v>
      </c>
    </row>
    <row r="43" spans="1:8" ht="36" customHeight="1" x14ac:dyDescent="0.2">
      <c r="A43" s="81" t="s">
        <v>240</v>
      </c>
      <c r="B43" s="12" t="s">
        <v>332</v>
      </c>
      <c r="C43" s="6" t="s">
        <v>241</v>
      </c>
      <c r="D43" s="13" t="s">
        <v>181</v>
      </c>
      <c r="E43" s="18" t="s">
        <v>58</v>
      </c>
      <c r="F43" s="28">
        <v>5</v>
      </c>
      <c r="G43" s="73"/>
      <c r="H43" s="29">
        <f t="shared" ref="H43:H45" si="5">ROUND(G43*F43,2)</f>
        <v>0</v>
      </c>
    </row>
    <row r="44" spans="1:8" ht="36" customHeight="1" x14ac:dyDescent="0.2">
      <c r="A44" s="81" t="s">
        <v>242</v>
      </c>
      <c r="B44" s="12" t="s">
        <v>281</v>
      </c>
      <c r="C44" s="6" t="s">
        <v>243</v>
      </c>
      <c r="D44" s="13" t="s">
        <v>181</v>
      </c>
      <c r="E44" s="18" t="s">
        <v>58</v>
      </c>
      <c r="F44" s="72">
        <v>5</v>
      </c>
      <c r="G44" s="73"/>
      <c r="H44" s="29">
        <f t="shared" si="5"/>
        <v>0</v>
      </c>
    </row>
    <row r="45" spans="1:8" ht="36" customHeight="1" x14ac:dyDescent="0.2">
      <c r="A45" s="81" t="s">
        <v>307</v>
      </c>
      <c r="B45" s="12" t="s">
        <v>60</v>
      </c>
      <c r="C45" s="6" t="s">
        <v>308</v>
      </c>
      <c r="D45" s="13" t="s">
        <v>309</v>
      </c>
      <c r="E45" s="18" t="s">
        <v>58</v>
      </c>
      <c r="F45" s="72">
        <v>10</v>
      </c>
      <c r="G45" s="73"/>
      <c r="H45" s="29">
        <f t="shared" si="5"/>
        <v>0</v>
      </c>
    </row>
    <row r="46" spans="1:8" ht="36" customHeight="1" x14ac:dyDescent="0.2">
      <c r="A46" s="81" t="s">
        <v>217</v>
      </c>
      <c r="B46" s="12" t="s">
        <v>282</v>
      </c>
      <c r="C46" s="6" t="s">
        <v>218</v>
      </c>
      <c r="D46" s="13" t="s">
        <v>219</v>
      </c>
      <c r="E46" s="18"/>
      <c r="F46" s="72"/>
      <c r="G46" s="75"/>
      <c r="H46" s="29"/>
    </row>
    <row r="47" spans="1:8" ht="36" customHeight="1" x14ac:dyDescent="0.2">
      <c r="A47" s="81" t="s">
        <v>220</v>
      </c>
      <c r="B47" s="76" t="s">
        <v>44</v>
      </c>
      <c r="C47" s="6" t="s">
        <v>221</v>
      </c>
      <c r="D47" s="13" t="s">
        <v>1</v>
      </c>
      <c r="E47" s="18" t="s">
        <v>58</v>
      </c>
      <c r="F47" s="72">
        <v>125</v>
      </c>
      <c r="G47" s="73"/>
      <c r="H47" s="29">
        <f t="shared" ref="H47:H48" si="6">ROUND(G47*F47,2)</f>
        <v>0</v>
      </c>
    </row>
    <row r="48" spans="1:8" ht="36" customHeight="1" x14ac:dyDescent="0.2">
      <c r="A48" s="81" t="s">
        <v>222</v>
      </c>
      <c r="B48" s="76" t="s">
        <v>48</v>
      </c>
      <c r="C48" s="6" t="s">
        <v>223</v>
      </c>
      <c r="D48" s="13" t="s">
        <v>1</v>
      </c>
      <c r="E48" s="18" t="s">
        <v>58</v>
      </c>
      <c r="F48" s="72">
        <v>50</v>
      </c>
      <c r="G48" s="73"/>
      <c r="H48" s="29">
        <f t="shared" si="6"/>
        <v>0</v>
      </c>
    </row>
    <row r="49" spans="1:8" ht="36" customHeight="1" x14ac:dyDescent="0.2">
      <c r="A49" s="81" t="s">
        <v>224</v>
      </c>
      <c r="B49" s="12" t="s">
        <v>66</v>
      </c>
      <c r="C49" s="6" t="s">
        <v>225</v>
      </c>
      <c r="D49" s="13" t="s">
        <v>226</v>
      </c>
      <c r="E49" s="18" t="s">
        <v>86</v>
      </c>
      <c r="F49" s="28">
        <v>64</v>
      </c>
      <c r="G49" s="73"/>
      <c r="H49" s="29">
        <f t="shared" ref="H49" si="7">ROUND(G49*F49,2)</f>
        <v>0</v>
      </c>
    </row>
    <row r="50" spans="1:8" ht="36" customHeight="1" x14ac:dyDescent="0.2">
      <c r="A50" s="63"/>
      <c r="B50" s="86"/>
      <c r="C50" s="87" t="s">
        <v>185</v>
      </c>
      <c r="D50" s="68"/>
      <c r="E50" s="14"/>
      <c r="F50" s="69"/>
      <c r="G50" s="70"/>
      <c r="H50" s="70"/>
    </row>
    <row r="51" spans="1:8" ht="36" customHeight="1" x14ac:dyDescent="0.2">
      <c r="A51" s="71" t="s">
        <v>186</v>
      </c>
      <c r="B51" s="12" t="s">
        <v>283</v>
      </c>
      <c r="C51" s="6" t="s">
        <v>187</v>
      </c>
      <c r="D51" s="13" t="s">
        <v>188</v>
      </c>
      <c r="E51" s="18"/>
      <c r="F51" s="28"/>
      <c r="G51" s="75"/>
      <c r="H51" s="88"/>
    </row>
    <row r="52" spans="1:8" ht="45.75" customHeight="1" x14ac:dyDescent="0.2">
      <c r="A52" s="71" t="s">
        <v>189</v>
      </c>
      <c r="B52" s="76" t="s">
        <v>44</v>
      </c>
      <c r="C52" s="6" t="s">
        <v>259</v>
      </c>
      <c r="D52" s="13" t="s">
        <v>1</v>
      </c>
      <c r="E52" s="18" t="s">
        <v>58</v>
      </c>
      <c r="F52" s="28">
        <v>10750</v>
      </c>
      <c r="G52" s="73"/>
      <c r="H52" s="29">
        <f t="shared" ref="H52:H53" si="8">ROUND(G52*F52,2)</f>
        <v>0</v>
      </c>
    </row>
    <row r="53" spans="1:8" ht="36" customHeight="1" x14ac:dyDescent="0.2">
      <c r="A53" s="71" t="s">
        <v>189</v>
      </c>
      <c r="B53" s="76" t="s">
        <v>48</v>
      </c>
      <c r="C53" s="6" t="s">
        <v>260</v>
      </c>
      <c r="D53" s="13" t="s">
        <v>1</v>
      </c>
      <c r="E53" s="18" t="s">
        <v>58</v>
      </c>
      <c r="F53" s="28">
        <v>1720</v>
      </c>
      <c r="G53" s="73"/>
      <c r="H53" s="29">
        <f t="shared" si="8"/>
        <v>0</v>
      </c>
    </row>
    <row r="54" spans="1:8" ht="36" customHeight="1" x14ac:dyDescent="0.2">
      <c r="A54" s="71" t="s">
        <v>261</v>
      </c>
      <c r="B54" s="76" t="s">
        <v>142</v>
      </c>
      <c r="C54" s="6" t="s">
        <v>333</v>
      </c>
      <c r="D54" s="13" t="s">
        <v>1</v>
      </c>
      <c r="E54" s="18" t="s">
        <v>58</v>
      </c>
      <c r="F54" s="28">
        <v>600</v>
      </c>
      <c r="G54" s="73"/>
      <c r="H54" s="29">
        <f>ROUND(G54*F54,2)</f>
        <v>0</v>
      </c>
    </row>
    <row r="55" spans="1:8" ht="36" customHeight="1" x14ac:dyDescent="0.2">
      <c r="A55" s="71" t="s">
        <v>190</v>
      </c>
      <c r="B55" s="12" t="s">
        <v>285</v>
      </c>
      <c r="C55" s="6" t="s">
        <v>191</v>
      </c>
      <c r="D55" s="13" t="s">
        <v>188</v>
      </c>
      <c r="E55" s="18"/>
      <c r="F55" s="28"/>
      <c r="G55" s="75"/>
      <c r="H55" s="88"/>
    </row>
    <row r="56" spans="1:8" ht="45" x14ac:dyDescent="0.2">
      <c r="A56" s="71" t="s">
        <v>192</v>
      </c>
      <c r="B56" s="76" t="s">
        <v>44</v>
      </c>
      <c r="C56" s="6" t="s">
        <v>193</v>
      </c>
      <c r="D56" s="13"/>
      <c r="E56" s="18" t="s">
        <v>58</v>
      </c>
      <c r="F56" s="28">
        <v>105</v>
      </c>
      <c r="G56" s="73"/>
      <c r="H56" s="29">
        <f t="shared" ref="H56:H57" si="9">ROUND(G56*F56,2)</f>
        <v>0</v>
      </c>
    </row>
    <row r="57" spans="1:8" ht="45" x14ac:dyDescent="0.2">
      <c r="A57" s="71" t="s">
        <v>194</v>
      </c>
      <c r="B57" s="76" t="s">
        <v>48</v>
      </c>
      <c r="C57" s="6" t="s">
        <v>195</v>
      </c>
      <c r="D57" s="13"/>
      <c r="E57" s="18" t="s">
        <v>58</v>
      </c>
      <c r="F57" s="28">
        <v>325</v>
      </c>
      <c r="G57" s="73"/>
      <c r="H57" s="29">
        <f t="shared" si="9"/>
        <v>0</v>
      </c>
    </row>
    <row r="58" spans="1:8" ht="36" customHeight="1" x14ac:dyDescent="0.2">
      <c r="A58" s="71" t="s">
        <v>196</v>
      </c>
      <c r="B58" s="12" t="s">
        <v>286</v>
      </c>
      <c r="C58" s="6" t="s">
        <v>197</v>
      </c>
      <c r="D58" s="13" t="s">
        <v>188</v>
      </c>
      <c r="E58" s="18"/>
      <c r="F58" s="28"/>
      <c r="G58" s="75"/>
      <c r="H58" s="88"/>
    </row>
    <row r="59" spans="1:8" ht="36" customHeight="1" x14ac:dyDescent="0.2">
      <c r="A59" s="174" t="s">
        <v>462</v>
      </c>
      <c r="B59" s="175" t="s">
        <v>44</v>
      </c>
      <c r="C59" s="176" t="s">
        <v>465</v>
      </c>
      <c r="D59" s="177" t="s">
        <v>463</v>
      </c>
      <c r="E59" s="178" t="s">
        <v>80</v>
      </c>
      <c r="F59" s="179">
        <v>5</v>
      </c>
      <c r="G59" s="180"/>
      <c r="H59" s="181">
        <f t="shared" ref="H59" si="10">ROUND(G59*F59,2)</f>
        <v>0</v>
      </c>
    </row>
    <row r="60" spans="1:8" ht="36" customHeight="1" x14ac:dyDescent="0.2">
      <c r="A60" s="71" t="s">
        <v>255</v>
      </c>
      <c r="B60" s="76" t="s">
        <v>48</v>
      </c>
      <c r="C60" s="6" t="s">
        <v>258</v>
      </c>
      <c r="D60" s="13" t="s">
        <v>256</v>
      </c>
      <c r="E60" s="18" t="s">
        <v>80</v>
      </c>
      <c r="F60" s="72">
        <v>30</v>
      </c>
      <c r="G60" s="73"/>
      <c r="H60" s="29">
        <f t="shared" ref="H60:H68" si="11">ROUND(G60*F60,2)</f>
        <v>0</v>
      </c>
    </row>
    <row r="61" spans="1:8" ht="36" customHeight="1" x14ac:dyDescent="0.2">
      <c r="A61" s="71" t="s">
        <v>198</v>
      </c>
      <c r="B61" s="76" t="s">
        <v>142</v>
      </c>
      <c r="C61" s="6" t="s">
        <v>250</v>
      </c>
      <c r="D61" s="13" t="s">
        <v>199</v>
      </c>
      <c r="E61" s="18" t="s">
        <v>80</v>
      </c>
      <c r="F61" s="72">
        <v>1175</v>
      </c>
      <c r="G61" s="73"/>
      <c r="H61" s="29">
        <f>ROUND(G61*F61,2)</f>
        <v>0</v>
      </c>
    </row>
    <row r="62" spans="1:8" ht="36" customHeight="1" x14ac:dyDescent="0.2">
      <c r="A62" s="71" t="s">
        <v>200</v>
      </c>
      <c r="B62" s="76" t="s">
        <v>145</v>
      </c>
      <c r="C62" s="6" t="s">
        <v>251</v>
      </c>
      <c r="D62" s="13" t="s">
        <v>201</v>
      </c>
      <c r="E62" s="18" t="s">
        <v>80</v>
      </c>
      <c r="F62" s="72">
        <v>255</v>
      </c>
      <c r="G62" s="73"/>
      <c r="H62" s="29">
        <f t="shared" si="11"/>
        <v>0</v>
      </c>
    </row>
    <row r="63" spans="1:8" ht="36" customHeight="1" x14ac:dyDescent="0.2">
      <c r="A63" s="71" t="s">
        <v>202</v>
      </c>
      <c r="B63" s="76" t="s">
        <v>184</v>
      </c>
      <c r="C63" s="6" t="s">
        <v>252</v>
      </c>
      <c r="D63" s="13" t="s">
        <v>203</v>
      </c>
      <c r="E63" s="18" t="s">
        <v>80</v>
      </c>
      <c r="F63" s="72">
        <v>8</v>
      </c>
      <c r="G63" s="73"/>
      <c r="H63" s="29">
        <f t="shared" si="11"/>
        <v>0</v>
      </c>
    </row>
    <row r="64" spans="1:8" ht="36" customHeight="1" x14ac:dyDescent="0.2">
      <c r="A64" s="71" t="s">
        <v>204</v>
      </c>
      <c r="B64" s="76" t="s">
        <v>284</v>
      </c>
      <c r="C64" s="6" t="s">
        <v>253</v>
      </c>
      <c r="D64" s="13" t="s">
        <v>205</v>
      </c>
      <c r="E64" s="18" t="s">
        <v>80</v>
      </c>
      <c r="F64" s="72">
        <v>375</v>
      </c>
      <c r="G64" s="73"/>
      <c r="H64" s="29">
        <f t="shared" si="11"/>
        <v>0</v>
      </c>
    </row>
    <row r="65" spans="1:8" ht="36" customHeight="1" x14ac:dyDescent="0.2">
      <c r="A65" s="71" t="s">
        <v>206</v>
      </c>
      <c r="B65" s="76" t="s">
        <v>464</v>
      </c>
      <c r="C65" s="6" t="s">
        <v>254</v>
      </c>
      <c r="D65" s="13" t="s">
        <v>205</v>
      </c>
      <c r="E65" s="18" t="s">
        <v>80</v>
      </c>
      <c r="F65" s="72">
        <v>6</v>
      </c>
      <c r="G65" s="73"/>
      <c r="H65" s="29">
        <f t="shared" si="11"/>
        <v>0</v>
      </c>
    </row>
    <row r="66" spans="1:8" ht="36" customHeight="1" x14ac:dyDescent="0.2">
      <c r="A66" s="71" t="s">
        <v>207</v>
      </c>
      <c r="B66" s="12" t="s">
        <v>287</v>
      </c>
      <c r="C66" s="6" t="s">
        <v>257</v>
      </c>
      <c r="D66" s="13" t="s">
        <v>188</v>
      </c>
      <c r="E66" s="18" t="s">
        <v>80</v>
      </c>
      <c r="F66" s="28">
        <v>3050</v>
      </c>
      <c r="G66" s="73"/>
      <c r="H66" s="29">
        <f t="shared" si="11"/>
        <v>0</v>
      </c>
    </row>
    <row r="67" spans="1:8" ht="36" customHeight="1" x14ac:dyDescent="0.2">
      <c r="A67" s="71" t="s">
        <v>208</v>
      </c>
      <c r="B67" s="12" t="s">
        <v>288</v>
      </c>
      <c r="C67" s="6" t="s">
        <v>249</v>
      </c>
      <c r="D67" s="13" t="s">
        <v>209</v>
      </c>
      <c r="E67" s="18" t="s">
        <v>58</v>
      </c>
      <c r="F67" s="28">
        <v>840</v>
      </c>
      <c r="G67" s="73"/>
      <c r="H67" s="29">
        <f t="shared" si="11"/>
        <v>0</v>
      </c>
    </row>
    <row r="68" spans="1:8" ht="36" customHeight="1" x14ac:dyDescent="0.2">
      <c r="A68" s="174" t="s">
        <v>483</v>
      </c>
      <c r="B68" s="185" t="s">
        <v>289</v>
      </c>
      <c r="C68" s="176" t="s">
        <v>484</v>
      </c>
      <c r="D68" s="177" t="s">
        <v>485</v>
      </c>
      <c r="E68" s="178" t="s">
        <v>58</v>
      </c>
      <c r="F68" s="186">
        <v>5</v>
      </c>
      <c r="G68" s="180"/>
      <c r="H68" s="181">
        <f t="shared" si="11"/>
        <v>0</v>
      </c>
    </row>
    <row r="69" spans="1:8" ht="36" customHeight="1" x14ac:dyDescent="0.2">
      <c r="A69" s="71" t="s">
        <v>210</v>
      </c>
      <c r="B69" s="12" t="s">
        <v>290</v>
      </c>
      <c r="C69" s="6" t="s">
        <v>211</v>
      </c>
      <c r="D69" s="13" t="s">
        <v>231</v>
      </c>
      <c r="E69" s="89"/>
      <c r="F69" s="72"/>
      <c r="G69" s="75"/>
      <c r="H69" s="90"/>
    </row>
    <row r="70" spans="1:8" ht="36" customHeight="1" x14ac:dyDescent="0.2">
      <c r="A70" s="71" t="s">
        <v>212</v>
      </c>
      <c r="B70" s="76" t="s">
        <v>44</v>
      </c>
      <c r="C70" s="6" t="s">
        <v>213</v>
      </c>
      <c r="D70" s="13"/>
      <c r="E70" s="18"/>
      <c r="F70" s="72"/>
      <c r="G70" s="75"/>
      <c r="H70" s="90"/>
    </row>
    <row r="71" spans="1:8" ht="36" customHeight="1" x14ac:dyDescent="0.2">
      <c r="A71" s="71" t="s">
        <v>214</v>
      </c>
      <c r="B71" s="85" t="s">
        <v>91</v>
      </c>
      <c r="C71" s="6" t="s">
        <v>444</v>
      </c>
      <c r="D71" s="13"/>
      <c r="E71" s="18" t="s">
        <v>46</v>
      </c>
      <c r="F71" s="72">
        <v>55</v>
      </c>
      <c r="G71" s="73"/>
      <c r="H71" s="29">
        <f t="shared" ref="H71:H72" si="12">ROUND(G71*F71,2)</f>
        <v>0</v>
      </c>
    </row>
    <row r="72" spans="1:8" ht="36" customHeight="1" x14ac:dyDescent="0.2">
      <c r="A72" s="71" t="s">
        <v>215</v>
      </c>
      <c r="B72" s="12" t="s">
        <v>291</v>
      </c>
      <c r="C72" s="6" t="s">
        <v>216</v>
      </c>
      <c r="D72" s="13" t="s">
        <v>231</v>
      </c>
      <c r="E72" s="18" t="s">
        <v>58</v>
      </c>
      <c r="F72" s="72">
        <v>130</v>
      </c>
      <c r="G72" s="73"/>
      <c r="H72" s="29">
        <f t="shared" si="12"/>
        <v>0</v>
      </c>
    </row>
    <row r="73" spans="1:8" ht="36" customHeight="1" x14ac:dyDescent="0.2">
      <c r="A73" s="63"/>
      <c r="B73" s="86"/>
      <c r="C73" s="79" t="s">
        <v>17</v>
      </c>
      <c r="D73" s="68"/>
      <c r="E73" s="14"/>
      <c r="F73" s="69"/>
      <c r="G73" s="70"/>
      <c r="H73" s="70"/>
    </row>
    <row r="74" spans="1:8" ht="36" customHeight="1" x14ac:dyDescent="0.2">
      <c r="A74" s="71" t="s">
        <v>77</v>
      </c>
      <c r="B74" s="12" t="s">
        <v>292</v>
      </c>
      <c r="C74" s="6" t="s">
        <v>78</v>
      </c>
      <c r="D74" s="13" t="s">
        <v>79</v>
      </c>
      <c r="E74" s="18" t="s">
        <v>80</v>
      </c>
      <c r="F74" s="28">
        <v>100</v>
      </c>
      <c r="G74" s="73"/>
      <c r="H74" s="29">
        <f>ROUND(G74*F74,2)</f>
        <v>0</v>
      </c>
    </row>
    <row r="75" spans="1:8" ht="48" customHeight="1" x14ac:dyDescent="0.2">
      <c r="A75" s="63"/>
      <c r="B75" s="86"/>
      <c r="C75" s="79" t="s">
        <v>18</v>
      </c>
      <c r="D75" s="68"/>
      <c r="E75" s="14"/>
      <c r="F75" s="69"/>
      <c r="G75" s="70"/>
      <c r="H75" s="70"/>
    </row>
    <row r="76" spans="1:8" ht="36" customHeight="1" x14ac:dyDescent="0.2">
      <c r="A76" s="71" t="s">
        <v>81</v>
      </c>
      <c r="B76" s="12" t="s">
        <v>293</v>
      </c>
      <c r="C76" s="6" t="s">
        <v>82</v>
      </c>
      <c r="D76" s="13" t="s">
        <v>83</v>
      </c>
      <c r="E76" s="18"/>
      <c r="F76" s="28"/>
      <c r="G76" s="75"/>
      <c r="H76" s="88"/>
    </row>
    <row r="77" spans="1:8" ht="36" customHeight="1" x14ac:dyDescent="0.2">
      <c r="A77" s="71" t="s">
        <v>244</v>
      </c>
      <c r="B77" s="76" t="s">
        <v>44</v>
      </c>
      <c r="C77" s="6" t="s">
        <v>245</v>
      </c>
      <c r="D77" s="13"/>
      <c r="E77" s="18" t="s">
        <v>86</v>
      </c>
      <c r="F77" s="28">
        <v>1</v>
      </c>
      <c r="G77" s="73"/>
      <c r="H77" s="29">
        <f>ROUND(G77*F77,2)</f>
        <v>0</v>
      </c>
    </row>
    <row r="78" spans="1:8" ht="36" customHeight="1" x14ac:dyDescent="0.2">
      <c r="A78" s="71" t="s">
        <v>84</v>
      </c>
      <c r="B78" s="76" t="s">
        <v>48</v>
      </c>
      <c r="C78" s="6" t="s">
        <v>85</v>
      </c>
      <c r="D78" s="13"/>
      <c r="E78" s="18" t="s">
        <v>86</v>
      </c>
      <c r="F78" s="28">
        <v>21</v>
      </c>
      <c r="G78" s="73"/>
      <c r="H78" s="29">
        <f>ROUND(G78*F78,2)</f>
        <v>0</v>
      </c>
    </row>
    <row r="79" spans="1:8" ht="36" customHeight="1" x14ac:dyDescent="0.2">
      <c r="A79" s="71" t="s">
        <v>87</v>
      </c>
      <c r="B79" s="12" t="s">
        <v>294</v>
      </c>
      <c r="C79" s="6" t="s">
        <v>88</v>
      </c>
      <c r="D79" s="13" t="s">
        <v>83</v>
      </c>
      <c r="E79" s="18"/>
      <c r="F79" s="28"/>
      <c r="G79" s="75"/>
      <c r="H79" s="88"/>
    </row>
    <row r="80" spans="1:8" ht="36" customHeight="1" x14ac:dyDescent="0.2">
      <c r="A80" s="71" t="s">
        <v>89</v>
      </c>
      <c r="B80" s="76" t="s">
        <v>44</v>
      </c>
      <c r="C80" s="6" t="s">
        <v>247</v>
      </c>
      <c r="D80" s="13"/>
      <c r="E80" s="18"/>
      <c r="F80" s="28"/>
      <c r="G80" s="75"/>
      <c r="H80" s="88"/>
    </row>
    <row r="81" spans="1:8" ht="36" customHeight="1" x14ac:dyDescent="0.2">
      <c r="A81" s="71" t="s">
        <v>90</v>
      </c>
      <c r="B81" s="85" t="s">
        <v>91</v>
      </c>
      <c r="C81" s="6" t="s">
        <v>404</v>
      </c>
      <c r="D81" s="13"/>
      <c r="E81" s="18" t="s">
        <v>80</v>
      </c>
      <c r="F81" s="91">
        <v>153.9</v>
      </c>
      <c r="G81" s="73"/>
      <c r="H81" s="29">
        <f>ROUND(G81*F81,2)</f>
        <v>0</v>
      </c>
    </row>
    <row r="82" spans="1:8" ht="36" customHeight="1" x14ac:dyDescent="0.2">
      <c r="A82" s="71" t="s">
        <v>92</v>
      </c>
      <c r="B82" s="85" t="s">
        <v>93</v>
      </c>
      <c r="C82" s="6" t="s">
        <v>339</v>
      </c>
      <c r="D82" s="13"/>
      <c r="E82" s="18" t="s">
        <v>80</v>
      </c>
      <c r="F82" s="28">
        <v>5</v>
      </c>
      <c r="G82" s="73"/>
      <c r="H82" s="29">
        <f>ROUND(G82*F82,2)</f>
        <v>0</v>
      </c>
    </row>
    <row r="83" spans="1:8" ht="36" customHeight="1" x14ac:dyDescent="0.2">
      <c r="A83" s="71" t="s">
        <v>94</v>
      </c>
      <c r="B83" s="12" t="s">
        <v>295</v>
      </c>
      <c r="C83" s="6" t="s">
        <v>95</v>
      </c>
      <c r="D83" s="13" t="s">
        <v>83</v>
      </c>
      <c r="E83" s="18"/>
      <c r="F83" s="28"/>
      <c r="G83" s="75"/>
      <c r="H83" s="88"/>
    </row>
    <row r="84" spans="1:8" ht="36" customHeight="1" x14ac:dyDescent="0.2">
      <c r="A84" s="71" t="s">
        <v>96</v>
      </c>
      <c r="B84" s="76" t="s">
        <v>44</v>
      </c>
      <c r="C84" s="6" t="s">
        <v>246</v>
      </c>
      <c r="D84" s="13"/>
      <c r="E84" s="18"/>
      <c r="F84" s="28"/>
      <c r="G84" s="75"/>
      <c r="H84" s="88"/>
    </row>
    <row r="85" spans="1:8" ht="36" customHeight="1" x14ac:dyDescent="0.2">
      <c r="A85" s="71" t="s">
        <v>98</v>
      </c>
      <c r="B85" s="85" t="s">
        <v>91</v>
      </c>
      <c r="C85" s="6" t="s">
        <v>99</v>
      </c>
      <c r="D85" s="13"/>
      <c r="E85" s="18" t="s">
        <v>97</v>
      </c>
      <c r="F85" s="91">
        <v>72.5</v>
      </c>
      <c r="G85" s="73"/>
      <c r="H85" s="29">
        <f>ROUND(G85*F85,2)</f>
        <v>0</v>
      </c>
    </row>
    <row r="86" spans="1:8" ht="36" customHeight="1" x14ac:dyDescent="0.2">
      <c r="A86" s="71" t="s">
        <v>100</v>
      </c>
      <c r="B86" s="12" t="s">
        <v>296</v>
      </c>
      <c r="C86" s="92" t="s">
        <v>101</v>
      </c>
      <c r="D86" s="93" t="s">
        <v>102</v>
      </c>
      <c r="E86" s="18"/>
      <c r="F86" s="28"/>
      <c r="G86" s="75"/>
      <c r="H86" s="88"/>
    </row>
    <row r="87" spans="1:8" ht="36" customHeight="1" x14ac:dyDescent="0.2">
      <c r="A87" s="71" t="s">
        <v>103</v>
      </c>
      <c r="B87" s="76" t="s">
        <v>44</v>
      </c>
      <c r="C87" s="94" t="s">
        <v>104</v>
      </c>
      <c r="D87" s="13"/>
      <c r="E87" s="18" t="s">
        <v>86</v>
      </c>
      <c r="F87" s="28">
        <v>22</v>
      </c>
      <c r="G87" s="73"/>
      <c r="H87" s="29">
        <f t="shared" ref="H87:H88" si="13">ROUND(G87*F87,2)</f>
        <v>0</v>
      </c>
    </row>
    <row r="88" spans="1:8" ht="36" customHeight="1" x14ac:dyDescent="0.2">
      <c r="A88" s="71" t="s">
        <v>105</v>
      </c>
      <c r="B88" s="76" t="s">
        <v>48</v>
      </c>
      <c r="C88" s="94" t="s">
        <v>106</v>
      </c>
      <c r="D88" s="13"/>
      <c r="E88" s="18" t="s">
        <v>86</v>
      </c>
      <c r="F88" s="28">
        <v>22</v>
      </c>
      <c r="G88" s="73"/>
      <c r="H88" s="29">
        <f t="shared" si="13"/>
        <v>0</v>
      </c>
    </row>
    <row r="89" spans="1:8" ht="36" customHeight="1" x14ac:dyDescent="0.2">
      <c r="A89" s="71" t="s">
        <v>107</v>
      </c>
      <c r="B89" s="12" t="s">
        <v>297</v>
      </c>
      <c r="C89" s="95" t="s">
        <v>108</v>
      </c>
      <c r="D89" s="13" t="s">
        <v>83</v>
      </c>
      <c r="E89" s="18"/>
      <c r="F89" s="28"/>
      <c r="G89" s="75"/>
      <c r="H89" s="88"/>
    </row>
    <row r="90" spans="1:8" ht="36" customHeight="1" x14ac:dyDescent="0.2">
      <c r="A90" s="71" t="s">
        <v>109</v>
      </c>
      <c r="B90" s="76" t="s">
        <v>44</v>
      </c>
      <c r="C90" s="95" t="s">
        <v>268</v>
      </c>
      <c r="D90" s="13"/>
      <c r="E90" s="18"/>
      <c r="F90" s="28"/>
      <c r="G90" s="75"/>
      <c r="H90" s="88"/>
    </row>
    <row r="91" spans="1:8" ht="36" customHeight="1" x14ac:dyDescent="0.2">
      <c r="A91" s="71" t="s">
        <v>110</v>
      </c>
      <c r="B91" s="85" t="s">
        <v>91</v>
      </c>
      <c r="C91" s="6" t="s">
        <v>263</v>
      </c>
      <c r="D91" s="13"/>
      <c r="E91" s="18" t="s">
        <v>86</v>
      </c>
      <c r="F91" s="28">
        <v>2</v>
      </c>
      <c r="G91" s="73"/>
      <c r="H91" s="29">
        <f t="shared" ref="H91:H102" si="14">ROUND(G91*F91,2)</f>
        <v>0</v>
      </c>
    </row>
    <row r="92" spans="1:8" ht="36" customHeight="1" x14ac:dyDescent="0.2">
      <c r="A92" s="71" t="s">
        <v>111</v>
      </c>
      <c r="B92" s="85" t="s">
        <v>93</v>
      </c>
      <c r="C92" s="6" t="s">
        <v>264</v>
      </c>
      <c r="D92" s="13"/>
      <c r="E92" s="18" t="s">
        <v>86</v>
      </c>
      <c r="F92" s="28">
        <v>8</v>
      </c>
      <c r="G92" s="73"/>
      <c r="H92" s="29">
        <f t="shared" si="14"/>
        <v>0</v>
      </c>
    </row>
    <row r="93" spans="1:8" ht="36" customHeight="1" x14ac:dyDescent="0.2">
      <c r="A93" s="71" t="s">
        <v>111</v>
      </c>
      <c r="B93" s="85" t="s">
        <v>112</v>
      </c>
      <c r="C93" s="6" t="s">
        <v>265</v>
      </c>
      <c r="D93" s="13"/>
      <c r="E93" s="18" t="s">
        <v>86</v>
      </c>
      <c r="F93" s="28">
        <v>4</v>
      </c>
      <c r="G93" s="73"/>
      <c r="H93" s="29">
        <f t="shared" ref="H93" si="15">ROUND(G93*F93,2)</f>
        <v>0</v>
      </c>
    </row>
    <row r="94" spans="1:8" ht="36" customHeight="1" x14ac:dyDescent="0.2">
      <c r="A94" s="71" t="s">
        <v>114</v>
      </c>
      <c r="B94" s="85" t="s">
        <v>113</v>
      </c>
      <c r="C94" s="6" t="s">
        <v>267</v>
      </c>
      <c r="D94" s="13"/>
      <c r="E94" s="18" t="s">
        <v>86</v>
      </c>
      <c r="F94" s="28">
        <v>4</v>
      </c>
      <c r="G94" s="73"/>
      <c r="H94" s="29">
        <f t="shared" si="14"/>
        <v>0</v>
      </c>
    </row>
    <row r="95" spans="1:8" ht="36" customHeight="1" x14ac:dyDescent="0.2">
      <c r="A95" s="96" t="s">
        <v>116</v>
      </c>
      <c r="B95" s="85" t="s">
        <v>115</v>
      </c>
      <c r="C95" s="6" t="s">
        <v>266</v>
      </c>
      <c r="D95" s="13"/>
      <c r="E95" s="18" t="s">
        <v>86</v>
      </c>
      <c r="F95" s="28">
        <v>4</v>
      </c>
      <c r="G95" s="73"/>
      <c r="H95" s="29">
        <f t="shared" si="14"/>
        <v>0</v>
      </c>
    </row>
    <row r="96" spans="1:8" ht="36" customHeight="1" x14ac:dyDescent="0.2">
      <c r="A96" s="71" t="s">
        <v>117</v>
      </c>
      <c r="B96" s="12" t="s">
        <v>298</v>
      </c>
      <c r="C96" s="6" t="s">
        <v>118</v>
      </c>
      <c r="D96" s="13" t="s">
        <v>83</v>
      </c>
      <c r="E96" s="18" t="s">
        <v>86</v>
      </c>
      <c r="F96" s="28">
        <v>22</v>
      </c>
      <c r="G96" s="73"/>
      <c r="H96" s="29">
        <f t="shared" si="14"/>
        <v>0</v>
      </c>
    </row>
    <row r="97" spans="1:8" ht="36" customHeight="1" x14ac:dyDescent="0.2">
      <c r="A97" s="71" t="s">
        <v>334</v>
      </c>
      <c r="B97" s="12" t="s">
        <v>299</v>
      </c>
      <c r="C97" s="6" t="s">
        <v>335</v>
      </c>
      <c r="D97" s="13" t="s">
        <v>83</v>
      </c>
      <c r="E97" s="18" t="s">
        <v>86</v>
      </c>
      <c r="F97" s="28">
        <v>3</v>
      </c>
      <c r="G97" s="73"/>
      <c r="H97" s="29">
        <f t="shared" si="14"/>
        <v>0</v>
      </c>
    </row>
    <row r="98" spans="1:8" ht="36" customHeight="1" x14ac:dyDescent="0.2">
      <c r="A98" s="71"/>
      <c r="B98" s="12" t="s">
        <v>300</v>
      </c>
      <c r="C98" s="6" t="s">
        <v>336</v>
      </c>
      <c r="D98" s="13" t="s">
        <v>83</v>
      </c>
      <c r="E98" s="18" t="s">
        <v>86</v>
      </c>
      <c r="F98" s="28">
        <v>10</v>
      </c>
      <c r="G98" s="73"/>
      <c r="H98" s="29">
        <f t="shared" si="14"/>
        <v>0</v>
      </c>
    </row>
    <row r="99" spans="1:8" ht="36" customHeight="1" x14ac:dyDescent="0.2">
      <c r="A99" s="71" t="s">
        <v>119</v>
      </c>
      <c r="B99" s="12" t="s">
        <v>301</v>
      </c>
      <c r="C99" s="6" t="s">
        <v>120</v>
      </c>
      <c r="D99" s="13" t="s">
        <v>83</v>
      </c>
      <c r="E99" s="18" t="s">
        <v>86</v>
      </c>
      <c r="F99" s="28">
        <v>7</v>
      </c>
      <c r="G99" s="73"/>
      <c r="H99" s="29">
        <f>ROUND(G99*F99,2)</f>
        <v>0</v>
      </c>
    </row>
    <row r="100" spans="1:8" ht="36" customHeight="1" x14ac:dyDescent="0.2">
      <c r="A100" s="11"/>
      <c r="B100" s="12" t="s">
        <v>302</v>
      </c>
      <c r="C100" s="6" t="s">
        <v>337</v>
      </c>
      <c r="D100" s="13" t="s">
        <v>83</v>
      </c>
      <c r="E100" s="14"/>
      <c r="F100" s="15"/>
      <c r="G100" s="16"/>
      <c r="H100" s="16"/>
    </row>
    <row r="101" spans="1:8" ht="36" customHeight="1" x14ac:dyDescent="0.2">
      <c r="A101" s="11"/>
      <c r="B101" s="17" t="s">
        <v>44</v>
      </c>
      <c r="C101" s="6" t="s">
        <v>338</v>
      </c>
      <c r="D101" s="13"/>
      <c r="E101" s="18" t="s">
        <v>86</v>
      </c>
      <c r="F101" s="19">
        <v>22</v>
      </c>
      <c r="G101" s="20"/>
      <c r="H101" s="97">
        <f>ROUND(G101*F101,2)</f>
        <v>0</v>
      </c>
    </row>
    <row r="102" spans="1:8" ht="36" customHeight="1" x14ac:dyDescent="0.2">
      <c r="A102" s="71" t="s">
        <v>121</v>
      </c>
      <c r="B102" s="12" t="s">
        <v>303</v>
      </c>
      <c r="C102" s="6" t="s">
        <v>122</v>
      </c>
      <c r="D102" s="13" t="s">
        <v>123</v>
      </c>
      <c r="E102" s="18" t="s">
        <v>80</v>
      </c>
      <c r="F102" s="28">
        <v>264</v>
      </c>
      <c r="G102" s="73"/>
      <c r="H102" s="29">
        <f t="shared" si="14"/>
        <v>0</v>
      </c>
    </row>
    <row r="103" spans="1:8" ht="36" customHeight="1" x14ac:dyDescent="0.2">
      <c r="A103" s="63"/>
      <c r="B103" s="66"/>
      <c r="C103" s="98" t="s">
        <v>377</v>
      </c>
      <c r="D103" s="68"/>
      <c r="E103" s="69" t="s">
        <v>1</v>
      </c>
      <c r="F103" s="69" t="s">
        <v>1</v>
      </c>
      <c r="G103" s="63" t="s">
        <v>1</v>
      </c>
      <c r="H103" s="70"/>
    </row>
    <row r="104" spans="1:8" ht="36" customHeight="1" x14ac:dyDescent="0.2">
      <c r="A104" s="71" t="s">
        <v>378</v>
      </c>
      <c r="B104" s="12" t="s">
        <v>304</v>
      </c>
      <c r="C104" s="6" t="s">
        <v>379</v>
      </c>
      <c r="D104" s="13" t="s">
        <v>83</v>
      </c>
      <c r="E104" s="18"/>
      <c r="F104" s="28"/>
      <c r="G104" s="75"/>
      <c r="H104" s="88"/>
    </row>
    <row r="105" spans="1:8" ht="36" customHeight="1" x14ac:dyDescent="0.2">
      <c r="A105" s="71" t="s">
        <v>380</v>
      </c>
      <c r="B105" s="76" t="s">
        <v>44</v>
      </c>
      <c r="C105" s="6" t="s">
        <v>381</v>
      </c>
      <c r="D105" s="13"/>
      <c r="E105" s="18"/>
      <c r="F105" s="28"/>
      <c r="G105" s="75"/>
      <c r="H105" s="88"/>
    </row>
    <row r="106" spans="1:8" ht="36" customHeight="1" x14ac:dyDescent="0.2">
      <c r="A106" s="71" t="s">
        <v>382</v>
      </c>
      <c r="B106" s="85" t="s">
        <v>91</v>
      </c>
      <c r="C106" s="6" t="s">
        <v>391</v>
      </c>
      <c r="D106" s="13"/>
      <c r="E106" s="18" t="s">
        <v>86</v>
      </c>
      <c r="F106" s="28">
        <v>1</v>
      </c>
      <c r="G106" s="73"/>
      <c r="H106" s="29">
        <f>ROUND(G106*F106,2)</f>
        <v>0</v>
      </c>
    </row>
    <row r="107" spans="1:8" ht="36" customHeight="1" x14ac:dyDescent="0.2">
      <c r="A107" s="71" t="s">
        <v>383</v>
      </c>
      <c r="B107" s="12" t="s">
        <v>305</v>
      </c>
      <c r="C107" s="94" t="s">
        <v>384</v>
      </c>
      <c r="D107" s="93" t="s">
        <v>385</v>
      </c>
      <c r="E107" s="18"/>
      <c r="F107" s="28"/>
      <c r="G107" s="75"/>
      <c r="H107" s="88"/>
    </row>
    <row r="108" spans="1:8" ht="36" customHeight="1" x14ac:dyDescent="0.2">
      <c r="A108" s="71" t="s">
        <v>386</v>
      </c>
      <c r="B108" s="76" t="s">
        <v>44</v>
      </c>
      <c r="C108" s="6" t="s">
        <v>392</v>
      </c>
      <c r="D108" s="13"/>
      <c r="E108" s="18" t="s">
        <v>80</v>
      </c>
      <c r="F108" s="99">
        <v>72</v>
      </c>
      <c r="G108" s="73"/>
      <c r="H108" s="29">
        <f t="shared" ref="H108" si="16">ROUND(G108*F108,2)</f>
        <v>0</v>
      </c>
    </row>
    <row r="109" spans="1:8" ht="36" customHeight="1" x14ac:dyDescent="0.2">
      <c r="A109" s="71" t="s">
        <v>107</v>
      </c>
      <c r="B109" s="12" t="s">
        <v>306</v>
      </c>
      <c r="C109" s="95" t="s">
        <v>108</v>
      </c>
      <c r="D109" s="13" t="s">
        <v>83</v>
      </c>
      <c r="E109" s="18"/>
      <c r="F109" s="28"/>
      <c r="G109" s="75"/>
      <c r="H109" s="88"/>
    </row>
    <row r="110" spans="1:8" ht="36" customHeight="1" x14ac:dyDescent="0.2">
      <c r="A110" s="71" t="s">
        <v>109</v>
      </c>
      <c r="B110" s="76" t="s">
        <v>44</v>
      </c>
      <c r="C110" s="95" t="s">
        <v>393</v>
      </c>
      <c r="D110" s="13"/>
      <c r="E110" s="18"/>
      <c r="F110" s="28"/>
      <c r="G110" s="75"/>
      <c r="H110" s="88"/>
    </row>
    <row r="111" spans="1:8" ht="36" customHeight="1" x14ac:dyDescent="0.2">
      <c r="A111" s="71" t="s">
        <v>111</v>
      </c>
      <c r="B111" s="85" t="s">
        <v>91</v>
      </c>
      <c r="C111" s="6" t="s">
        <v>394</v>
      </c>
      <c r="D111" s="13"/>
      <c r="E111" s="18" t="s">
        <v>86</v>
      </c>
      <c r="F111" s="28">
        <v>1</v>
      </c>
      <c r="G111" s="73"/>
      <c r="H111" s="29">
        <f t="shared" ref="H111" si="17">ROUND(G111*F111,2)</f>
        <v>0</v>
      </c>
    </row>
    <row r="112" spans="1:8" ht="36" customHeight="1" x14ac:dyDescent="0.2">
      <c r="A112" s="71" t="s">
        <v>387</v>
      </c>
      <c r="B112" s="12" t="s">
        <v>340</v>
      </c>
      <c r="C112" s="95" t="s">
        <v>388</v>
      </c>
      <c r="D112" s="13" t="s">
        <v>83</v>
      </c>
      <c r="E112" s="18"/>
      <c r="F112" s="28"/>
      <c r="G112" s="75"/>
      <c r="H112" s="88"/>
    </row>
    <row r="113" spans="1:8" ht="36" customHeight="1" x14ac:dyDescent="0.2">
      <c r="A113" s="71" t="s">
        <v>389</v>
      </c>
      <c r="B113" s="76" t="s">
        <v>44</v>
      </c>
      <c r="C113" s="95" t="s">
        <v>381</v>
      </c>
      <c r="D113" s="13"/>
      <c r="E113" s="18" t="s">
        <v>86</v>
      </c>
      <c r="F113" s="28">
        <v>1</v>
      </c>
      <c r="G113" s="73"/>
      <c r="H113" s="29">
        <f t="shared" ref="H113" si="18">ROUND(G113*F113,2)</f>
        <v>0</v>
      </c>
    </row>
    <row r="114" spans="1:8" ht="36" customHeight="1" x14ac:dyDescent="0.2">
      <c r="A114" s="63"/>
      <c r="B114" s="66"/>
      <c r="C114" s="98" t="s">
        <v>436</v>
      </c>
      <c r="D114" s="68"/>
      <c r="E114" s="69" t="s">
        <v>1</v>
      </c>
      <c r="F114" s="69" t="s">
        <v>1</v>
      </c>
      <c r="G114" s="63" t="s">
        <v>1</v>
      </c>
      <c r="H114" s="70"/>
    </row>
    <row r="115" spans="1:8" ht="36" customHeight="1" x14ac:dyDescent="0.2">
      <c r="A115" s="71" t="s">
        <v>378</v>
      </c>
      <c r="B115" s="12" t="s">
        <v>341</v>
      </c>
      <c r="C115" s="6" t="s">
        <v>379</v>
      </c>
      <c r="D115" s="13" t="s">
        <v>83</v>
      </c>
      <c r="E115" s="18"/>
      <c r="F115" s="28"/>
      <c r="G115" s="75"/>
      <c r="H115" s="88"/>
    </row>
    <row r="116" spans="1:8" ht="36" customHeight="1" x14ac:dyDescent="0.2">
      <c r="A116" s="71" t="s">
        <v>437</v>
      </c>
      <c r="B116" s="76" t="s">
        <v>44</v>
      </c>
      <c r="C116" s="6" t="s">
        <v>440</v>
      </c>
      <c r="D116" s="13"/>
      <c r="E116" s="18"/>
      <c r="F116" s="28"/>
      <c r="G116" s="75"/>
      <c r="H116" s="88"/>
    </row>
    <row r="117" spans="1:8" ht="36" customHeight="1" x14ac:dyDescent="0.2">
      <c r="A117" s="71" t="s">
        <v>438</v>
      </c>
      <c r="B117" s="85" t="s">
        <v>91</v>
      </c>
      <c r="C117" s="6" t="s">
        <v>391</v>
      </c>
      <c r="D117" s="13"/>
      <c r="E117" s="18" t="s">
        <v>86</v>
      </c>
      <c r="F117" s="28">
        <v>1</v>
      </c>
      <c r="G117" s="73"/>
      <c r="H117" s="29">
        <f>ROUND(G117*F117,2)</f>
        <v>0</v>
      </c>
    </row>
    <row r="118" spans="1:8" ht="36" customHeight="1" x14ac:dyDescent="0.2">
      <c r="A118" s="71" t="s">
        <v>383</v>
      </c>
      <c r="B118" s="12" t="s">
        <v>342</v>
      </c>
      <c r="C118" s="94" t="s">
        <v>384</v>
      </c>
      <c r="D118" s="93" t="s">
        <v>385</v>
      </c>
      <c r="E118" s="18"/>
      <c r="F118" s="28"/>
      <c r="G118" s="75"/>
      <c r="H118" s="88"/>
    </row>
    <row r="119" spans="1:8" ht="36" customHeight="1" x14ac:dyDescent="0.2">
      <c r="A119" s="71" t="s">
        <v>439</v>
      </c>
      <c r="B119" s="76" t="s">
        <v>44</v>
      </c>
      <c r="C119" s="6" t="s">
        <v>441</v>
      </c>
      <c r="D119" s="13"/>
      <c r="E119" s="18" t="s">
        <v>80</v>
      </c>
      <c r="F119" s="28">
        <v>40</v>
      </c>
      <c r="G119" s="73"/>
      <c r="H119" s="29">
        <f t="shared" ref="H119" si="19">ROUND(G119*F119,2)</f>
        <v>0</v>
      </c>
    </row>
    <row r="120" spans="1:8" ht="36" customHeight="1" x14ac:dyDescent="0.2">
      <c r="A120" s="63"/>
      <c r="B120" s="66"/>
      <c r="C120" s="98" t="s">
        <v>390</v>
      </c>
      <c r="D120" s="68"/>
      <c r="E120" s="69" t="s">
        <v>1</v>
      </c>
      <c r="F120" s="69" t="s">
        <v>1</v>
      </c>
      <c r="G120" s="63" t="s">
        <v>1</v>
      </c>
      <c r="H120" s="70"/>
    </row>
    <row r="121" spans="1:8" ht="36" customHeight="1" x14ac:dyDescent="0.2">
      <c r="A121" s="71"/>
      <c r="B121" s="12" t="s">
        <v>399</v>
      </c>
      <c r="C121" s="6" t="s">
        <v>397</v>
      </c>
      <c r="D121" s="13" t="s">
        <v>398</v>
      </c>
      <c r="E121" s="18" t="s">
        <v>86</v>
      </c>
      <c r="F121" s="28">
        <v>1</v>
      </c>
      <c r="G121" s="73"/>
      <c r="H121" s="29">
        <f t="shared" ref="H121" si="20">ROUND(G121*F121,2)</f>
        <v>0</v>
      </c>
    </row>
    <row r="122" spans="1:8" ht="36" customHeight="1" x14ac:dyDescent="0.2">
      <c r="A122" s="71" t="s">
        <v>383</v>
      </c>
      <c r="B122" s="12" t="s">
        <v>400</v>
      </c>
      <c r="C122" s="94" t="s">
        <v>384</v>
      </c>
      <c r="D122" s="93" t="s">
        <v>385</v>
      </c>
      <c r="E122" s="18"/>
      <c r="F122" s="28"/>
      <c r="G122" s="75"/>
      <c r="H122" s="88"/>
    </row>
    <row r="123" spans="1:8" ht="36" customHeight="1" x14ac:dyDescent="0.2">
      <c r="A123" s="71" t="s">
        <v>395</v>
      </c>
      <c r="B123" s="76" t="s">
        <v>44</v>
      </c>
      <c r="C123" s="6" t="s">
        <v>396</v>
      </c>
      <c r="D123" s="13"/>
      <c r="E123" s="18" t="s">
        <v>80</v>
      </c>
      <c r="F123" s="99">
        <v>42</v>
      </c>
      <c r="G123" s="73"/>
      <c r="H123" s="29">
        <f t="shared" ref="H123" si="21">ROUND(G123*F123,2)</f>
        <v>0</v>
      </c>
    </row>
    <row r="124" spans="1:8" ht="36" customHeight="1" x14ac:dyDescent="0.2">
      <c r="A124" s="63"/>
      <c r="B124" s="100"/>
      <c r="C124" s="79" t="s">
        <v>19</v>
      </c>
      <c r="D124" s="68"/>
      <c r="E124" s="14"/>
      <c r="F124" s="69"/>
      <c r="G124" s="70"/>
      <c r="H124" s="70"/>
    </row>
    <row r="125" spans="1:8" ht="36" customHeight="1" x14ac:dyDescent="0.2">
      <c r="A125" s="71" t="s">
        <v>129</v>
      </c>
      <c r="B125" s="12" t="s">
        <v>401</v>
      </c>
      <c r="C125" s="94" t="s">
        <v>130</v>
      </c>
      <c r="D125" s="93" t="s">
        <v>102</v>
      </c>
      <c r="E125" s="18" t="s">
        <v>86</v>
      </c>
      <c r="F125" s="28">
        <v>22</v>
      </c>
      <c r="G125" s="73"/>
      <c r="H125" s="29">
        <f>ROUND(G125*F125,2)</f>
        <v>0</v>
      </c>
    </row>
    <row r="126" spans="1:8" ht="36" customHeight="1" x14ac:dyDescent="0.2">
      <c r="A126" s="71" t="s">
        <v>131</v>
      </c>
      <c r="B126" s="12" t="s">
        <v>402</v>
      </c>
      <c r="C126" s="6" t="s">
        <v>132</v>
      </c>
      <c r="D126" s="13" t="s">
        <v>83</v>
      </c>
      <c r="E126" s="18"/>
      <c r="F126" s="28"/>
      <c r="G126" s="29"/>
      <c r="H126" s="88"/>
    </row>
    <row r="127" spans="1:8" ht="36" customHeight="1" x14ac:dyDescent="0.2">
      <c r="A127" s="71" t="s">
        <v>133</v>
      </c>
      <c r="B127" s="76" t="s">
        <v>44</v>
      </c>
      <c r="C127" s="6" t="s">
        <v>134</v>
      </c>
      <c r="D127" s="13"/>
      <c r="E127" s="18" t="s">
        <v>97</v>
      </c>
      <c r="F127" s="91">
        <v>3</v>
      </c>
      <c r="G127" s="73"/>
      <c r="H127" s="29">
        <f>ROUND(G127*F127,2)</f>
        <v>0</v>
      </c>
    </row>
    <row r="128" spans="1:8" ht="36" customHeight="1" x14ac:dyDescent="0.2">
      <c r="A128" s="71" t="s">
        <v>135</v>
      </c>
      <c r="B128" s="12" t="s">
        <v>403</v>
      </c>
      <c r="C128" s="94" t="s">
        <v>136</v>
      </c>
      <c r="D128" s="93" t="s">
        <v>102</v>
      </c>
      <c r="E128" s="18"/>
      <c r="F128" s="28"/>
      <c r="G128" s="75"/>
      <c r="H128" s="88"/>
    </row>
    <row r="129" spans="1:8" ht="36" customHeight="1" x14ac:dyDescent="0.2">
      <c r="A129" s="71" t="s">
        <v>137</v>
      </c>
      <c r="B129" s="76" t="s">
        <v>44</v>
      </c>
      <c r="C129" s="6" t="s">
        <v>138</v>
      </c>
      <c r="D129" s="13"/>
      <c r="E129" s="18" t="s">
        <v>86</v>
      </c>
      <c r="F129" s="28">
        <v>2</v>
      </c>
      <c r="G129" s="73"/>
      <c r="H129" s="29">
        <f t="shared" ref="H129:H138" si="22">ROUND(G129*F129,2)</f>
        <v>0</v>
      </c>
    </row>
    <row r="130" spans="1:8" ht="36" customHeight="1" x14ac:dyDescent="0.2">
      <c r="A130" s="71" t="s">
        <v>139</v>
      </c>
      <c r="B130" s="76" t="s">
        <v>48</v>
      </c>
      <c r="C130" s="6" t="s">
        <v>140</v>
      </c>
      <c r="D130" s="13"/>
      <c r="E130" s="18" t="s">
        <v>86</v>
      </c>
      <c r="F130" s="28">
        <v>17</v>
      </c>
      <c r="G130" s="73"/>
      <c r="H130" s="29">
        <f t="shared" si="22"/>
        <v>0</v>
      </c>
    </row>
    <row r="131" spans="1:8" ht="36" customHeight="1" x14ac:dyDescent="0.2">
      <c r="A131" s="71" t="s">
        <v>141</v>
      </c>
      <c r="B131" s="76" t="s">
        <v>142</v>
      </c>
      <c r="C131" s="6" t="s">
        <v>143</v>
      </c>
      <c r="D131" s="13"/>
      <c r="E131" s="18" t="s">
        <v>86</v>
      </c>
      <c r="F131" s="28">
        <v>1</v>
      </c>
      <c r="G131" s="73"/>
      <c r="H131" s="29">
        <f t="shared" si="22"/>
        <v>0</v>
      </c>
    </row>
    <row r="132" spans="1:8" ht="36" customHeight="1" x14ac:dyDescent="0.2">
      <c r="A132" s="71" t="s">
        <v>144</v>
      </c>
      <c r="B132" s="76" t="s">
        <v>145</v>
      </c>
      <c r="C132" s="6" t="s">
        <v>146</v>
      </c>
      <c r="D132" s="13"/>
      <c r="E132" s="18" t="s">
        <v>86</v>
      </c>
      <c r="F132" s="28">
        <v>1</v>
      </c>
      <c r="G132" s="73"/>
      <c r="H132" s="29">
        <f t="shared" si="22"/>
        <v>0</v>
      </c>
    </row>
    <row r="133" spans="1:8" ht="36" customHeight="1" x14ac:dyDescent="0.2">
      <c r="A133" s="71" t="s">
        <v>147</v>
      </c>
      <c r="B133" s="12" t="s">
        <v>442</v>
      </c>
      <c r="C133" s="6" t="s">
        <v>148</v>
      </c>
      <c r="D133" s="93" t="s">
        <v>102</v>
      </c>
      <c r="E133" s="18" t="s">
        <v>86</v>
      </c>
      <c r="F133" s="28">
        <v>26</v>
      </c>
      <c r="G133" s="73"/>
      <c r="H133" s="29">
        <f t="shared" si="22"/>
        <v>0</v>
      </c>
    </row>
    <row r="134" spans="1:8" ht="36" customHeight="1" x14ac:dyDescent="0.2">
      <c r="A134" s="71" t="s">
        <v>149</v>
      </c>
      <c r="B134" s="12" t="s">
        <v>443</v>
      </c>
      <c r="C134" s="6" t="s">
        <v>150</v>
      </c>
      <c r="D134" s="93" t="s">
        <v>102</v>
      </c>
      <c r="E134" s="18" t="s">
        <v>86</v>
      </c>
      <c r="F134" s="28">
        <v>6</v>
      </c>
      <c r="G134" s="73"/>
      <c r="H134" s="29">
        <f t="shared" si="22"/>
        <v>0</v>
      </c>
    </row>
    <row r="135" spans="1:8" ht="36" customHeight="1" x14ac:dyDescent="0.2">
      <c r="A135" s="184"/>
      <c r="B135" s="185" t="s">
        <v>449</v>
      </c>
      <c r="C135" s="176" t="s">
        <v>479</v>
      </c>
      <c r="D135" s="93" t="s">
        <v>487</v>
      </c>
      <c r="E135" s="178" t="s">
        <v>86</v>
      </c>
      <c r="F135" s="186">
        <v>6</v>
      </c>
      <c r="G135" s="180"/>
      <c r="H135" s="181">
        <f t="shared" si="22"/>
        <v>0</v>
      </c>
    </row>
    <row r="136" spans="1:8" ht="36" customHeight="1" x14ac:dyDescent="0.2">
      <c r="A136" s="184"/>
      <c r="B136" s="185" t="s">
        <v>450</v>
      </c>
      <c r="C136" s="176" t="s">
        <v>480</v>
      </c>
      <c r="D136" s="93" t="s">
        <v>487</v>
      </c>
      <c r="E136" s="178" t="s">
        <v>86</v>
      </c>
      <c r="F136" s="186">
        <v>6</v>
      </c>
      <c r="G136" s="180"/>
      <c r="H136" s="181">
        <f t="shared" si="22"/>
        <v>0</v>
      </c>
    </row>
    <row r="137" spans="1:8" ht="36" customHeight="1" x14ac:dyDescent="0.2">
      <c r="A137" s="71" t="s">
        <v>151</v>
      </c>
      <c r="B137" s="12" t="s">
        <v>481</v>
      </c>
      <c r="C137" s="6" t="s">
        <v>152</v>
      </c>
      <c r="D137" s="93" t="s">
        <v>102</v>
      </c>
      <c r="E137" s="18" t="s">
        <v>86</v>
      </c>
      <c r="F137" s="28">
        <v>8</v>
      </c>
      <c r="G137" s="73"/>
      <c r="H137" s="29">
        <f t="shared" si="22"/>
        <v>0</v>
      </c>
    </row>
    <row r="138" spans="1:8" ht="36" customHeight="1" x14ac:dyDescent="0.2">
      <c r="A138" s="96" t="s">
        <v>153</v>
      </c>
      <c r="B138" s="101" t="s">
        <v>482</v>
      </c>
      <c r="C138" s="94" t="s">
        <v>154</v>
      </c>
      <c r="D138" s="93" t="s">
        <v>102</v>
      </c>
      <c r="E138" s="102" t="s">
        <v>86</v>
      </c>
      <c r="F138" s="103">
        <v>2</v>
      </c>
      <c r="G138" s="104"/>
      <c r="H138" s="105">
        <f t="shared" si="22"/>
        <v>0</v>
      </c>
    </row>
    <row r="139" spans="1:8" ht="36" customHeight="1" x14ac:dyDescent="0.2">
      <c r="A139" s="63"/>
      <c r="B139" s="66"/>
      <c r="C139" s="79" t="s">
        <v>20</v>
      </c>
      <c r="D139" s="68"/>
      <c r="E139" s="80"/>
      <c r="F139" s="68"/>
      <c r="G139" s="70"/>
      <c r="H139" s="70"/>
    </row>
    <row r="140" spans="1:8" ht="36" customHeight="1" x14ac:dyDescent="0.2">
      <c r="A140" s="81" t="s">
        <v>155</v>
      </c>
      <c r="B140" s="12" t="s">
        <v>486</v>
      </c>
      <c r="C140" s="6" t="s">
        <v>156</v>
      </c>
      <c r="D140" s="13" t="s">
        <v>157</v>
      </c>
      <c r="E140" s="18"/>
      <c r="F140" s="72"/>
      <c r="G140" s="75"/>
      <c r="H140" s="29"/>
    </row>
    <row r="141" spans="1:8" ht="36" customHeight="1" x14ac:dyDescent="0.2">
      <c r="A141" s="81" t="s">
        <v>158</v>
      </c>
      <c r="B141" s="76" t="s">
        <v>44</v>
      </c>
      <c r="C141" s="6" t="s">
        <v>159</v>
      </c>
      <c r="D141" s="13"/>
      <c r="E141" s="18" t="s">
        <v>58</v>
      </c>
      <c r="F141" s="72">
        <v>25</v>
      </c>
      <c r="G141" s="73"/>
      <c r="H141" s="29">
        <f>ROUND(G141*F141,2)</f>
        <v>0</v>
      </c>
    </row>
    <row r="142" spans="1:8" ht="36" customHeight="1" x14ac:dyDescent="0.2">
      <c r="A142" s="81" t="s">
        <v>160</v>
      </c>
      <c r="B142" s="76" t="s">
        <v>48</v>
      </c>
      <c r="C142" s="6" t="s">
        <v>161</v>
      </c>
      <c r="D142" s="13"/>
      <c r="E142" s="18" t="s">
        <v>58</v>
      </c>
      <c r="F142" s="72">
        <v>1600</v>
      </c>
      <c r="G142" s="73"/>
      <c r="H142" s="29">
        <f>ROUND(G142*F142,2)</f>
        <v>0</v>
      </c>
    </row>
    <row r="143" spans="1:8" ht="48" customHeight="1" thickBot="1" x14ac:dyDescent="0.25">
      <c r="A143" s="106"/>
      <c r="B143" s="107" t="s">
        <v>11</v>
      </c>
      <c r="C143" s="195" t="str">
        <f>C7</f>
        <v>MCGREGOR STREET - CHURCH AVENUE TO MCADAM AVENUE - CONCRETE RECONSTRUCTION</v>
      </c>
      <c r="D143" s="196"/>
      <c r="E143" s="196"/>
      <c r="F143" s="197"/>
      <c r="G143" s="106" t="s">
        <v>14</v>
      </c>
      <c r="H143" s="106">
        <f>SUM(H7:H142)</f>
        <v>0</v>
      </c>
    </row>
    <row r="144" spans="1:8" s="65" customFormat="1" ht="48" customHeight="1" thickTop="1" x14ac:dyDescent="0.2">
      <c r="A144" s="64"/>
      <c r="B144" s="153" t="s">
        <v>12</v>
      </c>
      <c r="C144" s="199" t="s">
        <v>30</v>
      </c>
      <c r="D144" s="200"/>
      <c r="E144" s="200"/>
      <c r="F144" s="201"/>
      <c r="G144" s="154"/>
      <c r="H144" s="155"/>
    </row>
    <row r="145" spans="1:8" s="65" customFormat="1" ht="36" customHeight="1" x14ac:dyDescent="0.2">
      <c r="A145" s="63"/>
      <c r="B145" s="66"/>
      <c r="C145" s="211" t="s">
        <v>357</v>
      </c>
      <c r="D145" s="212"/>
      <c r="E145" s="213"/>
      <c r="F145" s="69" t="s">
        <v>1</v>
      </c>
      <c r="G145" s="63" t="s">
        <v>1</v>
      </c>
      <c r="H145" s="70"/>
    </row>
    <row r="146" spans="1:8" s="65" customFormat="1" ht="36" customHeight="1" x14ac:dyDescent="0.2">
      <c r="A146" s="71" t="s">
        <v>124</v>
      </c>
      <c r="B146" s="12" t="s">
        <v>358</v>
      </c>
      <c r="C146" s="95" t="s">
        <v>125</v>
      </c>
      <c r="D146" s="77" t="s">
        <v>453</v>
      </c>
      <c r="E146" s="18"/>
      <c r="F146" s="108"/>
      <c r="G146" s="29"/>
      <c r="H146" s="29"/>
    </row>
    <row r="147" spans="1:8" s="65" customFormat="1" ht="36" customHeight="1" x14ac:dyDescent="0.2">
      <c r="A147" s="71" t="s">
        <v>126</v>
      </c>
      <c r="B147" s="76" t="s">
        <v>44</v>
      </c>
      <c r="C147" s="109" t="s">
        <v>127</v>
      </c>
      <c r="D147" s="77" t="s">
        <v>128</v>
      </c>
      <c r="E147" s="18" t="s">
        <v>58</v>
      </c>
      <c r="F147" s="28">
        <v>30</v>
      </c>
      <c r="G147" s="73"/>
      <c r="H147" s="29">
        <f>ROUND(G147*F147,2)</f>
        <v>0</v>
      </c>
    </row>
    <row r="148" spans="1:8" ht="36" customHeight="1" x14ac:dyDescent="0.2">
      <c r="A148" s="63"/>
      <c r="B148" s="66"/>
      <c r="C148" s="98" t="s">
        <v>345</v>
      </c>
      <c r="D148" s="68"/>
      <c r="E148" s="69" t="s">
        <v>1</v>
      </c>
      <c r="F148" s="69" t="s">
        <v>1</v>
      </c>
      <c r="G148" s="63" t="s">
        <v>1</v>
      </c>
      <c r="H148" s="70"/>
    </row>
    <row r="149" spans="1:8" ht="36" customHeight="1" x14ac:dyDescent="0.2">
      <c r="A149" s="71" t="s">
        <v>131</v>
      </c>
      <c r="B149" s="12" t="s">
        <v>359</v>
      </c>
      <c r="C149" s="6" t="s">
        <v>132</v>
      </c>
      <c r="D149" s="13" t="s">
        <v>83</v>
      </c>
      <c r="E149" s="18"/>
      <c r="F149" s="28"/>
      <c r="G149" s="29"/>
      <c r="H149" s="88"/>
    </row>
    <row r="150" spans="1:8" ht="36" customHeight="1" x14ac:dyDescent="0.2">
      <c r="A150" s="71" t="s">
        <v>133</v>
      </c>
      <c r="B150" s="76" t="s">
        <v>44</v>
      </c>
      <c r="C150" s="6" t="s">
        <v>134</v>
      </c>
      <c r="D150" s="13"/>
      <c r="E150" s="18" t="s">
        <v>97</v>
      </c>
      <c r="F150" s="91">
        <v>1.3</v>
      </c>
      <c r="G150" s="73"/>
      <c r="H150" s="29">
        <f>ROUND(G150*F150,2)</f>
        <v>0</v>
      </c>
    </row>
    <row r="151" spans="1:8" ht="36" customHeight="1" x14ac:dyDescent="0.2">
      <c r="A151" s="23"/>
      <c r="B151" s="24" t="s">
        <v>360</v>
      </c>
      <c r="C151" s="25" t="s">
        <v>346</v>
      </c>
      <c r="D151" s="26" t="s">
        <v>83</v>
      </c>
      <c r="E151" s="21" t="s">
        <v>97</v>
      </c>
      <c r="F151" s="27">
        <v>1</v>
      </c>
      <c r="G151" s="20"/>
      <c r="H151" s="22">
        <f t="shared" ref="H151:H152" si="23">ROUND(G151*F151,2)</f>
        <v>0</v>
      </c>
    </row>
    <row r="152" spans="1:8" ht="36" customHeight="1" x14ac:dyDescent="0.2">
      <c r="A152" s="110"/>
      <c r="B152" s="111" t="s">
        <v>361</v>
      </c>
      <c r="C152" s="112" t="s">
        <v>433</v>
      </c>
      <c r="D152" s="113" t="s">
        <v>454</v>
      </c>
      <c r="E152" s="114" t="s">
        <v>86</v>
      </c>
      <c r="F152" s="115">
        <v>1</v>
      </c>
      <c r="G152" s="116"/>
      <c r="H152" s="97">
        <f t="shared" si="23"/>
        <v>0</v>
      </c>
    </row>
    <row r="153" spans="1:8" ht="36" customHeight="1" x14ac:dyDescent="0.2">
      <c r="A153" s="71"/>
      <c r="B153" s="12" t="s">
        <v>362</v>
      </c>
      <c r="C153" s="6" t="s">
        <v>435</v>
      </c>
      <c r="D153" s="113" t="s">
        <v>454</v>
      </c>
      <c r="E153" s="18" t="s">
        <v>97</v>
      </c>
      <c r="F153" s="91">
        <v>0.6</v>
      </c>
      <c r="G153" s="73"/>
      <c r="H153" s="29">
        <f>ROUND(G153*F153,2)</f>
        <v>0</v>
      </c>
    </row>
    <row r="154" spans="1:8" ht="36" customHeight="1" x14ac:dyDescent="0.2">
      <c r="A154" s="182"/>
      <c r="B154" s="183" t="s">
        <v>363</v>
      </c>
      <c r="C154" s="94" t="s">
        <v>466</v>
      </c>
      <c r="D154" s="93" t="s">
        <v>467</v>
      </c>
      <c r="E154" s="18" t="s">
        <v>86</v>
      </c>
      <c r="F154" s="19">
        <v>1</v>
      </c>
      <c r="G154" s="20"/>
      <c r="H154" s="32">
        <f>ROUND(G154*F154,2)</f>
        <v>0</v>
      </c>
    </row>
    <row r="155" spans="1:8" ht="36" customHeight="1" x14ac:dyDescent="0.2">
      <c r="A155" s="63"/>
      <c r="B155" s="66"/>
      <c r="C155" s="98" t="s">
        <v>347</v>
      </c>
      <c r="D155" s="68"/>
      <c r="E155" s="69" t="s">
        <v>1</v>
      </c>
      <c r="F155" s="69" t="s">
        <v>1</v>
      </c>
      <c r="G155" s="63" t="s">
        <v>1</v>
      </c>
      <c r="H155" s="70"/>
    </row>
    <row r="156" spans="1:8" ht="36" customHeight="1" x14ac:dyDescent="0.2">
      <c r="A156" s="23"/>
      <c r="B156" s="24" t="s">
        <v>364</v>
      </c>
      <c r="C156" s="25" t="s">
        <v>346</v>
      </c>
      <c r="D156" s="26" t="s">
        <v>83</v>
      </c>
      <c r="E156" s="21" t="s">
        <v>97</v>
      </c>
      <c r="F156" s="27">
        <v>2</v>
      </c>
      <c r="G156" s="20"/>
      <c r="H156" s="22">
        <f t="shared" ref="H156:H157" si="24">ROUND(G156*F156,2)</f>
        <v>0</v>
      </c>
    </row>
    <row r="157" spans="1:8" ht="36" customHeight="1" x14ac:dyDescent="0.2">
      <c r="A157" s="110"/>
      <c r="B157" s="111" t="s">
        <v>365</v>
      </c>
      <c r="C157" s="112" t="s">
        <v>433</v>
      </c>
      <c r="D157" s="113" t="s">
        <v>454</v>
      </c>
      <c r="E157" s="114" t="s">
        <v>86</v>
      </c>
      <c r="F157" s="115">
        <v>1</v>
      </c>
      <c r="G157" s="116"/>
      <c r="H157" s="97">
        <f t="shared" si="24"/>
        <v>0</v>
      </c>
    </row>
    <row r="158" spans="1:8" ht="36" customHeight="1" x14ac:dyDescent="0.2">
      <c r="A158" s="182"/>
      <c r="B158" s="183" t="s">
        <v>366</v>
      </c>
      <c r="C158" s="94" t="s">
        <v>466</v>
      </c>
      <c r="D158" s="93" t="s">
        <v>467</v>
      </c>
      <c r="E158" s="18" t="s">
        <v>86</v>
      </c>
      <c r="F158" s="19">
        <v>1</v>
      </c>
      <c r="G158" s="20"/>
      <c r="H158" s="32">
        <f>ROUND(G158*F158,2)</f>
        <v>0</v>
      </c>
    </row>
    <row r="159" spans="1:8" ht="36" customHeight="1" x14ac:dyDescent="0.2">
      <c r="A159" s="63"/>
      <c r="B159" s="66"/>
      <c r="C159" s="98" t="s">
        <v>348</v>
      </c>
      <c r="D159" s="68"/>
      <c r="E159" s="69" t="s">
        <v>1</v>
      </c>
      <c r="F159" s="69" t="s">
        <v>1</v>
      </c>
      <c r="G159" s="63" t="s">
        <v>1</v>
      </c>
      <c r="H159" s="70"/>
    </row>
    <row r="160" spans="1:8" ht="36" customHeight="1" x14ac:dyDescent="0.2">
      <c r="A160" s="23"/>
      <c r="B160" s="24" t="s">
        <v>367</v>
      </c>
      <c r="C160" s="25" t="s">
        <v>346</v>
      </c>
      <c r="D160" s="26" t="s">
        <v>83</v>
      </c>
      <c r="E160" s="21" t="s">
        <v>97</v>
      </c>
      <c r="F160" s="27">
        <v>0.3</v>
      </c>
      <c r="G160" s="20"/>
      <c r="H160" s="22">
        <f t="shared" ref="H160" si="25">ROUND(G160*F160,2)</f>
        <v>0</v>
      </c>
    </row>
    <row r="161" spans="1:8" ht="36" customHeight="1" x14ac:dyDescent="0.2">
      <c r="A161" s="182"/>
      <c r="B161" s="183" t="s">
        <v>368</v>
      </c>
      <c r="C161" s="94" t="s">
        <v>466</v>
      </c>
      <c r="D161" s="93" t="s">
        <v>467</v>
      </c>
      <c r="E161" s="18" t="s">
        <v>86</v>
      </c>
      <c r="F161" s="19">
        <v>1</v>
      </c>
      <c r="G161" s="20"/>
      <c r="H161" s="32">
        <f>ROUND(G161*F161,2)</f>
        <v>0</v>
      </c>
    </row>
    <row r="162" spans="1:8" ht="36" customHeight="1" x14ac:dyDescent="0.2">
      <c r="A162" s="63"/>
      <c r="B162" s="66"/>
      <c r="C162" s="98" t="s">
        <v>349</v>
      </c>
      <c r="D162" s="68"/>
      <c r="E162" s="69" t="s">
        <v>1</v>
      </c>
      <c r="F162" s="69" t="s">
        <v>1</v>
      </c>
      <c r="G162" s="63" t="s">
        <v>1</v>
      </c>
      <c r="H162" s="70"/>
    </row>
    <row r="163" spans="1:8" ht="36" customHeight="1" x14ac:dyDescent="0.2">
      <c r="A163" s="23"/>
      <c r="B163" s="24" t="s">
        <v>369</v>
      </c>
      <c r="C163" s="25" t="s">
        <v>346</v>
      </c>
      <c r="D163" s="26" t="s">
        <v>83</v>
      </c>
      <c r="E163" s="21" t="s">
        <v>97</v>
      </c>
      <c r="F163" s="27">
        <v>1</v>
      </c>
      <c r="G163" s="20"/>
      <c r="H163" s="22">
        <f t="shared" ref="H163:H164" si="26">ROUND(G163*F163,2)</f>
        <v>0</v>
      </c>
    </row>
    <row r="164" spans="1:8" ht="36" customHeight="1" x14ac:dyDescent="0.2">
      <c r="A164" s="110"/>
      <c r="B164" s="111" t="s">
        <v>370</v>
      </c>
      <c r="C164" s="112" t="s">
        <v>433</v>
      </c>
      <c r="D164" s="113" t="s">
        <v>454</v>
      </c>
      <c r="E164" s="114" t="s">
        <v>86</v>
      </c>
      <c r="F164" s="115">
        <v>1</v>
      </c>
      <c r="G164" s="116"/>
      <c r="H164" s="97">
        <f t="shared" si="26"/>
        <v>0</v>
      </c>
    </row>
    <row r="165" spans="1:8" ht="36" customHeight="1" x14ac:dyDescent="0.2">
      <c r="A165" s="182"/>
      <c r="B165" s="183" t="s">
        <v>371</v>
      </c>
      <c r="C165" s="94" t="s">
        <v>466</v>
      </c>
      <c r="D165" s="93" t="s">
        <v>467</v>
      </c>
      <c r="E165" s="18" t="s">
        <v>86</v>
      </c>
      <c r="F165" s="19">
        <v>1</v>
      </c>
      <c r="G165" s="20"/>
      <c r="H165" s="32">
        <f>ROUND(G165*F165,2)</f>
        <v>0</v>
      </c>
    </row>
    <row r="166" spans="1:8" ht="36" customHeight="1" x14ac:dyDescent="0.2">
      <c r="A166" s="63"/>
      <c r="B166" s="66"/>
      <c r="C166" s="98" t="s">
        <v>350</v>
      </c>
      <c r="D166" s="68"/>
      <c r="E166" s="69" t="s">
        <v>1</v>
      </c>
      <c r="F166" s="69" t="s">
        <v>1</v>
      </c>
      <c r="G166" s="63" t="s">
        <v>1</v>
      </c>
      <c r="H166" s="70"/>
    </row>
    <row r="167" spans="1:8" ht="36" customHeight="1" x14ac:dyDescent="0.2">
      <c r="A167" s="23"/>
      <c r="B167" s="24" t="s">
        <v>372</v>
      </c>
      <c r="C167" s="25" t="s">
        <v>346</v>
      </c>
      <c r="D167" s="26" t="s">
        <v>83</v>
      </c>
      <c r="E167" s="21" t="s">
        <v>97</v>
      </c>
      <c r="F167" s="27">
        <v>0.3</v>
      </c>
      <c r="G167" s="20"/>
      <c r="H167" s="22">
        <f t="shared" ref="H167" si="27">ROUND(G167*F167,2)</f>
        <v>0</v>
      </c>
    </row>
    <row r="168" spans="1:8" ht="36" customHeight="1" x14ac:dyDescent="0.2">
      <c r="A168" s="182"/>
      <c r="B168" s="183" t="s">
        <v>373</v>
      </c>
      <c r="C168" s="94" t="s">
        <v>466</v>
      </c>
      <c r="D168" s="93" t="s">
        <v>467</v>
      </c>
      <c r="E168" s="18" t="s">
        <v>86</v>
      </c>
      <c r="F168" s="19">
        <v>1</v>
      </c>
      <c r="G168" s="20"/>
      <c r="H168" s="32">
        <f>ROUND(G168*F168,2)</f>
        <v>0</v>
      </c>
    </row>
    <row r="169" spans="1:8" ht="36" customHeight="1" x14ac:dyDescent="0.2">
      <c r="A169" s="63"/>
      <c r="B169" s="66"/>
      <c r="C169" s="98" t="s">
        <v>351</v>
      </c>
      <c r="D169" s="68"/>
      <c r="E169" s="69" t="s">
        <v>1</v>
      </c>
      <c r="F169" s="69" t="s">
        <v>1</v>
      </c>
      <c r="G169" s="63" t="s">
        <v>1</v>
      </c>
      <c r="H169" s="70"/>
    </row>
    <row r="170" spans="1:8" ht="36" customHeight="1" x14ac:dyDescent="0.2">
      <c r="A170" s="71" t="s">
        <v>131</v>
      </c>
      <c r="B170" s="12" t="s">
        <v>374</v>
      </c>
      <c r="C170" s="6" t="s">
        <v>132</v>
      </c>
      <c r="D170" s="13" t="s">
        <v>83</v>
      </c>
      <c r="E170" s="18"/>
      <c r="F170" s="28"/>
      <c r="G170" s="29"/>
      <c r="H170" s="88"/>
    </row>
    <row r="171" spans="1:8" ht="36" customHeight="1" x14ac:dyDescent="0.2">
      <c r="A171" s="71" t="s">
        <v>133</v>
      </c>
      <c r="B171" s="76" t="s">
        <v>44</v>
      </c>
      <c r="C171" s="6" t="s">
        <v>134</v>
      </c>
      <c r="D171" s="13"/>
      <c r="E171" s="18" t="s">
        <v>97</v>
      </c>
      <c r="F171" s="91">
        <v>0.7</v>
      </c>
      <c r="G171" s="73"/>
      <c r="H171" s="29">
        <f>ROUND(G171*F171,2)</f>
        <v>0</v>
      </c>
    </row>
    <row r="172" spans="1:8" ht="36" customHeight="1" x14ac:dyDescent="0.2">
      <c r="A172" s="23"/>
      <c r="B172" s="24" t="s">
        <v>375</v>
      </c>
      <c r="C172" s="25" t="s">
        <v>346</v>
      </c>
      <c r="D172" s="26" t="s">
        <v>83</v>
      </c>
      <c r="E172" s="21" t="s">
        <v>97</v>
      </c>
      <c r="F172" s="27">
        <v>1</v>
      </c>
      <c r="G172" s="20"/>
      <c r="H172" s="22">
        <f t="shared" ref="H172" si="28">ROUND(G172*F172,2)</f>
        <v>0</v>
      </c>
    </row>
    <row r="173" spans="1:8" ht="36" customHeight="1" x14ac:dyDescent="0.2">
      <c r="A173" s="182"/>
      <c r="B173" s="183" t="s">
        <v>376</v>
      </c>
      <c r="C173" s="94" t="s">
        <v>466</v>
      </c>
      <c r="D173" s="93" t="s">
        <v>467</v>
      </c>
      <c r="E173" s="18" t="s">
        <v>86</v>
      </c>
      <c r="F173" s="19">
        <v>1</v>
      </c>
      <c r="G173" s="20"/>
      <c r="H173" s="32">
        <f>ROUND(G173*F173,2)</f>
        <v>0</v>
      </c>
    </row>
    <row r="174" spans="1:8" ht="36" customHeight="1" x14ac:dyDescent="0.2">
      <c r="A174" s="63"/>
      <c r="B174" s="66"/>
      <c r="C174" s="98" t="s">
        <v>352</v>
      </c>
      <c r="D174" s="68"/>
      <c r="E174" s="69" t="s">
        <v>1</v>
      </c>
      <c r="F174" s="69" t="s">
        <v>1</v>
      </c>
      <c r="G174" s="63" t="s">
        <v>1</v>
      </c>
      <c r="H174" s="70"/>
    </row>
    <row r="175" spans="1:8" ht="36" customHeight="1" x14ac:dyDescent="0.2">
      <c r="A175" s="23"/>
      <c r="B175" s="24" t="s">
        <v>434</v>
      </c>
      <c r="C175" s="25" t="s">
        <v>346</v>
      </c>
      <c r="D175" s="26" t="s">
        <v>83</v>
      </c>
      <c r="E175" s="21" t="s">
        <v>97</v>
      </c>
      <c r="F175" s="27">
        <v>0.1</v>
      </c>
      <c r="G175" s="20"/>
      <c r="H175" s="22">
        <f t="shared" ref="H175" si="29">ROUND(G175*F175,2)</f>
        <v>0</v>
      </c>
    </row>
    <row r="176" spans="1:8" ht="36" customHeight="1" x14ac:dyDescent="0.2">
      <c r="A176" s="182"/>
      <c r="B176" s="183" t="s">
        <v>461</v>
      </c>
      <c r="C176" s="94" t="s">
        <v>466</v>
      </c>
      <c r="D176" s="93" t="s">
        <v>467</v>
      </c>
      <c r="E176" s="18" t="s">
        <v>86</v>
      </c>
      <c r="F176" s="19">
        <v>1</v>
      </c>
      <c r="G176" s="20"/>
      <c r="H176" s="32">
        <f>ROUND(G176*F176,2)</f>
        <v>0</v>
      </c>
    </row>
    <row r="177" spans="1:8" ht="36" customHeight="1" x14ac:dyDescent="0.2">
      <c r="A177" s="63"/>
      <c r="B177" s="66"/>
      <c r="C177" s="98" t="s">
        <v>353</v>
      </c>
      <c r="D177" s="68"/>
      <c r="E177" s="69" t="s">
        <v>1</v>
      </c>
      <c r="F177" s="69" t="s">
        <v>1</v>
      </c>
      <c r="G177" s="63" t="s">
        <v>1</v>
      </c>
      <c r="H177" s="70"/>
    </row>
    <row r="178" spans="1:8" ht="36" customHeight="1" x14ac:dyDescent="0.2">
      <c r="A178" s="23"/>
      <c r="B178" s="24" t="s">
        <v>468</v>
      </c>
      <c r="C178" s="25" t="s">
        <v>346</v>
      </c>
      <c r="D178" s="26" t="s">
        <v>83</v>
      </c>
      <c r="E178" s="21" t="s">
        <v>97</v>
      </c>
      <c r="F178" s="27">
        <v>0.5</v>
      </c>
      <c r="G178" s="20"/>
      <c r="H178" s="22">
        <f t="shared" ref="H178" si="30">ROUND(G178*F178,2)</f>
        <v>0</v>
      </c>
    </row>
    <row r="179" spans="1:8" ht="36" customHeight="1" x14ac:dyDescent="0.2">
      <c r="A179" s="182"/>
      <c r="B179" s="183" t="s">
        <v>469</v>
      </c>
      <c r="C179" s="94" t="s">
        <v>466</v>
      </c>
      <c r="D179" s="93" t="s">
        <v>467</v>
      </c>
      <c r="E179" s="18" t="s">
        <v>86</v>
      </c>
      <c r="F179" s="19">
        <v>1</v>
      </c>
      <c r="G179" s="20"/>
      <c r="H179" s="32">
        <f>ROUND(G179*F179,2)</f>
        <v>0</v>
      </c>
    </row>
    <row r="180" spans="1:8" ht="36" customHeight="1" x14ac:dyDescent="0.2">
      <c r="A180" s="63"/>
      <c r="B180" s="66"/>
      <c r="C180" s="98" t="s">
        <v>355</v>
      </c>
      <c r="D180" s="68"/>
      <c r="E180" s="69" t="s">
        <v>1</v>
      </c>
      <c r="F180" s="69" t="s">
        <v>1</v>
      </c>
      <c r="G180" s="63" t="s">
        <v>1</v>
      </c>
      <c r="H180" s="70"/>
    </row>
    <row r="181" spans="1:8" ht="36" customHeight="1" x14ac:dyDescent="0.2">
      <c r="A181" s="71" t="s">
        <v>131</v>
      </c>
      <c r="B181" s="12" t="s">
        <v>470</v>
      </c>
      <c r="C181" s="6" t="s">
        <v>132</v>
      </c>
      <c r="D181" s="13" t="s">
        <v>83</v>
      </c>
      <c r="E181" s="18"/>
      <c r="F181" s="28"/>
      <c r="G181" s="29"/>
      <c r="H181" s="88"/>
    </row>
    <row r="182" spans="1:8" ht="36" customHeight="1" x14ac:dyDescent="0.2">
      <c r="A182" s="71" t="s">
        <v>133</v>
      </c>
      <c r="B182" s="76" t="s">
        <v>44</v>
      </c>
      <c r="C182" s="6" t="s">
        <v>134</v>
      </c>
      <c r="D182" s="13"/>
      <c r="E182" s="18" t="s">
        <v>97</v>
      </c>
      <c r="F182" s="91">
        <v>2.2000000000000002</v>
      </c>
      <c r="G182" s="73"/>
      <c r="H182" s="29">
        <f>ROUND(G182*F182,2)</f>
        <v>0</v>
      </c>
    </row>
    <row r="183" spans="1:8" ht="36" customHeight="1" x14ac:dyDescent="0.2">
      <c r="A183" s="110"/>
      <c r="B183" s="111" t="s">
        <v>471</v>
      </c>
      <c r="C183" s="112" t="s">
        <v>433</v>
      </c>
      <c r="D183" s="113" t="s">
        <v>454</v>
      </c>
      <c r="E183" s="114" t="s">
        <v>86</v>
      </c>
      <c r="F183" s="115">
        <v>1</v>
      </c>
      <c r="G183" s="116"/>
      <c r="H183" s="97">
        <f t="shared" ref="H183" si="31">ROUND(G183*F183,2)</f>
        <v>0</v>
      </c>
    </row>
    <row r="184" spans="1:8" ht="36" customHeight="1" x14ac:dyDescent="0.2">
      <c r="A184" s="71"/>
      <c r="B184" s="12" t="s">
        <v>472</v>
      </c>
      <c r="C184" s="6" t="s">
        <v>435</v>
      </c>
      <c r="D184" s="113" t="s">
        <v>454</v>
      </c>
      <c r="E184" s="18" t="s">
        <v>97</v>
      </c>
      <c r="F184" s="91">
        <v>0.6</v>
      </c>
      <c r="G184" s="73"/>
      <c r="H184" s="29">
        <f>ROUND(G184*F184,2)</f>
        <v>0</v>
      </c>
    </row>
    <row r="185" spans="1:8" ht="36" customHeight="1" x14ac:dyDescent="0.2">
      <c r="A185" s="182"/>
      <c r="B185" s="183" t="s">
        <v>473</v>
      </c>
      <c r="C185" s="94" t="s">
        <v>466</v>
      </c>
      <c r="D185" s="93" t="s">
        <v>467</v>
      </c>
      <c r="E185" s="18" t="s">
        <v>86</v>
      </c>
      <c r="F185" s="19">
        <v>1</v>
      </c>
      <c r="G185" s="20"/>
      <c r="H185" s="32">
        <f>ROUND(G185*F185,2)</f>
        <v>0</v>
      </c>
    </row>
    <row r="186" spans="1:8" ht="36" customHeight="1" x14ac:dyDescent="0.2">
      <c r="A186" s="63"/>
      <c r="B186" s="66"/>
      <c r="C186" s="98" t="s">
        <v>356</v>
      </c>
      <c r="D186" s="68"/>
      <c r="E186" s="69" t="s">
        <v>1</v>
      </c>
      <c r="F186" s="69" t="s">
        <v>1</v>
      </c>
      <c r="G186" s="63" t="s">
        <v>1</v>
      </c>
      <c r="H186" s="70"/>
    </row>
    <row r="187" spans="1:8" ht="36" customHeight="1" x14ac:dyDescent="0.2">
      <c r="A187" s="23"/>
      <c r="B187" s="24" t="s">
        <v>474</v>
      </c>
      <c r="C187" s="25" t="s">
        <v>346</v>
      </c>
      <c r="D187" s="26" t="s">
        <v>83</v>
      </c>
      <c r="E187" s="21" t="s">
        <v>97</v>
      </c>
      <c r="F187" s="27">
        <v>0.3</v>
      </c>
      <c r="G187" s="20"/>
      <c r="H187" s="22">
        <f t="shared" ref="H187:H188" si="32">ROUND(G187*F187,2)</f>
        <v>0</v>
      </c>
    </row>
    <row r="188" spans="1:8" ht="36" customHeight="1" x14ac:dyDescent="0.2">
      <c r="A188" s="110"/>
      <c r="B188" s="111" t="s">
        <v>475</v>
      </c>
      <c r="C188" s="112" t="s">
        <v>433</v>
      </c>
      <c r="D188" s="113" t="s">
        <v>454</v>
      </c>
      <c r="E188" s="114" t="s">
        <v>86</v>
      </c>
      <c r="F188" s="115">
        <v>1</v>
      </c>
      <c r="G188" s="116"/>
      <c r="H188" s="97">
        <f t="shared" si="32"/>
        <v>0</v>
      </c>
    </row>
    <row r="189" spans="1:8" ht="36" customHeight="1" x14ac:dyDescent="0.2">
      <c r="A189" s="182"/>
      <c r="B189" s="183" t="s">
        <v>476</v>
      </c>
      <c r="C189" s="94" t="s">
        <v>466</v>
      </c>
      <c r="D189" s="93" t="s">
        <v>467</v>
      </c>
      <c r="E189" s="18" t="s">
        <v>86</v>
      </c>
      <c r="F189" s="19">
        <v>1</v>
      </c>
      <c r="G189" s="20"/>
      <c r="H189" s="32">
        <f>ROUND(G189*F189,2)</f>
        <v>0</v>
      </c>
    </row>
    <row r="190" spans="1:8" ht="36" customHeight="1" x14ac:dyDescent="0.2">
      <c r="A190" s="63"/>
      <c r="B190" s="66"/>
      <c r="C190" s="98" t="s">
        <v>354</v>
      </c>
      <c r="D190" s="68"/>
      <c r="E190" s="69" t="s">
        <v>1</v>
      </c>
      <c r="F190" s="69" t="s">
        <v>1</v>
      </c>
      <c r="G190" s="63" t="s">
        <v>1</v>
      </c>
      <c r="H190" s="70"/>
    </row>
    <row r="191" spans="1:8" ht="36" customHeight="1" x14ac:dyDescent="0.2">
      <c r="A191" s="110"/>
      <c r="B191" s="111" t="s">
        <v>477</v>
      </c>
      <c r="C191" s="112" t="s">
        <v>433</v>
      </c>
      <c r="D191" s="113" t="s">
        <v>454</v>
      </c>
      <c r="E191" s="114" t="s">
        <v>86</v>
      </c>
      <c r="F191" s="115">
        <v>1</v>
      </c>
      <c r="G191" s="116"/>
      <c r="H191" s="97">
        <f t="shared" ref="H191" si="33">ROUND(G191*F191,2)</f>
        <v>0</v>
      </c>
    </row>
    <row r="192" spans="1:8" ht="36" customHeight="1" x14ac:dyDescent="0.2">
      <c r="A192" s="182"/>
      <c r="B192" s="183" t="s">
        <v>478</v>
      </c>
      <c r="C192" s="94" t="s">
        <v>466</v>
      </c>
      <c r="D192" s="93" t="s">
        <v>467</v>
      </c>
      <c r="E192" s="18" t="s">
        <v>86</v>
      </c>
      <c r="F192" s="19">
        <v>1</v>
      </c>
      <c r="G192" s="20"/>
      <c r="H192" s="32">
        <f>ROUND(G192*F192,2)</f>
        <v>0</v>
      </c>
    </row>
    <row r="193" spans="1:8" s="65" customFormat="1" ht="48" customHeight="1" thickBot="1" x14ac:dyDescent="0.25">
      <c r="A193" s="117"/>
      <c r="B193" s="107" t="str">
        <f>B144</f>
        <v>B</v>
      </c>
      <c r="C193" s="195" t="str">
        <f>C144</f>
        <v>WATER AND WASTE WORK</v>
      </c>
      <c r="D193" s="196"/>
      <c r="E193" s="196"/>
      <c r="F193" s="197"/>
      <c r="G193" s="117" t="s">
        <v>14</v>
      </c>
      <c r="H193" s="117">
        <f>SUM(H144:H192)</f>
        <v>0</v>
      </c>
    </row>
    <row r="194" spans="1:8" s="65" customFormat="1" ht="48" customHeight="1" thickTop="1" x14ac:dyDescent="0.2">
      <c r="A194" s="64"/>
      <c r="B194" s="153" t="s">
        <v>13</v>
      </c>
      <c r="C194" s="199" t="s">
        <v>416</v>
      </c>
      <c r="D194" s="200"/>
      <c r="E194" s="200"/>
      <c r="F194" s="201"/>
      <c r="G194" s="154"/>
      <c r="H194" s="155"/>
    </row>
    <row r="195" spans="1:8" s="65" customFormat="1" ht="36" customHeight="1" x14ac:dyDescent="0.2">
      <c r="A195" s="63"/>
      <c r="B195" s="66"/>
      <c r="C195" s="211" t="s">
        <v>417</v>
      </c>
      <c r="D195" s="212"/>
      <c r="E195" s="213"/>
      <c r="F195" s="69" t="s">
        <v>1</v>
      </c>
      <c r="G195" s="63" t="s">
        <v>1</v>
      </c>
      <c r="H195" s="70"/>
    </row>
    <row r="196" spans="1:8" s="65" customFormat="1" ht="36" customHeight="1" x14ac:dyDescent="0.2">
      <c r="A196" s="30"/>
      <c r="B196" s="111" t="s">
        <v>315</v>
      </c>
      <c r="C196" s="112" t="s">
        <v>418</v>
      </c>
      <c r="D196" s="118" t="s">
        <v>419</v>
      </c>
      <c r="E196" s="114"/>
      <c r="F196" s="115"/>
      <c r="G196" s="119"/>
      <c r="H196" s="120"/>
    </row>
    <row r="197" spans="1:8" s="65" customFormat="1" ht="36" customHeight="1" x14ac:dyDescent="0.2">
      <c r="A197" s="30"/>
      <c r="B197" s="121" t="s">
        <v>44</v>
      </c>
      <c r="C197" s="112" t="s">
        <v>420</v>
      </c>
      <c r="D197" s="113"/>
      <c r="E197" s="114" t="s">
        <v>80</v>
      </c>
      <c r="F197" s="122">
        <v>65</v>
      </c>
      <c r="G197" s="116"/>
      <c r="H197" s="97">
        <f t="shared" ref="H197:H198" si="34">ROUND(G197*F197,2)</f>
        <v>0</v>
      </c>
    </row>
    <row r="198" spans="1:8" s="65" customFormat="1" ht="36" customHeight="1" x14ac:dyDescent="0.2">
      <c r="A198" s="30"/>
      <c r="B198" s="121" t="s">
        <v>48</v>
      </c>
      <c r="C198" s="112" t="s">
        <v>421</v>
      </c>
      <c r="D198" s="113"/>
      <c r="E198" s="114" t="s">
        <v>80</v>
      </c>
      <c r="F198" s="122">
        <v>185</v>
      </c>
      <c r="G198" s="116"/>
      <c r="H198" s="97">
        <f t="shared" si="34"/>
        <v>0</v>
      </c>
    </row>
    <row r="199" spans="1:8" s="65" customFormat="1" ht="36" customHeight="1" x14ac:dyDescent="0.2">
      <c r="A199" s="30"/>
      <c r="B199" s="31" t="s">
        <v>316</v>
      </c>
      <c r="C199" s="25" t="s">
        <v>422</v>
      </c>
      <c r="D199" s="118" t="s">
        <v>455</v>
      </c>
      <c r="E199" s="114"/>
      <c r="F199" s="115"/>
      <c r="G199" s="119"/>
      <c r="H199" s="120"/>
    </row>
    <row r="200" spans="1:8" s="65" customFormat="1" ht="36" customHeight="1" x14ac:dyDescent="0.2">
      <c r="A200" s="30"/>
      <c r="B200" s="121" t="s">
        <v>44</v>
      </c>
      <c r="C200" s="2" t="s">
        <v>423</v>
      </c>
      <c r="D200" s="9" t="s">
        <v>424</v>
      </c>
      <c r="E200" s="21" t="s">
        <v>86</v>
      </c>
      <c r="F200" s="19">
        <v>4</v>
      </c>
      <c r="G200" s="20"/>
      <c r="H200" s="32">
        <f t="shared" ref="H200" si="35">ROUND(G200*F200,2)</f>
        <v>0</v>
      </c>
    </row>
    <row r="201" spans="1:8" s="65" customFormat="1" ht="36" customHeight="1" x14ac:dyDescent="0.2">
      <c r="A201" s="30"/>
      <c r="B201" s="121" t="s">
        <v>48</v>
      </c>
      <c r="C201" s="2" t="s">
        <v>425</v>
      </c>
      <c r="D201" s="9" t="s">
        <v>426</v>
      </c>
      <c r="E201" s="21" t="s">
        <v>86</v>
      </c>
      <c r="F201" s="19">
        <v>1</v>
      </c>
      <c r="G201" s="20"/>
      <c r="H201" s="32">
        <f t="shared" ref="H201" si="36">ROUND(G201*F201,2)</f>
        <v>0</v>
      </c>
    </row>
    <row r="202" spans="1:8" s="65" customFormat="1" ht="36" customHeight="1" x14ac:dyDescent="0.2">
      <c r="A202" s="30"/>
      <c r="B202" s="31" t="s">
        <v>317</v>
      </c>
      <c r="C202" s="25" t="s">
        <v>427</v>
      </c>
      <c r="D202" s="118" t="s">
        <v>419</v>
      </c>
      <c r="E202" s="114"/>
      <c r="F202" s="115"/>
      <c r="G202" s="119"/>
      <c r="H202" s="120"/>
    </row>
    <row r="203" spans="1:8" s="65" customFormat="1" ht="36" customHeight="1" x14ac:dyDescent="0.2">
      <c r="A203" s="30"/>
      <c r="B203" s="121" t="s">
        <v>44</v>
      </c>
      <c r="C203" s="112" t="s">
        <v>428</v>
      </c>
      <c r="D203" s="113" t="s">
        <v>456</v>
      </c>
      <c r="E203" s="114" t="s">
        <v>86</v>
      </c>
      <c r="F203" s="122">
        <v>5</v>
      </c>
      <c r="G203" s="116"/>
      <c r="H203" s="97">
        <f t="shared" ref="H203" si="37">ROUND(G203*F203,2)</f>
        <v>0</v>
      </c>
    </row>
    <row r="204" spans="1:8" s="65" customFormat="1" ht="36" customHeight="1" x14ac:dyDescent="0.2">
      <c r="A204" s="63"/>
      <c r="B204" s="66"/>
      <c r="C204" s="211" t="s">
        <v>429</v>
      </c>
      <c r="D204" s="212"/>
      <c r="E204" s="213"/>
      <c r="F204" s="69" t="s">
        <v>1</v>
      </c>
      <c r="G204" s="63" t="s">
        <v>1</v>
      </c>
      <c r="H204" s="70"/>
    </row>
    <row r="205" spans="1:8" s="65" customFormat="1" ht="36" customHeight="1" x14ac:dyDescent="0.2">
      <c r="A205" s="30"/>
      <c r="B205" s="111" t="s">
        <v>318</v>
      </c>
      <c r="C205" s="112" t="s">
        <v>418</v>
      </c>
      <c r="D205" s="118" t="s">
        <v>419</v>
      </c>
      <c r="E205" s="114"/>
      <c r="F205" s="115"/>
      <c r="G205" s="119"/>
      <c r="H205" s="120"/>
    </row>
    <row r="206" spans="1:8" s="65" customFormat="1" ht="36" customHeight="1" x14ac:dyDescent="0.2">
      <c r="A206" s="30"/>
      <c r="B206" s="121" t="s">
        <v>44</v>
      </c>
      <c r="C206" s="112" t="s">
        <v>420</v>
      </c>
      <c r="D206" s="113"/>
      <c r="E206" s="114" t="s">
        <v>80</v>
      </c>
      <c r="F206" s="122">
        <v>15</v>
      </c>
      <c r="G206" s="116"/>
      <c r="H206" s="97">
        <f t="shared" ref="H206" si="38">ROUND(G206*F206,2)</f>
        <v>0</v>
      </c>
    </row>
    <row r="207" spans="1:8" s="65" customFormat="1" ht="36" customHeight="1" x14ac:dyDescent="0.2">
      <c r="A207" s="30"/>
      <c r="B207" s="31" t="s">
        <v>319</v>
      </c>
      <c r="C207" s="25" t="s">
        <v>422</v>
      </c>
      <c r="D207" s="118" t="s">
        <v>455</v>
      </c>
      <c r="E207" s="114"/>
      <c r="F207" s="115"/>
      <c r="G207" s="119"/>
      <c r="H207" s="120"/>
    </row>
    <row r="208" spans="1:8" s="65" customFormat="1" ht="36" customHeight="1" x14ac:dyDescent="0.2">
      <c r="A208" s="30"/>
      <c r="B208" s="121" t="s">
        <v>44</v>
      </c>
      <c r="C208" s="2" t="s">
        <v>423</v>
      </c>
      <c r="D208" s="9" t="s">
        <v>424</v>
      </c>
      <c r="E208" s="21" t="s">
        <v>86</v>
      </c>
      <c r="F208" s="19">
        <v>2</v>
      </c>
      <c r="G208" s="20"/>
      <c r="H208" s="32">
        <f t="shared" ref="H208" si="39">ROUND(G208*F208,2)</f>
        <v>0</v>
      </c>
    </row>
    <row r="209" spans="1:8" s="65" customFormat="1" ht="36" customHeight="1" x14ac:dyDescent="0.2">
      <c r="A209" s="30"/>
      <c r="B209" s="33" t="s">
        <v>320</v>
      </c>
      <c r="C209" s="2" t="s">
        <v>430</v>
      </c>
      <c r="D209" s="118" t="s">
        <v>419</v>
      </c>
      <c r="E209" s="3"/>
      <c r="F209" s="34"/>
      <c r="G209" s="35"/>
      <c r="H209" s="36"/>
    </row>
    <row r="210" spans="1:8" s="65" customFormat="1" ht="36" customHeight="1" x14ac:dyDescent="0.2">
      <c r="A210" s="30"/>
      <c r="B210" s="121" t="s">
        <v>44</v>
      </c>
      <c r="C210" s="2" t="s">
        <v>431</v>
      </c>
      <c r="D210" s="9"/>
      <c r="E210" s="114" t="s">
        <v>86</v>
      </c>
      <c r="F210" s="37">
        <v>3</v>
      </c>
      <c r="G210" s="116"/>
      <c r="H210" s="97">
        <f t="shared" ref="H210:H211" si="40">ROUND(G210*F210,2)</f>
        <v>0</v>
      </c>
    </row>
    <row r="211" spans="1:8" s="65" customFormat="1" ht="36" customHeight="1" x14ac:dyDescent="0.2">
      <c r="A211" s="30"/>
      <c r="B211" s="33" t="s">
        <v>321</v>
      </c>
      <c r="C211" s="2" t="s">
        <v>432</v>
      </c>
      <c r="D211" s="118" t="s">
        <v>457</v>
      </c>
      <c r="E211" s="3" t="s">
        <v>86</v>
      </c>
      <c r="F211" s="37">
        <v>2</v>
      </c>
      <c r="G211" s="116"/>
      <c r="H211" s="97">
        <f t="shared" si="40"/>
        <v>0</v>
      </c>
    </row>
    <row r="212" spans="1:8" s="65" customFormat="1" ht="48" customHeight="1" thickBot="1" x14ac:dyDescent="0.25">
      <c r="A212" s="117"/>
      <c r="B212" s="107" t="str">
        <f>B194</f>
        <v>C</v>
      </c>
      <c r="C212" s="195" t="str">
        <f>C194</f>
        <v>TRAFFIC SIGNALS WORKS</v>
      </c>
      <c r="D212" s="196"/>
      <c r="E212" s="196"/>
      <c r="F212" s="197"/>
      <c r="G212" s="117" t="s">
        <v>14</v>
      </c>
      <c r="H212" s="117">
        <f>SUM(H194:H211)</f>
        <v>0</v>
      </c>
    </row>
    <row r="213" spans="1:8" ht="48" customHeight="1" thickTop="1" x14ac:dyDescent="0.2">
      <c r="A213" s="63"/>
      <c r="B213" s="202" t="s">
        <v>460</v>
      </c>
      <c r="C213" s="203"/>
      <c r="D213" s="203"/>
      <c r="E213" s="203"/>
      <c r="F213" s="203"/>
      <c r="G213" s="204"/>
      <c r="H213" s="150"/>
    </row>
    <row r="214" spans="1:8" s="65" customFormat="1" ht="48" customHeight="1" x14ac:dyDescent="0.2">
      <c r="A214" s="64"/>
      <c r="B214" s="151" t="s">
        <v>343</v>
      </c>
      <c r="C214" s="192" t="s">
        <v>312</v>
      </c>
      <c r="D214" s="193"/>
      <c r="E214" s="193"/>
      <c r="F214" s="194"/>
      <c r="G214" s="156"/>
      <c r="H214" s="152"/>
    </row>
    <row r="215" spans="1:8" s="65" customFormat="1" ht="75" x14ac:dyDescent="0.2">
      <c r="A215" s="96"/>
      <c r="B215" s="12" t="s">
        <v>344</v>
      </c>
      <c r="C215" s="2" t="s">
        <v>490</v>
      </c>
      <c r="D215" s="9" t="s">
        <v>458</v>
      </c>
      <c r="E215" s="18" t="s">
        <v>86</v>
      </c>
      <c r="F215" s="28">
        <v>1</v>
      </c>
      <c r="G215" s="73"/>
      <c r="H215" s="29">
        <f t="shared" ref="H215" si="41">ROUND(G215*F215,2)</f>
        <v>0</v>
      </c>
    </row>
    <row r="216" spans="1:8" ht="60" x14ac:dyDescent="0.2">
      <c r="A216" s="96"/>
      <c r="B216" s="12" t="s">
        <v>405</v>
      </c>
      <c r="C216" s="2" t="s">
        <v>313</v>
      </c>
      <c r="D216" s="9" t="s">
        <v>458</v>
      </c>
      <c r="E216" s="18" t="s">
        <v>86</v>
      </c>
      <c r="F216" s="28">
        <v>13</v>
      </c>
      <c r="G216" s="73"/>
      <c r="H216" s="29">
        <f t="shared" ref="H216:H224" si="42">ROUND(G216*F216,2)</f>
        <v>0</v>
      </c>
    </row>
    <row r="217" spans="1:8" ht="45" x14ac:dyDescent="0.2">
      <c r="A217" s="96"/>
      <c r="B217" s="12" t="s">
        <v>406</v>
      </c>
      <c r="C217" s="2" t="s">
        <v>322</v>
      </c>
      <c r="D217" s="9" t="s">
        <v>458</v>
      </c>
      <c r="E217" s="3" t="s">
        <v>331</v>
      </c>
      <c r="F217" s="28">
        <v>747</v>
      </c>
      <c r="G217" s="73"/>
      <c r="H217" s="29">
        <f t="shared" si="42"/>
        <v>0</v>
      </c>
    </row>
    <row r="218" spans="1:8" ht="45" x14ac:dyDescent="0.2">
      <c r="A218" s="96"/>
      <c r="B218" s="12" t="s">
        <v>407</v>
      </c>
      <c r="C218" s="6" t="s">
        <v>323</v>
      </c>
      <c r="D218" s="9" t="s">
        <v>458</v>
      </c>
      <c r="E218" s="18" t="s">
        <v>86</v>
      </c>
      <c r="F218" s="28">
        <v>16</v>
      </c>
      <c r="G218" s="73"/>
      <c r="H218" s="29">
        <f t="shared" si="42"/>
        <v>0</v>
      </c>
    </row>
    <row r="219" spans="1:8" ht="105" x14ac:dyDescent="0.2">
      <c r="A219" s="96"/>
      <c r="B219" s="12" t="s">
        <v>408</v>
      </c>
      <c r="C219" s="7" t="s">
        <v>324</v>
      </c>
      <c r="D219" s="9" t="s">
        <v>458</v>
      </c>
      <c r="E219" s="18" t="s">
        <v>86</v>
      </c>
      <c r="F219" s="28">
        <v>8</v>
      </c>
      <c r="G219" s="73"/>
      <c r="H219" s="29">
        <f t="shared" si="42"/>
        <v>0</v>
      </c>
    </row>
    <row r="220" spans="1:8" ht="45" x14ac:dyDescent="0.2">
      <c r="A220" s="96"/>
      <c r="B220" s="12" t="s">
        <v>409</v>
      </c>
      <c r="C220" s="7" t="s">
        <v>325</v>
      </c>
      <c r="D220" s="9" t="s">
        <v>458</v>
      </c>
      <c r="E220" s="18" t="s">
        <v>86</v>
      </c>
      <c r="F220" s="28">
        <v>2</v>
      </c>
      <c r="G220" s="73"/>
      <c r="H220" s="29">
        <f t="shared" si="42"/>
        <v>0</v>
      </c>
    </row>
    <row r="221" spans="1:8" ht="45" x14ac:dyDescent="0.2">
      <c r="A221" s="96"/>
      <c r="B221" s="12" t="s">
        <v>410</v>
      </c>
      <c r="C221" s="7" t="s">
        <v>326</v>
      </c>
      <c r="D221" s="9" t="s">
        <v>458</v>
      </c>
      <c r="E221" s="18" t="s">
        <v>86</v>
      </c>
      <c r="F221" s="28">
        <v>4</v>
      </c>
      <c r="G221" s="73"/>
      <c r="H221" s="29">
        <f t="shared" si="42"/>
        <v>0</v>
      </c>
    </row>
    <row r="222" spans="1:8" ht="45" x14ac:dyDescent="0.2">
      <c r="A222" s="96"/>
      <c r="B222" s="12" t="s">
        <v>411</v>
      </c>
      <c r="C222" s="7" t="s">
        <v>327</v>
      </c>
      <c r="D222" s="9" t="s">
        <v>458</v>
      </c>
      <c r="E222" s="18" t="s">
        <v>86</v>
      </c>
      <c r="F222" s="28">
        <v>16</v>
      </c>
      <c r="G222" s="73"/>
      <c r="H222" s="29">
        <f t="shared" si="42"/>
        <v>0</v>
      </c>
    </row>
    <row r="223" spans="1:8" ht="60" x14ac:dyDescent="0.2">
      <c r="A223" s="96"/>
      <c r="B223" s="12" t="s">
        <v>412</v>
      </c>
      <c r="C223" s="8" t="s">
        <v>328</v>
      </c>
      <c r="D223" s="9" t="s">
        <v>458</v>
      </c>
      <c r="E223" s="18" t="s">
        <v>86</v>
      </c>
      <c r="F223" s="28">
        <v>16</v>
      </c>
      <c r="G223" s="73"/>
      <c r="H223" s="29">
        <f t="shared" si="42"/>
        <v>0</v>
      </c>
    </row>
    <row r="224" spans="1:8" ht="45" x14ac:dyDescent="0.2">
      <c r="A224" s="96"/>
      <c r="B224" s="12" t="s">
        <v>413</v>
      </c>
      <c r="C224" s="8" t="s">
        <v>329</v>
      </c>
      <c r="D224" s="9" t="s">
        <v>458</v>
      </c>
      <c r="E224" s="18" t="s">
        <v>86</v>
      </c>
      <c r="F224" s="28">
        <v>16</v>
      </c>
      <c r="G224" s="73"/>
      <c r="H224" s="29">
        <f t="shared" si="42"/>
        <v>0</v>
      </c>
    </row>
    <row r="225" spans="1:8" ht="45" x14ac:dyDescent="0.2">
      <c r="A225" s="96"/>
      <c r="B225" s="12" t="s">
        <v>491</v>
      </c>
      <c r="C225" s="10" t="s">
        <v>330</v>
      </c>
      <c r="D225" s="9" t="s">
        <v>458</v>
      </c>
      <c r="E225" s="18" t="s">
        <v>86</v>
      </c>
      <c r="F225" s="28">
        <v>3</v>
      </c>
      <c r="G225" s="73"/>
      <c r="H225" s="29">
        <f t="shared" ref="H225" si="43">ROUND(G225*F225,2)</f>
        <v>0</v>
      </c>
    </row>
    <row r="226" spans="1:8" s="65" customFormat="1" ht="48" customHeight="1" thickBot="1" x14ac:dyDescent="0.25">
      <c r="A226" s="117"/>
      <c r="B226" s="107" t="str">
        <f>B214</f>
        <v>D</v>
      </c>
      <c r="C226" s="198" t="str">
        <f>C214</f>
        <v>MCGREGOR STREET - NEW STREET LIGHT INSTALLATION</v>
      </c>
      <c r="D226" s="196"/>
      <c r="E226" s="196"/>
      <c r="F226" s="197"/>
      <c r="G226" s="117" t="s">
        <v>14</v>
      </c>
      <c r="H226" s="117">
        <f>SUM(H214:H225)</f>
        <v>0</v>
      </c>
    </row>
    <row r="227" spans="1:8" s="124" customFormat="1" ht="48" customHeight="1" thickTop="1" x14ac:dyDescent="0.2">
      <c r="A227" s="123"/>
      <c r="B227" s="157" t="s">
        <v>414</v>
      </c>
      <c r="C227" s="205" t="s">
        <v>32</v>
      </c>
      <c r="D227" s="206"/>
      <c r="E227" s="206"/>
      <c r="F227" s="207"/>
      <c r="G227" s="158"/>
      <c r="H227" s="159"/>
    </row>
    <row r="228" spans="1:8" s="127" customFormat="1" ht="36" customHeight="1" x14ac:dyDescent="0.2">
      <c r="A228" s="125" t="s">
        <v>35</v>
      </c>
      <c r="B228" s="1" t="s">
        <v>415</v>
      </c>
      <c r="C228" s="2" t="s">
        <v>36</v>
      </c>
      <c r="D228" s="93" t="s">
        <v>459</v>
      </c>
      <c r="E228" s="3" t="s">
        <v>33</v>
      </c>
      <c r="F228" s="5">
        <v>1</v>
      </c>
      <c r="G228" s="126"/>
      <c r="H228" s="4">
        <f t="shared" ref="H228" si="44">ROUND(G228*F228,2)</f>
        <v>0</v>
      </c>
    </row>
    <row r="229" spans="1:8" s="124" customFormat="1" ht="48" customHeight="1" thickBot="1" x14ac:dyDescent="0.25">
      <c r="A229" s="128"/>
      <c r="B229" s="129" t="str">
        <f>B227</f>
        <v>E</v>
      </c>
      <c r="C229" s="208" t="str">
        <f>C227</f>
        <v>MOBILIZATION /DEMOLIBIZATION</v>
      </c>
      <c r="D229" s="209"/>
      <c r="E229" s="209"/>
      <c r="F229" s="210"/>
      <c r="G229" s="130" t="s">
        <v>14</v>
      </c>
      <c r="H229" s="131">
        <f>H228</f>
        <v>0</v>
      </c>
    </row>
    <row r="230" spans="1:8" ht="48" customHeight="1" thickTop="1" x14ac:dyDescent="0.3">
      <c r="A230" s="132"/>
      <c r="B230" s="133"/>
      <c r="C230" s="134" t="s">
        <v>15</v>
      </c>
      <c r="D230" s="135"/>
      <c r="E230" s="135"/>
      <c r="F230" s="135"/>
      <c r="G230" s="135"/>
      <c r="H230" s="136"/>
    </row>
    <row r="231" spans="1:8" s="65" customFormat="1" ht="48" customHeight="1" x14ac:dyDescent="0.2">
      <c r="A231" s="137"/>
      <c r="B231" s="190" t="str">
        <f>B6</f>
        <v>PART 1      CITY FUNDED WORK</v>
      </c>
      <c r="C231" s="191"/>
      <c r="D231" s="191"/>
      <c r="E231" s="191"/>
      <c r="F231" s="191"/>
      <c r="G231" s="138"/>
      <c r="H231" s="139"/>
    </row>
    <row r="232" spans="1:8" ht="48" customHeight="1" thickBot="1" x14ac:dyDescent="0.25">
      <c r="A232" s="106"/>
      <c r="B232" s="160" t="str">
        <f>B7</f>
        <v>A</v>
      </c>
      <c r="C232" s="214" t="str">
        <f>C7</f>
        <v>MCGREGOR STREET - CHURCH AVENUE TO MCADAM AVENUE - CONCRETE RECONSTRUCTION</v>
      </c>
      <c r="D232" s="215"/>
      <c r="E232" s="215"/>
      <c r="F232" s="216"/>
      <c r="G232" s="161" t="s">
        <v>14</v>
      </c>
      <c r="H232" s="161">
        <f>H143</f>
        <v>0</v>
      </c>
    </row>
    <row r="233" spans="1:8" ht="48" customHeight="1" thickTop="1" thickBot="1" x14ac:dyDescent="0.25">
      <c r="A233" s="106"/>
      <c r="B233" s="151" t="str">
        <f>B144</f>
        <v>B</v>
      </c>
      <c r="C233" s="221" t="str">
        <f>C144</f>
        <v>WATER AND WASTE WORK</v>
      </c>
      <c r="D233" s="193"/>
      <c r="E233" s="193"/>
      <c r="F233" s="194"/>
      <c r="G233" s="162" t="s">
        <v>14</v>
      </c>
      <c r="H233" s="162">
        <f>H193</f>
        <v>0</v>
      </c>
    </row>
    <row r="234" spans="1:8" ht="48" customHeight="1" thickTop="1" thickBot="1" x14ac:dyDescent="0.25">
      <c r="A234" s="106"/>
      <c r="B234" s="151" t="str">
        <f>B194</f>
        <v>C</v>
      </c>
      <c r="C234" s="221" t="str">
        <f>C194</f>
        <v>TRAFFIC SIGNALS WORKS</v>
      </c>
      <c r="D234" s="193"/>
      <c r="E234" s="193"/>
      <c r="F234" s="194"/>
      <c r="G234" s="162" t="s">
        <v>14</v>
      </c>
      <c r="H234" s="162">
        <f>H212</f>
        <v>0</v>
      </c>
    </row>
    <row r="235" spans="1:8" ht="48" customHeight="1" thickTop="1" thickBot="1" x14ac:dyDescent="0.3">
      <c r="A235" s="106"/>
      <c r="B235" s="163"/>
      <c r="C235" s="164"/>
      <c r="D235" s="165"/>
      <c r="E235" s="166"/>
      <c r="F235" s="166"/>
      <c r="G235" s="167" t="s">
        <v>22</v>
      </c>
      <c r="H235" s="55">
        <f>SUM(H232:H234)</f>
        <v>0</v>
      </c>
    </row>
    <row r="236" spans="1:8" s="65" customFormat="1" ht="48" customHeight="1" thickTop="1" thickBot="1" x14ac:dyDescent="0.25">
      <c r="A236" s="117"/>
      <c r="B236" s="222" t="str">
        <f>B213</f>
        <v>PART 2      MANITOBA HYDRO/PROVINCIALLY FUNDED WORK
                 (See B9.6, B17.2.1, B18.6, D3, D16.2-3, D19.4)</v>
      </c>
      <c r="C236" s="215"/>
      <c r="D236" s="215"/>
      <c r="E236" s="215"/>
      <c r="F236" s="215"/>
      <c r="G236" s="216"/>
      <c r="H236" s="168"/>
    </row>
    <row r="237" spans="1:8" ht="48" customHeight="1" thickTop="1" thickBot="1" x14ac:dyDescent="0.25">
      <c r="A237" s="140"/>
      <c r="B237" s="151" t="str">
        <f>B214</f>
        <v>D</v>
      </c>
      <c r="C237" s="221" t="str">
        <f>C214</f>
        <v>MCGREGOR STREET - NEW STREET LIGHT INSTALLATION</v>
      </c>
      <c r="D237" s="193"/>
      <c r="E237" s="193"/>
      <c r="F237" s="194"/>
      <c r="G237" s="162" t="s">
        <v>14</v>
      </c>
      <c r="H237" s="162">
        <f>H226</f>
        <v>0</v>
      </c>
    </row>
    <row r="238" spans="1:8" ht="48" customHeight="1" thickTop="1" thickBot="1" x14ac:dyDescent="0.3">
      <c r="A238" s="106"/>
      <c r="B238" s="169"/>
      <c r="C238" s="170"/>
      <c r="D238" s="171"/>
      <c r="E238" s="172"/>
      <c r="F238" s="172"/>
      <c r="G238" s="173" t="s">
        <v>23</v>
      </c>
      <c r="H238" s="162">
        <f>SUM(H237:H237)</f>
        <v>0</v>
      </c>
    </row>
    <row r="239" spans="1:8" ht="48" customHeight="1" thickTop="1" thickBot="1" x14ac:dyDescent="0.3">
      <c r="A239" s="106"/>
      <c r="B239" s="151" t="str">
        <f>B227</f>
        <v>E</v>
      </c>
      <c r="C239" s="221" t="str">
        <f>C227</f>
        <v>MOBILIZATION /DEMOLIBIZATION</v>
      </c>
      <c r="D239" s="193"/>
      <c r="E239" s="193"/>
      <c r="F239" s="194"/>
      <c r="G239" s="173" t="s">
        <v>34</v>
      </c>
      <c r="H239" s="162">
        <f>H229</f>
        <v>0</v>
      </c>
    </row>
    <row r="240" spans="1:8" ht="48" customHeight="1" thickTop="1" x14ac:dyDescent="0.2">
      <c r="A240" s="63"/>
      <c r="B240" s="217" t="s">
        <v>25</v>
      </c>
      <c r="C240" s="218"/>
      <c r="D240" s="218"/>
      <c r="E240" s="218"/>
      <c r="F240" s="218"/>
      <c r="G240" s="219">
        <f>H235+H238+H239</f>
        <v>0</v>
      </c>
      <c r="H240" s="220"/>
    </row>
    <row r="241" spans="1:8" ht="48" customHeight="1" x14ac:dyDescent="0.2">
      <c r="A241" s="141"/>
      <c r="B241" s="142"/>
      <c r="C241" s="143"/>
      <c r="D241" s="144"/>
      <c r="E241" s="143"/>
      <c r="F241" s="143"/>
      <c r="G241" s="145"/>
      <c r="H241" s="146"/>
    </row>
  </sheetData>
  <sheetProtection algorithmName="SHA-512" hashValue="EId+79MU+W/N4VUk+quPigMxGZp1wKA2rjMzbd8gIb0DFQzZOGMu1zJ8ojJWBYHe+9817F2cjcj2u3JjiC1oyg==" saltValue="RK0qKMkJg8iKZ+b/637FOg==" spinCount="100000" sheet="1" objects="1" scenarios="1" selectLockedCells="1"/>
  <mergeCells count="24">
    <mergeCell ref="C232:F232"/>
    <mergeCell ref="B240:F240"/>
    <mergeCell ref="G240:H240"/>
    <mergeCell ref="C237:F237"/>
    <mergeCell ref="B236:G236"/>
    <mergeCell ref="C233:F233"/>
    <mergeCell ref="C239:F239"/>
    <mergeCell ref="C234:F234"/>
    <mergeCell ref="B6:F6"/>
    <mergeCell ref="B231:F231"/>
    <mergeCell ref="C7:F7"/>
    <mergeCell ref="C143:F143"/>
    <mergeCell ref="C214:F214"/>
    <mergeCell ref="C226:F226"/>
    <mergeCell ref="C144:F144"/>
    <mergeCell ref="B213:G213"/>
    <mergeCell ref="C193:F193"/>
    <mergeCell ref="C227:F227"/>
    <mergeCell ref="C229:F229"/>
    <mergeCell ref="C145:E145"/>
    <mergeCell ref="C194:F194"/>
    <mergeCell ref="C195:E195"/>
    <mergeCell ref="C212:F212"/>
    <mergeCell ref="C204:E204"/>
  </mergeCells>
  <phoneticPr fontId="0" type="noConversion"/>
  <conditionalFormatting sqref="D9:D24 D26:D49">
    <cfRule type="cellIs" dxfId="122" priority="43" stopIfTrue="1" operator="equal">
      <formula>"CW 2130-R11"</formula>
    </cfRule>
    <cfRule type="cellIs" dxfId="121" priority="44" stopIfTrue="1" operator="equal">
      <formula>"CW 3120-R2"</formula>
    </cfRule>
    <cfRule type="cellIs" dxfId="120" priority="45" stopIfTrue="1" operator="equal">
      <formula>"CW 3240-R7"</formula>
    </cfRule>
  </conditionalFormatting>
  <conditionalFormatting sqref="D51:D61">
    <cfRule type="cellIs" dxfId="119" priority="40" stopIfTrue="1" operator="equal">
      <formula>"CW 2130-R11"</formula>
    </cfRule>
    <cfRule type="cellIs" dxfId="118" priority="41" stopIfTrue="1" operator="equal">
      <formula>"CW 3120-R2"</formula>
    </cfRule>
    <cfRule type="cellIs" dxfId="117" priority="42" stopIfTrue="1" operator="equal">
      <formula>"CW 3240-R7"</formula>
    </cfRule>
  </conditionalFormatting>
  <conditionalFormatting sqref="D61:D67">
    <cfRule type="cellIs" dxfId="116" priority="361" stopIfTrue="1" operator="equal">
      <formula>"CW 2130-R11"</formula>
    </cfRule>
    <cfRule type="cellIs" dxfId="115" priority="362" stopIfTrue="1" operator="equal">
      <formula>"CW 3120-R2"</formula>
    </cfRule>
    <cfRule type="cellIs" dxfId="114" priority="363" stopIfTrue="1" operator="equal">
      <formula>"CW 3240-R7"</formula>
    </cfRule>
  </conditionalFormatting>
  <conditionalFormatting sqref="D68:D72">
    <cfRule type="cellIs" dxfId="113" priority="1" stopIfTrue="1" operator="equal">
      <formula>"CW 2130-R11"</formula>
    </cfRule>
    <cfRule type="cellIs" dxfId="112" priority="2" stopIfTrue="1" operator="equal">
      <formula>"CW 3120-R2"</formula>
    </cfRule>
    <cfRule type="cellIs" dxfId="111" priority="3" stopIfTrue="1" operator="equal">
      <formula>"CW 3240-R7"</formula>
    </cfRule>
  </conditionalFormatting>
  <conditionalFormatting sqref="D74">
    <cfRule type="cellIs" dxfId="110" priority="358" stopIfTrue="1" operator="equal">
      <formula>"CW 2130-R11"</formula>
    </cfRule>
    <cfRule type="cellIs" dxfId="109" priority="359" stopIfTrue="1" operator="equal">
      <formula>"CW 3120-R2"</formula>
    </cfRule>
    <cfRule type="cellIs" dxfId="108" priority="360" stopIfTrue="1" operator="equal">
      <formula>"CW 3240-R7"</formula>
    </cfRule>
  </conditionalFormatting>
  <conditionalFormatting sqref="D76:D77">
    <cfRule type="cellIs" dxfId="107" priority="224" stopIfTrue="1" operator="equal">
      <formula>"CW 3120-R2"</formula>
    </cfRule>
    <cfRule type="cellIs" dxfId="106" priority="225" stopIfTrue="1" operator="equal">
      <formula>"CW 3240-R7"</formula>
    </cfRule>
  </conditionalFormatting>
  <conditionalFormatting sqref="D77:D78">
    <cfRule type="cellIs" dxfId="105" priority="223" stopIfTrue="1" operator="equal">
      <formula>"CW 2130-R11"</formula>
    </cfRule>
  </conditionalFormatting>
  <conditionalFormatting sqref="D78:D88">
    <cfRule type="cellIs" dxfId="104" priority="345" stopIfTrue="1" operator="equal">
      <formula>"CW 3120-R2"</formula>
    </cfRule>
    <cfRule type="cellIs" dxfId="103" priority="346" stopIfTrue="1" operator="equal">
      <formula>"CW 3240-R7"</formula>
    </cfRule>
  </conditionalFormatting>
  <conditionalFormatting sqref="D87:D88">
    <cfRule type="cellIs" dxfId="102" priority="344" stopIfTrue="1" operator="equal">
      <formula>"CW 2130-R11"</formula>
    </cfRule>
  </conditionalFormatting>
  <conditionalFormatting sqref="D89:D96">
    <cfRule type="cellIs" dxfId="101" priority="218" stopIfTrue="1" operator="equal">
      <formula>"CW 3120-R2"</formula>
    </cfRule>
    <cfRule type="cellIs" dxfId="100" priority="219" stopIfTrue="1" operator="equal">
      <formula>"CW 3240-R7"</formula>
    </cfRule>
  </conditionalFormatting>
  <conditionalFormatting sqref="D90:D95">
    <cfRule type="cellIs" dxfId="99" priority="217" stopIfTrue="1" operator="equal">
      <formula>"CW 2130-R11"</formula>
    </cfRule>
  </conditionalFormatting>
  <conditionalFormatting sqref="D97:D101">
    <cfRule type="cellIs" dxfId="98" priority="141" stopIfTrue="1" operator="equal">
      <formula>"CW 3120-R2"</formula>
    </cfRule>
  </conditionalFormatting>
  <conditionalFormatting sqref="D97:D102">
    <cfRule type="cellIs" dxfId="97" priority="142" stopIfTrue="1" operator="equal">
      <formula>"CW 3240-R7"</formula>
    </cfRule>
  </conditionalFormatting>
  <conditionalFormatting sqref="D101:D102">
    <cfRule type="cellIs" dxfId="96" priority="143" stopIfTrue="1" operator="equal">
      <formula>"CW 2130-R11"</formula>
    </cfRule>
  </conditionalFormatting>
  <conditionalFormatting sqref="D104:D106">
    <cfRule type="cellIs" dxfId="95" priority="113" stopIfTrue="1" operator="equal">
      <formula>"CW 3120-R2"</formula>
    </cfRule>
    <cfRule type="cellIs" dxfId="94" priority="114" stopIfTrue="1" operator="equal">
      <formula>"CW 3240-R7"</formula>
    </cfRule>
  </conditionalFormatting>
  <conditionalFormatting sqref="D108:D111">
    <cfRule type="cellIs" dxfId="93" priority="104" stopIfTrue="1" operator="equal">
      <formula>"CW 3120-R2"</formula>
    </cfRule>
    <cfRule type="cellIs" dxfId="92" priority="105" stopIfTrue="1" operator="equal">
      <formula>"CW 3240-R7"</formula>
    </cfRule>
  </conditionalFormatting>
  <conditionalFormatting sqref="D110:D111">
    <cfRule type="cellIs" dxfId="91" priority="103" stopIfTrue="1" operator="equal">
      <formula>"CW 2130-R11"</formula>
    </cfRule>
  </conditionalFormatting>
  <conditionalFormatting sqref="D112:D113">
    <cfRule type="cellIs" dxfId="90" priority="101" stopIfTrue="1" operator="equal">
      <formula>"CW 3120-R2"</formula>
    </cfRule>
    <cfRule type="cellIs" dxfId="89" priority="102" stopIfTrue="1" operator="equal">
      <formula>"CW 3240-R7"</formula>
    </cfRule>
  </conditionalFormatting>
  <conditionalFormatting sqref="D115:D117">
    <cfRule type="cellIs" dxfId="88" priority="48" stopIfTrue="1" operator="equal">
      <formula>"CW 3120-R2"</formula>
    </cfRule>
    <cfRule type="cellIs" dxfId="87" priority="49" stopIfTrue="1" operator="equal">
      <formula>"CW 3240-R7"</formula>
    </cfRule>
  </conditionalFormatting>
  <conditionalFormatting sqref="D119">
    <cfRule type="cellIs" dxfId="86" priority="46" stopIfTrue="1" operator="equal">
      <formula>"CW 3120-R2"</formula>
    </cfRule>
    <cfRule type="cellIs" dxfId="85" priority="47" stopIfTrue="1" operator="equal">
      <formula>"CW 3240-R7"</formula>
    </cfRule>
  </conditionalFormatting>
  <conditionalFormatting sqref="D121">
    <cfRule type="cellIs" dxfId="84" priority="97" stopIfTrue="1" operator="equal">
      <formula>"CW 2130-R11"</formula>
    </cfRule>
    <cfRule type="cellIs" dxfId="83" priority="98" stopIfTrue="1" operator="equal">
      <formula>"CW 3240-R7"</formula>
    </cfRule>
  </conditionalFormatting>
  <conditionalFormatting sqref="D123">
    <cfRule type="cellIs" dxfId="82" priority="99" stopIfTrue="1" operator="equal">
      <formula>"CW 3120-R2"</formula>
    </cfRule>
    <cfRule type="cellIs" dxfId="81" priority="100" stopIfTrue="1" operator="equal">
      <formula>"CW 3240-R7"</formula>
    </cfRule>
  </conditionalFormatting>
  <conditionalFormatting sqref="D125">
    <cfRule type="cellIs" dxfId="80" priority="322" stopIfTrue="1" operator="equal">
      <formula>"CW 2130-R11"</formula>
    </cfRule>
    <cfRule type="cellIs" dxfId="79" priority="323" stopIfTrue="1" operator="equal">
      <formula>"CW 3120-R2"</formula>
    </cfRule>
    <cfRule type="cellIs" dxfId="78" priority="324" stopIfTrue="1" operator="equal">
      <formula>"CW 3240-R7"</formula>
    </cfRule>
  </conditionalFormatting>
  <conditionalFormatting sqref="D126:D138">
    <cfRule type="cellIs" dxfId="77" priority="5" stopIfTrue="1" operator="equal">
      <formula>"CW 3120-R2"</formula>
    </cfRule>
    <cfRule type="cellIs" dxfId="76" priority="6" stopIfTrue="1" operator="equal">
      <formula>"CW 3240-R7"</formula>
    </cfRule>
  </conditionalFormatting>
  <conditionalFormatting sqref="D127:D138">
    <cfRule type="cellIs" dxfId="75" priority="4" stopIfTrue="1" operator="equal">
      <formula>"CW 2130-R11"</formula>
    </cfRule>
  </conditionalFormatting>
  <conditionalFormatting sqref="D140:D142">
    <cfRule type="cellIs" dxfId="74" priority="310" stopIfTrue="1" operator="equal">
      <formula>"CW 2130-R11"</formula>
    </cfRule>
    <cfRule type="cellIs" dxfId="73" priority="311" stopIfTrue="1" operator="equal">
      <formula>"CW 3120-R2"</formula>
    </cfRule>
    <cfRule type="cellIs" dxfId="72" priority="312" stopIfTrue="1" operator="equal">
      <formula>"CW 3240-R7"</formula>
    </cfRule>
  </conditionalFormatting>
  <conditionalFormatting sqref="D146:D147">
    <cfRule type="cellIs" dxfId="71" priority="117" stopIfTrue="1" operator="equal">
      <formula>"CW 2130-R11"</formula>
    </cfRule>
    <cfRule type="cellIs" dxfId="70" priority="118" stopIfTrue="1" operator="equal">
      <formula>"CW 3120-R2"</formula>
    </cfRule>
    <cfRule type="cellIs" dxfId="69" priority="119" stopIfTrue="1" operator="equal">
      <formula>"CW 3240-R7"</formula>
    </cfRule>
  </conditionalFormatting>
  <conditionalFormatting sqref="D149:D150 D170:D171 D181:D182">
    <cfRule type="cellIs" dxfId="68" priority="139" stopIfTrue="1" operator="equal">
      <formula>"CW 3120-R2"</formula>
    </cfRule>
    <cfRule type="cellIs" dxfId="67" priority="140" stopIfTrue="1" operator="equal">
      <formula>"CW 3240-R7"</formula>
    </cfRule>
  </conditionalFormatting>
  <conditionalFormatting sqref="D150 D171 D182">
    <cfRule type="cellIs" dxfId="66" priority="138" stopIfTrue="1" operator="equal">
      <formula>"CW 2130-R11"</formula>
    </cfRule>
  </conditionalFormatting>
  <conditionalFormatting sqref="D151">
    <cfRule type="cellIs" dxfId="65" priority="136" stopIfTrue="1" operator="equal">
      <formula>"CW 3120-R2"</formula>
    </cfRule>
    <cfRule type="cellIs" dxfId="64" priority="137" stopIfTrue="1" operator="equal">
      <formula>"CW 3240-R7"</formula>
    </cfRule>
  </conditionalFormatting>
  <conditionalFormatting sqref="D154">
    <cfRule type="cellIs" dxfId="63" priority="37" stopIfTrue="1" operator="equal">
      <formula>"CW 2130-R11"</formula>
    </cfRule>
    <cfRule type="cellIs" dxfId="62" priority="38" stopIfTrue="1" operator="equal">
      <formula>"CW 3120-R2"</formula>
    </cfRule>
    <cfRule type="cellIs" dxfId="61" priority="39" stopIfTrue="1" operator="equal">
      <formula>"CW 3240-R7"</formula>
    </cfRule>
  </conditionalFormatting>
  <conditionalFormatting sqref="D156">
    <cfRule type="cellIs" dxfId="60" priority="134" stopIfTrue="1" operator="equal">
      <formula>"CW 3120-R2"</formula>
    </cfRule>
    <cfRule type="cellIs" dxfId="59" priority="135" stopIfTrue="1" operator="equal">
      <formula>"CW 3240-R7"</formula>
    </cfRule>
  </conditionalFormatting>
  <conditionalFormatting sqref="D158">
    <cfRule type="cellIs" dxfId="58" priority="34" stopIfTrue="1" operator="equal">
      <formula>"CW 2130-R11"</formula>
    </cfRule>
    <cfRule type="cellIs" dxfId="57" priority="35" stopIfTrue="1" operator="equal">
      <formula>"CW 3120-R2"</formula>
    </cfRule>
    <cfRule type="cellIs" dxfId="56" priority="36" stopIfTrue="1" operator="equal">
      <formula>"CW 3240-R7"</formula>
    </cfRule>
  </conditionalFormatting>
  <conditionalFormatting sqref="D160:D161">
    <cfRule type="cellIs" dxfId="55" priority="32" stopIfTrue="1" operator="equal">
      <formula>"CW 3120-R2"</formula>
    </cfRule>
    <cfRule type="cellIs" dxfId="54" priority="33" stopIfTrue="1" operator="equal">
      <formula>"CW 3240-R7"</formula>
    </cfRule>
  </conditionalFormatting>
  <conditionalFormatting sqref="D161">
    <cfRule type="cellIs" dxfId="53" priority="31" stopIfTrue="1" operator="equal">
      <formula>"CW 2130-R11"</formula>
    </cfRule>
  </conditionalFormatting>
  <conditionalFormatting sqref="D163">
    <cfRule type="cellIs" dxfId="52" priority="130" stopIfTrue="1" operator="equal">
      <formula>"CW 3120-R2"</formula>
    </cfRule>
    <cfRule type="cellIs" dxfId="51" priority="131" stopIfTrue="1" operator="equal">
      <formula>"CW 3240-R7"</formula>
    </cfRule>
  </conditionalFormatting>
  <conditionalFormatting sqref="D165">
    <cfRule type="cellIs" dxfId="50" priority="28" stopIfTrue="1" operator="equal">
      <formula>"CW 2130-R11"</formula>
    </cfRule>
    <cfRule type="cellIs" dxfId="49" priority="29" stopIfTrue="1" operator="equal">
      <formula>"CW 3120-R2"</formula>
    </cfRule>
    <cfRule type="cellIs" dxfId="48" priority="30" stopIfTrue="1" operator="equal">
      <formula>"CW 3240-R7"</formula>
    </cfRule>
  </conditionalFormatting>
  <conditionalFormatting sqref="D167:D168">
    <cfRule type="cellIs" dxfId="47" priority="26" stopIfTrue="1" operator="equal">
      <formula>"CW 3120-R2"</formula>
    </cfRule>
    <cfRule type="cellIs" dxfId="46" priority="27" stopIfTrue="1" operator="equal">
      <formula>"CW 3240-R7"</formula>
    </cfRule>
  </conditionalFormatting>
  <conditionalFormatting sqref="D168">
    <cfRule type="cellIs" dxfId="45" priority="25" stopIfTrue="1" operator="equal">
      <formula>"CW 2130-R11"</formula>
    </cfRule>
  </conditionalFormatting>
  <conditionalFormatting sqref="D172:D173">
    <cfRule type="cellIs" dxfId="44" priority="23" stopIfTrue="1" operator="equal">
      <formula>"CW 3120-R2"</formula>
    </cfRule>
    <cfRule type="cellIs" dxfId="43" priority="24" stopIfTrue="1" operator="equal">
      <formula>"CW 3240-R7"</formula>
    </cfRule>
  </conditionalFormatting>
  <conditionalFormatting sqref="D173">
    <cfRule type="cellIs" dxfId="42" priority="22" stopIfTrue="1" operator="equal">
      <formula>"CW 2130-R11"</formula>
    </cfRule>
  </conditionalFormatting>
  <conditionalFormatting sqref="D175:D176">
    <cfRule type="cellIs" dxfId="41" priority="20" stopIfTrue="1" operator="equal">
      <formula>"CW 3120-R2"</formula>
    </cfRule>
    <cfRule type="cellIs" dxfId="40" priority="21" stopIfTrue="1" operator="equal">
      <formula>"CW 3240-R7"</formula>
    </cfRule>
  </conditionalFormatting>
  <conditionalFormatting sqref="D176">
    <cfRule type="cellIs" dxfId="39" priority="19" stopIfTrue="1" operator="equal">
      <formula>"CW 2130-R11"</formula>
    </cfRule>
  </conditionalFormatting>
  <conditionalFormatting sqref="D178:D179">
    <cfRule type="cellIs" dxfId="38" priority="17" stopIfTrue="1" operator="equal">
      <formula>"CW 3120-R2"</formula>
    </cfRule>
    <cfRule type="cellIs" dxfId="37" priority="18" stopIfTrue="1" operator="equal">
      <formula>"CW 3240-R7"</formula>
    </cfRule>
  </conditionalFormatting>
  <conditionalFormatting sqref="D179">
    <cfRule type="cellIs" dxfId="36" priority="16" stopIfTrue="1" operator="equal">
      <formula>"CW 2130-R11"</formula>
    </cfRule>
  </conditionalFormatting>
  <conditionalFormatting sqref="D185">
    <cfRule type="cellIs" dxfId="35" priority="13" stopIfTrue="1" operator="equal">
      <formula>"CW 2130-R11"</formula>
    </cfRule>
    <cfRule type="cellIs" dxfId="34" priority="14" stopIfTrue="1" operator="equal">
      <formula>"CW 3120-R2"</formula>
    </cfRule>
    <cfRule type="cellIs" dxfId="33" priority="15" stopIfTrue="1" operator="equal">
      <formula>"CW 3240-R7"</formula>
    </cfRule>
  </conditionalFormatting>
  <conditionalFormatting sqref="D187">
    <cfRule type="cellIs" dxfId="32" priority="120" stopIfTrue="1" operator="equal">
      <formula>"CW 3120-R2"</formula>
    </cfRule>
    <cfRule type="cellIs" dxfId="31" priority="121" stopIfTrue="1" operator="equal">
      <formula>"CW 3240-R7"</formula>
    </cfRule>
  </conditionalFormatting>
  <conditionalFormatting sqref="D189">
    <cfRule type="cellIs" dxfId="30" priority="10" stopIfTrue="1" operator="equal">
      <formula>"CW 2130-R11"</formula>
    </cfRule>
    <cfRule type="cellIs" dxfId="29" priority="11" stopIfTrue="1" operator="equal">
      <formula>"CW 3120-R2"</formula>
    </cfRule>
    <cfRule type="cellIs" dxfId="28" priority="12" stopIfTrue="1" operator="equal">
      <formula>"CW 3240-R7"</formula>
    </cfRule>
  </conditionalFormatting>
  <conditionalFormatting sqref="D192">
    <cfRule type="cellIs" dxfId="27" priority="7" stopIfTrue="1" operator="equal">
      <formula>"CW 2130-R11"</formula>
    </cfRule>
    <cfRule type="cellIs" dxfId="26" priority="8" stopIfTrue="1" operator="equal">
      <formula>"CW 3120-R2"</formula>
    </cfRule>
    <cfRule type="cellIs" dxfId="25" priority="9" stopIfTrue="1" operator="equal">
      <formula>"CW 3240-R7"</formula>
    </cfRule>
  </conditionalFormatting>
  <conditionalFormatting sqref="D197:D198">
    <cfRule type="cellIs" dxfId="24" priority="70" stopIfTrue="1" operator="equal">
      <formula>"CW 2130-R11"</formula>
    </cfRule>
    <cfRule type="cellIs" dxfId="23" priority="71" stopIfTrue="1" operator="equal">
      <formula>"CW 3120-R2"</formula>
    </cfRule>
    <cfRule type="cellIs" dxfId="22" priority="72" stopIfTrue="1" operator="equal">
      <formula>"CW 3240-R7"</formula>
    </cfRule>
  </conditionalFormatting>
  <conditionalFormatting sqref="D200:D201">
    <cfRule type="cellIs" dxfId="21" priority="67" stopIfTrue="1" operator="equal">
      <formula>"CW 2130-R11"</formula>
    </cfRule>
    <cfRule type="cellIs" dxfId="20" priority="68" stopIfTrue="1" operator="equal">
      <formula>"CW 3120-R2"</formula>
    </cfRule>
    <cfRule type="cellIs" dxfId="19" priority="69" stopIfTrue="1" operator="equal">
      <formula>"CW 3240-R7"</formula>
    </cfRule>
  </conditionalFormatting>
  <conditionalFormatting sqref="D203">
    <cfRule type="cellIs" dxfId="18" priority="64" stopIfTrue="1" operator="equal">
      <formula>"CW 2130-R11"</formula>
    </cfRule>
    <cfRule type="cellIs" dxfId="17" priority="65" stopIfTrue="1" operator="equal">
      <formula>"CW 3120-R2"</formula>
    </cfRule>
    <cfRule type="cellIs" dxfId="16" priority="66" stopIfTrue="1" operator="equal">
      <formula>"CW 3240-R7"</formula>
    </cfRule>
  </conditionalFormatting>
  <conditionalFormatting sqref="D206">
    <cfRule type="cellIs" dxfId="15" priority="61" stopIfTrue="1" operator="equal">
      <formula>"CW 2130-R11"</formula>
    </cfRule>
    <cfRule type="cellIs" dxfId="14" priority="62" stopIfTrue="1" operator="equal">
      <formula>"CW 3120-R2"</formula>
    </cfRule>
    <cfRule type="cellIs" dxfId="13" priority="63" stopIfTrue="1" operator="equal">
      <formula>"CW 3240-R7"</formula>
    </cfRule>
  </conditionalFormatting>
  <conditionalFormatting sqref="D208">
    <cfRule type="cellIs" dxfId="12" priority="58" stopIfTrue="1" operator="equal">
      <formula>"CW 2130-R11"</formula>
    </cfRule>
    <cfRule type="cellIs" dxfId="11" priority="59" stopIfTrue="1" operator="equal">
      <formula>"CW 3120-R2"</formula>
    </cfRule>
    <cfRule type="cellIs" dxfId="10" priority="60" stopIfTrue="1" operator="equal">
      <formula>"CW 3240-R7"</formula>
    </cfRule>
  </conditionalFormatting>
  <conditionalFormatting sqref="D210">
    <cfRule type="cellIs" dxfId="9" priority="55" stopIfTrue="1" operator="equal">
      <formula>"CW 2130-R11"</formula>
    </cfRule>
    <cfRule type="cellIs" dxfId="8" priority="56" stopIfTrue="1" operator="equal">
      <formula>"CW 3120-R2"</formula>
    </cfRule>
    <cfRule type="cellIs" dxfId="7" priority="57" stopIfTrue="1" operator="equal">
      <formula>"CW 3240-R7"</formula>
    </cfRule>
  </conditionalFormatting>
  <conditionalFormatting sqref="D215:D225">
    <cfRule type="cellIs" dxfId="6" priority="148" stopIfTrue="1" operator="equal">
      <formula>"CW 2130-R11"</formula>
    </cfRule>
    <cfRule type="cellIs" dxfId="5" priority="149" stopIfTrue="1" operator="equal">
      <formula>"CW 3120-R2"</formula>
    </cfRule>
    <cfRule type="cellIs" dxfId="4" priority="150" stopIfTrue="1" operator="equal">
      <formula>"CW 3240-R7"</formula>
    </cfRule>
  </conditionalFormatting>
  <conditionalFormatting sqref="D228">
    <cfRule type="cellIs" dxfId="3" priority="398" stopIfTrue="1" operator="equal">
      <formula>"CW 2130-R11"</formula>
    </cfRule>
    <cfRule type="cellIs" dxfId="2" priority="399" stopIfTrue="1" operator="equal">
      <formula>"CW 3120-R2"</formula>
    </cfRule>
    <cfRule type="cellIs" dxfId="1" priority="400" stopIfTrue="1" operator="equal">
      <formula>"CW 3240-R7"</formula>
    </cfRule>
  </conditionalFormatting>
  <conditionalFormatting sqref="G228">
    <cfRule type="expression" dxfId="0" priority="397">
      <formula>G228&gt;G240*0.05</formula>
    </cfRule>
  </conditionalFormatting>
  <dataValidations xWindow="637" yWindow="835"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28" xr:uid="{00000000-0002-0000-0200-000000000000}">
      <formula1>IF(AND(G228&gt;=0.01,G228&lt;=G240*0.05),ROUND(G228,2),0.01)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7:G49 G14:G15 G17:G18 G20 G22 G117 G74 G77:G78 G81:G82 G87:G88 G30:G32 G125 G127 G191:G192 G141:G142 G27:G28 G52:G54 G34 G129:G138 G56:G57 G85 G71:G72 G215:G225 G41:G45 G24 G91:G99 G147 G9:G12 G150:G154 G156:G158 G160:G161 G163:G165 G167:G168 G171:G173 G175:G176 G187:G189 G208 G182:G185 G101:G102 G106 G108 G111 G178:G179 G123 G121 G197:G198 G200:G201 G203 G206 G210:G211 G113 G119 G59:G68 G36:G38" xr:uid="{47D857EE-1A3B-4E28-AC70-94FA9FAD1B20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3 G16 G21 G23 G39:G40 G79:G80 G83:G84 G86 G109:G110 G128 G140 G26 G29 G33 G35 G46 G51 G55 G118 G69:G70 G76 G104:G105 G107 G58 G112 G122 G196 G199 G202 G205 G207 G115:G116 G89:G90" xr:uid="{113CD4E3-A3A7-4691-86B6-1AF84E420489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26 G149 G170 G181" xr:uid="{713D830C-0603-4FB0-B0EA-32B0B87A0899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108 F123" xr:uid="{961F9511-62DD-4B94-ACBD-466D5CF81BF9}">
      <formula1>IF(F108&gt;=0,ROUND(F108,0),0)</formula1>
    </dataValidation>
  </dataValidations>
  <pageMargins left="0.5" right="0.5" top="0.75" bottom="0.75" header="0.25" footer="0.25"/>
  <pageSetup scale="76" orientation="portrait" r:id="rId1"/>
  <headerFooter alignWithMargins="0">
    <oddHeader>&amp;L&amp;10The City of Winnipeg
Tender No. 728-2024 
&amp;R&amp;10Bid Submission
&amp;P of &amp;N</oddHeader>
    <oddFooter xml:space="preserve">&amp;R                   </oddFooter>
  </headerFooter>
  <rowBreaks count="10" manualBreakCount="10">
    <brk id="24" min="1" max="7" man="1"/>
    <brk id="45" min="1" max="7" man="1"/>
    <brk id="67" min="1" max="7" man="1"/>
    <brk id="88" min="1" max="7" man="1"/>
    <brk id="143" max="16383" man="1"/>
    <brk id="165" min="1" max="7" man="1"/>
    <brk id="193" max="16383" man="1"/>
    <brk id="212" max="16383" man="1"/>
    <brk id="226" max="16383" man="1"/>
    <brk id="2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6-Jan-2025
by C. Humbert
File Size 38.3 KB</dc:description>
  <cp:lastModifiedBy>Humbert, Cory</cp:lastModifiedBy>
  <cp:lastPrinted>2025-01-06T17:02:53Z</cp:lastPrinted>
  <dcterms:created xsi:type="dcterms:W3CDTF">1999-03-31T15:44:33Z</dcterms:created>
  <dcterms:modified xsi:type="dcterms:W3CDTF">2025-01-06T17:05:15Z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