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ROJECTS\Solid Waste (O-drive)\G-310 - 2024 Integrated Solid Waste Collection\4.0 Contract Admin\4.1 Bid Opportunity Documents\"/>
    </mc:Choice>
  </mc:AlternateContent>
  <xr:revisionPtr revIDLastSave="0" documentId="13_ncr:1_{C333E240-5AB8-4406-9574-5F0EC4E9A89D}" xr6:coauthVersionLast="47" xr6:coauthVersionMax="47" xr10:uidLastSave="{00000000-0000-0000-0000-000000000000}"/>
  <workbookProtection workbookAlgorithmName="SHA-512" workbookHashValue="CFygpaiiZXlyw0zHDRHGBag5L5AOdM/S2UZ6vvXGL1vqrnAiS8I6tU12KURt4I6NwTL0aaHyr287UX9MMh4jJA==" workbookSaltValue="IqFl0oSUEuLo4j7jYzrj+g==" workbookSpinCount="100000" lockStructure="1"/>
  <bookViews>
    <workbookView xWindow="-120" yWindow="-120" windowWidth="29040" windowHeight="15720" xr2:uid="{5A10359B-ED44-4BC4-8AF9-146DA66637CC}"/>
  </bookViews>
  <sheets>
    <sheet name="Form B Pr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18" i="1"/>
  <c r="G22" i="1"/>
  <c r="G20" i="1"/>
  <c r="G16" i="1"/>
  <c r="G14" i="1"/>
  <c r="G12" i="1"/>
  <c r="G9" i="1"/>
  <c r="G8" i="1"/>
  <c r="G28" i="1"/>
  <c r="G27" i="1"/>
  <c r="G23" i="1"/>
  <c r="G19" i="1"/>
  <c r="G21" i="1"/>
  <c r="G24" i="1"/>
  <c r="G17" i="1"/>
  <c r="G26" i="1"/>
  <c r="G25" i="1"/>
  <c r="G15" i="1"/>
  <c r="G13" i="1"/>
  <c r="G29" i="1" l="1"/>
  <c r="F55" i="1" s="1"/>
  <c r="G53" i="1"/>
  <c r="F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Pheifer, Henly</author>
  </authors>
  <commentList>
    <comment ref="C2" authorId="0" shapeId="0" xr:uid="{C7252D3B-D3E3-45A5-809E-9500B52C7A18}">
      <text>
        <r>
          <rPr>
            <sz val="9"/>
            <color indexed="81"/>
            <rFont val="Tahoma"/>
            <family val="2"/>
          </rPr>
          <t xml:space="preserve">Insert reference to See </t>
        </r>
        <r>
          <rPr>
            <b/>
            <sz val="9"/>
            <color indexed="81"/>
            <rFont val="Tahoma"/>
            <family val="2"/>
          </rPr>
          <t>"Prices"</t>
        </r>
        <r>
          <rPr>
            <sz val="9"/>
            <color indexed="81"/>
            <rFont val="Tahoma"/>
            <family val="2"/>
          </rPr>
          <t xml:space="preserve"> clause from the "</t>
        </r>
        <r>
          <rPr>
            <b/>
            <sz val="9"/>
            <color indexed="81"/>
            <rFont val="Tahoma"/>
            <family val="2"/>
          </rPr>
          <t>Bidding Procedures"</t>
        </r>
        <r>
          <rPr>
            <sz val="9"/>
            <color indexed="81"/>
            <rFont val="Tahoma"/>
            <family val="2"/>
          </rPr>
          <t xml:space="preserve">. Also Revise the Header by inserting Tender # and revising the Tender version number to match the Tender template used. </t>
        </r>
      </text>
    </comment>
  </commentList>
</comments>
</file>

<file path=xl/sharedStrings.xml><?xml version="1.0" encoding="utf-8"?>
<sst xmlns="http://schemas.openxmlformats.org/spreadsheetml/2006/main" count="237" uniqueCount="102">
  <si>
    <t>FORM B: PRICES</t>
  </si>
  <si>
    <t>(See "Prices" clause in tender document)</t>
  </si>
  <si>
    <t>UNIT PRICES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</si>
  <si>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</si>
  <si>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</si>
  <si>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</si>
  <si>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</si>
  <si>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</si>
  <si>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</si>
  <si>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</si>
  <si>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</si>
  <si>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</si>
  <si>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Section A</t>
  </si>
  <si>
    <t>A</t>
  </si>
  <si>
    <t>Area One</t>
  </si>
  <si>
    <t>A.1</t>
  </si>
  <si>
    <t>each per year</t>
  </si>
  <si>
    <t xml:space="preserve">$   - </t>
  </si>
  <si>
    <t>A.2</t>
  </si>
  <si>
    <t>A.3</t>
  </si>
  <si>
    <t>A.4</t>
  </si>
  <si>
    <t>A.5</t>
  </si>
  <si>
    <t>A.6</t>
  </si>
  <si>
    <t>A.7</t>
  </si>
  <si>
    <t>A.8</t>
  </si>
  <si>
    <t>A.9</t>
  </si>
  <si>
    <t>A.10</t>
  </si>
  <si>
    <t>Collection of Garbage – Walk-up Service for Dwelling Unit on a Set Day Cycle Once</t>
  </si>
  <si>
    <t>A.11</t>
  </si>
  <si>
    <t>Collection of Surplus Waste on a Set Day Cycle Once</t>
  </si>
  <si>
    <t>each</t>
  </si>
  <si>
    <t>A.12</t>
  </si>
  <si>
    <t>A.13</t>
  </si>
  <si>
    <t>A.14</t>
  </si>
  <si>
    <t>Extra Work</t>
  </si>
  <si>
    <t>per hour</t>
  </si>
  <si>
    <t>Additional Work Outside the Area</t>
  </si>
  <si>
    <t>Subtotal:</t>
  </si>
  <si>
    <t>Section B</t>
  </si>
  <si>
    <t>B</t>
  </si>
  <si>
    <t>Area Two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</si>
  <si>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</si>
  <si>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</si>
  <si>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</si>
  <si>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</si>
  <si>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</si>
  <si>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</si>
  <si>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</si>
  <si>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</si>
  <si>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</si>
  <si>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B.10</t>
  </si>
  <si>
    <t>B.11</t>
  </si>
  <si>
    <t>B.12</t>
  </si>
  <si>
    <t>B.13</t>
  </si>
  <si>
    <t>B.14</t>
  </si>
  <si>
    <t>Name of Bidder</t>
  </si>
  <si>
    <t>Collection of Garbage with an additional 240L Cart on a Set Day Cycle Once</t>
  </si>
  <si>
    <t>Collection of Garbage with an additional 360L Cart on a Set Day Cycle Once</t>
  </si>
  <si>
    <t>Collection of Garbage with a Cart upgrade to 360L on a Set Day Cycle Once</t>
  </si>
  <si>
    <t xml:space="preserve">Collection of Yard Waste – Walk-up Service for Dwelling Unit on a Set Day Cycle Biweekly 
   </t>
  </si>
  <si>
    <t>each per tonne/seasonal</t>
  </si>
  <si>
    <t>each per year/seasonal</t>
  </si>
  <si>
    <t>Collection of Garbage - Service of 240L on a Set Day Cycle Once per Premise</t>
  </si>
  <si>
    <t>Collection of Recyclables - Service of 240L on a Set Day Cycle Once per Premise</t>
  </si>
  <si>
    <t>Collection of Garbage – Multi-Unit Building on a Set Day Cycle Once per Premise</t>
  </si>
  <si>
    <t>Collection of Recyclables – Multi-Unit Building on a Set Day Cycle Once per Premise</t>
  </si>
  <si>
    <t>Collection of Garbage  – Multi-Unit Building on a Set Day Cycle Twice per Premise</t>
  </si>
  <si>
    <t>Collection of Recyclables  – Multi-Unit Building on a Set Day Cycle Twice per Premise</t>
  </si>
  <si>
    <t>Collection of Recyclables – Walk-up Service for Dwelling Unit on a Set Day Cycle Once</t>
  </si>
  <si>
    <t>Collection of Recyclables with a Cart upgrade to 360L on a Set Day Cycle Once</t>
  </si>
  <si>
    <t>Collection of Recyclables with an additional 240L Cart on a Set Day Cycle Once</t>
  </si>
  <si>
    <t>Collection of Recyclables with an additional 360L Cart on a Set Day Cycle Once</t>
  </si>
  <si>
    <t>A.15</t>
  </si>
  <si>
    <t>A.16</t>
  </si>
  <si>
    <t>A.17</t>
  </si>
  <si>
    <t>A.19</t>
  </si>
  <si>
    <t>A.20</t>
  </si>
  <si>
    <t>A.21</t>
  </si>
  <si>
    <t>B.15</t>
  </si>
  <si>
    <t>B.16</t>
  </si>
  <si>
    <t>B.17</t>
  </si>
  <si>
    <t>B.18</t>
  </si>
  <si>
    <t>B.19</t>
  </si>
  <si>
    <t>B.20</t>
  </si>
  <si>
    <t>B.21</t>
  </si>
  <si>
    <t>A.18</t>
  </si>
  <si>
    <t>Collection of Garbage – Commercial on a Set Day Cycle Once per Premise</t>
  </si>
  <si>
    <t>Collection of Recyclables – Commercial on a Set Day Cycle Once per Premise</t>
  </si>
  <si>
    <t>Collection of Yard Waste – Residential Dwelling Unit and Commercial on a Set Day Cycle Biweekly</t>
  </si>
  <si>
    <t>Collection of Garbage - Commercial on a Set Day Cycle Once per Premise</t>
  </si>
  <si>
    <t>Collection of Recyclables - Commercial on a Set Day Cycle Once per Premise</t>
  </si>
  <si>
    <t>E10</t>
  </si>
  <si>
    <t>E11</t>
  </si>
  <si>
    <t>E12</t>
  </si>
  <si>
    <t>E14</t>
  </si>
  <si>
    <t>E15</t>
  </si>
  <si>
    <t>E13</t>
  </si>
  <si>
    <t>E16</t>
  </si>
  <si>
    <t>E17</t>
  </si>
  <si>
    <t xml:space="preserve">TOTAL BID PRICE AREA ONE (GST extra)                                                                   (in figures)                                             </t>
  </si>
  <si>
    <t xml:space="preserve">TOTAL BID PRICE AREA TWO (GST extra)                                                                  (in figures)                                             </t>
  </si>
  <si>
    <t>Collection of Yard Waste – Residential Dwelling Unit, Commercial on a Set Day Cycle Biweekly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</si>
</sst>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"/>
    <numFmt numFmtId="165" formatCode="0."/>
  </numFmts>
  <fonts count="1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6"/>
      <color indexed="8"/>
      <name val="Arial"/>
      <family val="2"/>
    </font>
    <font>
      <sz val="11"/>
      <name val="Arial"/>
      <family val="2"/>
    </font>
    <font>
      <sz val="6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u/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8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/>
    <xf numFmtId="0" fontId="1" fillId="2" borderId="0"/>
    <xf numFmtId="0" fontId="7" fillId="0" borderId="0"/>
  </cellStyleXfs>
  <cellXfs count="97">
    <xf numFmtId="0" fontId="0" fillId="0" borderId="0" xfId="0"/>
    <xf numFmtId="164" fontId="7" fillId="2" borderId="4" xfId="1" applyNumberFormat="1" applyFont="1" applyBorder="1" applyAlignment="1" applyProtection="1">
      <alignment horizontal="right"/>
      <protection locked="0"/>
    </xf>
    <xf numFmtId="164" fontId="1" fillId="2" borderId="5" xfId="1" applyNumberFormat="1" applyBorder="1" applyAlignment="1" applyProtection="1">
      <alignment horizontal="right"/>
      <protection locked="0"/>
    </xf>
    <xf numFmtId="1" fontId="9" fillId="2" borderId="7" xfId="2" applyNumberFormat="1" applyFont="1" applyBorder="1" applyAlignment="1" applyProtection="1">
      <alignment vertical="center" wrapText="1"/>
      <protection locked="0"/>
    </xf>
    <xf numFmtId="164" fontId="7" fillId="2" borderId="13" xfId="1" applyNumberFormat="1" applyFont="1" applyBorder="1" applyAlignment="1" applyProtection="1">
      <alignment horizontal="right"/>
      <protection locked="0"/>
    </xf>
    <xf numFmtId="164" fontId="7" fillId="2" borderId="15" xfId="1" applyNumberFormat="1" applyFont="1" applyBorder="1" applyAlignment="1" applyProtection="1">
      <alignment horizontal="right"/>
      <protection locked="0"/>
    </xf>
    <xf numFmtId="0" fontId="9" fillId="2" borderId="2" xfId="1" applyFont="1" applyBorder="1"/>
    <xf numFmtId="1" fontId="12" fillId="2" borderId="7" xfId="2" applyNumberFormat="1" applyFont="1" applyBorder="1" applyAlignment="1">
      <alignment vertical="center" wrapText="1"/>
    </xf>
    <xf numFmtId="164" fontId="7" fillId="2" borderId="17" xfId="1" applyNumberFormat="1" applyFont="1" applyBorder="1" applyAlignment="1">
      <alignment horizontal="right"/>
    </xf>
    <xf numFmtId="0" fontId="1" fillId="2" borderId="22" xfId="1" applyBorder="1" applyAlignment="1">
      <alignment horizontal="right"/>
    </xf>
    <xf numFmtId="164" fontId="4" fillId="2" borderId="25" xfId="1" applyNumberFormat="1" applyFont="1" applyBorder="1" applyAlignment="1">
      <alignment horizontal="centerContinuous" vertical="center"/>
    </xf>
    <xf numFmtId="0" fontId="2" fillId="2" borderId="26" xfId="1" applyFont="1" applyBorder="1" applyAlignment="1">
      <alignment horizontal="centerContinuous" vertical="center"/>
    </xf>
    <xf numFmtId="164" fontId="6" fillId="2" borderId="0" xfId="1" applyNumberFormat="1" applyFont="1" applyAlignment="1">
      <alignment horizontal="centerContinuous" vertical="center"/>
    </xf>
    <xf numFmtId="0" fontId="1" fillId="2" borderId="21" xfId="1" applyBorder="1" applyAlignment="1">
      <alignment horizontal="centerContinuous" vertical="center"/>
    </xf>
    <xf numFmtId="164" fontId="7" fillId="2" borderId="0" xfId="1" applyNumberFormat="1" applyFont="1" applyAlignment="1">
      <alignment vertical="center"/>
    </xf>
    <xf numFmtId="2" fontId="7" fillId="2" borderId="21" xfId="1" applyNumberFormat="1" applyFont="1" applyBorder="1"/>
    <xf numFmtId="164" fontId="7" fillId="2" borderId="30" xfId="1" applyNumberFormat="1" applyFont="1" applyBorder="1" applyAlignment="1" applyProtection="1">
      <alignment horizontal="center"/>
      <protection locked="0"/>
    </xf>
    <xf numFmtId="0" fontId="7" fillId="2" borderId="31" xfId="1" applyFont="1" applyBorder="1" applyAlignment="1">
      <alignment horizontal="center"/>
    </xf>
    <xf numFmtId="0" fontId="7" fillId="2" borderId="33" xfId="1" applyFont="1" applyBorder="1" applyAlignment="1">
      <alignment horizontal="right"/>
    </xf>
    <xf numFmtId="0" fontId="1" fillId="2" borderId="35" xfId="1" applyBorder="1" applyAlignment="1">
      <alignment horizontal="right"/>
    </xf>
    <xf numFmtId="1" fontId="9" fillId="2" borderId="18" xfId="2" applyNumberFormat="1" applyFont="1" applyBorder="1" applyAlignment="1" applyProtection="1">
      <alignment vertical="center" wrapText="1"/>
      <protection locked="0"/>
    </xf>
    <xf numFmtId="164" fontId="7" fillId="2" borderId="37" xfId="1" applyNumberFormat="1" applyFont="1" applyBorder="1" applyAlignment="1">
      <alignment horizontal="right"/>
    </xf>
    <xf numFmtId="164" fontId="7" fillId="2" borderId="38" xfId="1" applyNumberFormat="1" applyFont="1" applyBorder="1" applyAlignment="1">
      <alignment horizontal="right"/>
    </xf>
    <xf numFmtId="164" fontId="7" fillId="2" borderId="39" xfId="1" applyNumberFormat="1" applyFont="1" applyBorder="1" applyAlignment="1">
      <alignment horizontal="right"/>
    </xf>
    <xf numFmtId="164" fontId="7" fillId="2" borderId="43" xfId="1" applyNumberFormat="1" applyFont="1" applyBorder="1" applyAlignment="1" applyProtection="1">
      <alignment horizontal="right"/>
      <protection locked="0"/>
    </xf>
    <xf numFmtId="164" fontId="7" fillId="2" borderId="43" xfId="1" applyNumberFormat="1" applyFont="1" applyBorder="1" applyAlignment="1">
      <alignment horizontal="right"/>
    </xf>
    <xf numFmtId="0" fontId="9" fillId="2" borderId="45" xfId="1" applyFont="1" applyBorder="1"/>
    <xf numFmtId="1" fontId="12" fillId="2" borderId="18" xfId="2" applyNumberFormat="1" applyFont="1" applyBorder="1" applyAlignment="1">
      <alignment vertical="center" wrapText="1"/>
    </xf>
    <xf numFmtId="164" fontId="7" fillId="2" borderId="46" xfId="1" applyNumberFormat="1" applyFont="1" applyBorder="1" applyAlignment="1">
      <alignment horizontal="right"/>
    </xf>
    <xf numFmtId="164" fontId="1" fillId="2" borderId="20" xfId="1" applyNumberFormat="1" applyBorder="1" applyAlignment="1">
      <alignment horizontal="right"/>
    </xf>
    <xf numFmtId="164" fontId="7" fillId="2" borderId="0" xfId="1" applyNumberFormat="1" applyFont="1" applyAlignment="1">
      <alignment horizontal="left" vertical="top"/>
    </xf>
    <xf numFmtId="0" fontId="1" fillId="2" borderId="21" xfId="1" applyBorder="1" applyAlignment="1">
      <alignment horizontal="right"/>
    </xf>
    <xf numFmtId="0" fontId="9" fillId="2" borderId="47" xfId="1" applyFont="1" applyBorder="1" applyAlignment="1">
      <alignment horizontal="center" vertical="center"/>
    </xf>
    <xf numFmtId="1" fontId="9" fillId="2" borderId="48" xfId="1" applyNumberFormat="1" applyFont="1" applyBorder="1" applyAlignment="1">
      <alignment horizontal="left" vertical="center" wrapText="1" indent="1"/>
    </xf>
    <xf numFmtId="0" fontId="7" fillId="2" borderId="48" xfId="1" applyFont="1" applyBorder="1" applyAlignment="1">
      <alignment horizontal="left" vertical="center" wrapText="1" indent="1"/>
    </xf>
    <xf numFmtId="164" fontId="7" fillId="2" borderId="48" xfId="1" applyNumberFormat="1" applyFont="1" applyBorder="1" applyAlignment="1">
      <alignment horizontal="right"/>
    </xf>
    <xf numFmtId="7" fontId="7" fillId="2" borderId="49" xfId="1" applyNumberFormat="1" applyFont="1" applyBorder="1" applyAlignment="1">
      <alignment horizontal="right"/>
    </xf>
    <xf numFmtId="0" fontId="1" fillId="2" borderId="0" xfId="1"/>
    <xf numFmtId="1" fontId="2" fillId="2" borderId="24" xfId="1" applyNumberFormat="1" applyFont="1" applyBorder="1" applyAlignment="1">
      <alignment horizontal="centerContinuous" vertical="top"/>
    </xf>
    <xf numFmtId="0" fontId="2" fillId="2" borderId="25" xfId="1" applyFont="1" applyBorder="1" applyAlignment="1">
      <alignment horizontal="centerContinuous" vertical="center"/>
    </xf>
    <xf numFmtId="0" fontId="3" fillId="2" borderId="25" xfId="1" applyFont="1" applyBorder="1" applyAlignment="1">
      <alignment horizontal="centerContinuous" vertical="center"/>
    </xf>
    <xf numFmtId="1" fontId="1" fillId="2" borderId="19" xfId="1" applyNumberFormat="1" applyBorder="1" applyAlignment="1">
      <alignment horizontal="centerContinuous" vertical="top"/>
    </xf>
    <xf numFmtId="0" fontId="1" fillId="2" borderId="0" xfId="1" applyAlignment="1">
      <alignment horizontal="centerContinuous" vertical="center"/>
    </xf>
    <xf numFmtId="0" fontId="5" fillId="2" borderId="0" xfId="1" applyFont="1" applyAlignment="1">
      <alignment horizontal="center" vertical="center"/>
    </xf>
    <xf numFmtId="0" fontId="7" fillId="2" borderId="19" xfId="1" applyFont="1" applyBorder="1" applyAlignment="1">
      <alignment vertical="top"/>
    </xf>
    <xf numFmtId="0" fontId="7" fillId="2" borderId="0" xfId="1" applyFont="1"/>
    <xf numFmtId="0" fontId="7" fillId="2" borderId="27" xfId="1" applyFont="1" applyBorder="1" applyAlignment="1">
      <alignment horizontal="center" vertical="top"/>
    </xf>
    <xf numFmtId="0" fontId="7" fillId="2" borderId="28" xfId="1" applyFont="1" applyBorder="1" applyAlignment="1">
      <alignment horizontal="center"/>
    </xf>
    <xf numFmtId="0" fontId="7" fillId="2" borderId="29" xfId="1" applyFont="1" applyBorder="1" applyAlignment="1">
      <alignment horizontal="center"/>
    </xf>
    <xf numFmtId="0" fontId="7" fillId="2" borderId="30" xfId="1" applyFont="1" applyBorder="1" applyAlignment="1">
      <alignment horizontal="center"/>
    </xf>
    <xf numFmtId="0" fontId="7" fillId="2" borderId="32" xfId="1" applyFont="1" applyBorder="1" applyAlignment="1">
      <alignment vertical="top"/>
    </xf>
    <xf numFmtId="0" fontId="7" fillId="2" borderId="2" xfId="1" applyFont="1" applyBorder="1"/>
    <xf numFmtId="0" fontId="7" fillId="2" borderId="1" xfId="1" applyFont="1" applyBorder="1" applyAlignment="1">
      <alignment horizontal="center"/>
    </xf>
    <xf numFmtId="0" fontId="7" fillId="2" borderId="3" xfId="1" applyFont="1" applyBorder="1"/>
    <xf numFmtId="0" fontId="7" fillId="2" borderId="3" xfId="1" applyFont="1" applyBorder="1" applyAlignment="1">
      <alignment horizontal="center"/>
    </xf>
    <xf numFmtId="0" fontId="9" fillId="2" borderId="36" xfId="1" applyFont="1" applyBorder="1" applyAlignment="1">
      <alignment horizontal="center" vertical="center"/>
    </xf>
    <xf numFmtId="1" fontId="9" fillId="2" borderId="6" xfId="2" applyNumberFormat="1" applyFont="1" applyBorder="1" applyAlignment="1">
      <alignment horizontal="left" vertical="center" wrapText="1" indent="1"/>
    </xf>
    <xf numFmtId="1" fontId="9" fillId="2" borderId="7" xfId="2" applyNumberFormat="1" applyFont="1" applyBorder="1" applyAlignment="1">
      <alignment vertical="center" wrapText="1"/>
    </xf>
    <xf numFmtId="165" fontId="7" fillId="0" borderId="8" xfId="3" applyNumberFormat="1" applyBorder="1" applyAlignment="1">
      <alignment horizontal="right" vertical="top"/>
    </xf>
    <xf numFmtId="0" fontId="10" fillId="0" borderId="9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10" xfId="0" applyFont="1" applyBorder="1" applyAlignment="1">
      <alignment horizontal="center" vertical="top" wrapText="1"/>
    </xf>
    <xf numFmtId="3" fontId="10" fillId="0" borderId="10" xfId="0" applyNumberFormat="1" applyFont="1" applyBorder="1" applyAlignment="1">
      <alignment horizontal="center" vertical="top" wrapText="1"/>
    </xf>
    <xf numFmtId="0" fontId="10" fillId="0" borderId="12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10" fillId="0" borderId="13" xfId="0" applyFont="1" applyBorder="1" applyAlignment="1">
      <alignment horizontal="center" vertical="top" wrapText="1"/>
    </xf>
    <xf numFmtId="3" fontId="10" fillId="0" borderId="13" xfId="0" applyNumberFormat="1" applyFont="1" applyBorder="1" applyAlignment="1">
      <alignment horizontal="center" vertical="top" wrapText="1"/>
    </xf>
    <xf numFmtId="0" fontId="10" fillId="0" borderId="12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3" fontId="10" fillId="0" borderId="13" xfId="0" applyNumberFormat="1" applyFont="1" applyBorder="1" applyAlignment="1">
      <alignment horizontal="center" vertical="top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3" fontId="11" fillId="0" borderId="13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vertical="top"/>
    </xf>
    <xf numFmtId="0" fontId="10" fillId="0" borderId="15" xfId="0" applyFont="1" applyBorder="1" applyAlignment="1">
      <alignment vertical="top"/>
    </xf>
    <xf numFmtId="0" fontId="10" fillId="0" borderId="16" xfId="0" applyFont="1" applyBorder="1" applyAlignment="1">
      <alignment horizontal="center" vertical="top" wrapText="1"/>
    </xf>
    <xf numFmtId="3" fontId="10" fillId="0" borderId="15" xfId="0" applyNumberFormat="1" applyFont="1" applyBorder="1" applyAlignment="1">
      <alignment horizontal="center" vertical="top"/>
    </xf>
    <xf numFmtId="0" fontId="9" fillId="2" borderId="40" xfId="1" applyFont="1" applyBorder="1" applyAlignment="1">
      <alignment horizontal="center" vertical="center"/>
    </xf>
    <xf numFmtId="1" fontId="9" fillId="2" borderId="41" xfId="2" applyNumberFormat="1" applyFont="1" applyBorder="1" applyAlignment="1">
      <alignment horizontal="left" vertical="center" wrapText="1" indent="1"/>
    </xf>
    <xf numFmtId="0" fontId="10" fillId="0" borderId="42" xfId="0" applyFont="1" applyBorder="1" applyAlignment="1">
      <alignment vertical="top" wrapText="1"/>
    </xf>
    <xf numFmtId="0" fontId="9" fillId="2" borderId="44" xfId="1" applyFont="1" applyBorder="1"/>
    <xf numFmtId="165" fontId="7" fillId="0" borderId="11" xfId="3" applyNumberFormat="1" applyBorder="1" applyAlignment="1">
      <alignment horizontal="right" vertical="top"/>
    </xf>
    <xf numFmtId="1" fontId="9" fillId="2" borderId="41" xfId="1" applyNumberFormat="1" applyFont="1" applyBorder="1" applyAlignment="1">
      <alignment horizontal="left" vertical="center" wrapText="1" indent="1"/>
    </xf>
    <xf numFmtId="0" fontId="7" fillId="2" borderId="42" xfId="1" applyFont="1" applyBorder="1" applyAlignment="1">
      <alignment vertical="center" wrapText="1"/>
    </xf>
    <xf numFmtId="0" fontId="1" fillId="2" borderId="19" xfId="1" applyBorder="1" applyAlignment="1">
      <alignment vertical="top"/>
    </xf>
    <xf numFmtId="0" fontId="1" fillId="2" borderId="0" xfId="1" applyAlignment="1">
      <alignment horizontal="center"/>
    </xf>
    <xf numFmtId="0" fontId="1" fillId="2" borderId="23" xfId="1" applyBorder="1" applyAlignment="1">
      <alignment vertical="top"/>
    </xf>
    <xf numFmtId="0" fontId="1" fillId="2" borderId="20" xfId="1" applyBorder="1"/>
    <xf numFmtId="0" fontId="1" fillId="2" borderId="20" xfId="1" applyBorder="1" applyAlignment="1">
      <alignment horizontal="center"/>
    </xf>
    <xf numFmtId="164" fontId="1" fillId="2" borderId="50" xfId="1" applyNumberFormat="1" applyBorder="1" applyAlignment="1" applyProtection="1">
      <alignment horizontal="center"/>
      <protection locked="0"/>
    </xf>
    <xf numFmtId="164" fontId="1" fillId="2" borderId="51" xfId="1" applyNumberFormat="1" applyBorder="1" applyAlignment="1" applyProtection="1">
      <alignment horizontal="center"/>
      <protection locked="0"/>
    </xf>
    <xf numFmtId="7" fontId="1" fillId="2" borderId="20" xfId="1" applyNumberFormat="1" applyBorder="1" applyAlignment="1">
      <alignment horizontal="center"/>
    </xf>
    <xf numFmtId="0" fontId="1" fillId="2" borderId="22" xfId="1" applyBorder="1"/>
    <xf numFmtId="0" fontId="8" fillId="2" borderId="34" xfId="1" applyFont="1" applyBorder="1"/>
    <xf numFmtId="0" fontId="7" fillId="2" borderId="5" xfId="1" applyFont="1" applyBorder="1"/>
    <xf numFmtId="0" fontId="1" fillId="2" borderId="19" xfId="1" applyBorder="1"/>
    <xf numFmtId="0" fontId="1" fillId="2" borderId="0" xfId="1"/>
  </cellXfs>
  <cellStyles count="4">
    <cellStyle name="Normal" xfId="0" builtinId="0"/>
    <cellStyle name="Normal 3 2" xfId="2" xr:uid="{03CD8937-9140-4113-B1AE-8D44BB9A020A}"/>
    <cellStyle name="Normal 7 3" xfId="3" xr:uid="{C2650926-A026-472B-B407-6A76FC81E5C6}"/>
    <cellStyle name="Normal 8" xfId="1" xr:uid="{41416DE5-5602-4FC2-9F25-48D4E9E1C7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75921-55F3-4C02-A187-2368DFCC0F2B}">
  <sheetPr>
    <pageSetUpPr fitToPage="1"/>
  </sheetPr>
  <dimension ref="A1:G59"/>
  <sheetViews>
    <sheetView tabSelected="1" view="pageBreakPreview" topLeftCell="A36" zoomScale="115" zoomScaleNormal="100" zoomScaleSheetLayoutView="115" workbookViewId="0">
      <selection activeCell="F43" sqref="F43"/>
    </sheetView>
  </sheetViews>
  <sheetFormatPr defaultRowHeight="15" x14ac:dyDescent="0.25"/>
  <cols>
    <col min="1" max="1" width="11.28515625" customWidth="1"/>
    <col min="2" max="2" width="47.28515625" customWidth="1"/>
    <col min="3" max="3" width="16.42578125" customWidth="1"/>
    <col min="4" max="4" width="10.140625" customWidth="1"/>
    <col min="5" max="6" width="15.140625" customWidth="1"/>
    <col min="7" max="7" width="21.5703125" customWidth="1"/>
  </cols>
  <sheetData>
    <row r="1" spans="1:7" ht="15.75" x14ac:dyDescent="0.25">
      <c r="A1" s="38" t="s">
        <v>0</v>
      </c>
      <c r="B1" s="39"/>
      <c r="C1" s="40"/>
      <c r="D1" s="39"/>
      <c r="E1" s="39"/>
      <c r="F1" s="10"/>
      <c r="G1" s="11"/>
    </row>
    <row r="2" spans="1:7" x14ac:dyDescent="0.25">
      <c r="A2" s="41"/>
      <c r="B2" s="42"/>
      <c r="C2" s="43" t="s">
        <v>1</v>
      </c>
      <c r="D2" s="42"/>
      <c r="E2" s="42"/>
      <c r="F2" s="12"/>
      <c r="G2" s="13"/>
    </row>
    <row r="3" spans="1:7" x14ac:dyDescent="0.25">
      <c r="A3" s="44" t="s">
        <v>2</v>
      </c>
      <c r="B3" s="45"/>
      <c r="C3" s="45"/>
      <c r="D3" s="45"/>
      <c r="E3" s="45"/>
      <c r="F3" s="14"/>
      <c r="G3" s="15"/>
    </row>
    <row r="4" spans="1:7" x14ac:dyDescent="0.25">
      <c r="A4" s="46" t="s">
        <v>3</v>
      </c>
      <c r="B4" s="47" t="s">
        <v>4</v>
      </c>
      <c r="C4" s="48" t="s">
        <v>5</v>
      </c>
      <c r="D4" s="49" t="s">
        <v>6</v>
      </c>
      <c r="E4" s="49" t="s">
        <v>7</v>
      </c>
      <c r="F4" s="16" t="s">
        <v>8</v>
      </c>
      <c r="G4" s="17" t="s">
        <v>9</v>
      </c>
    </row>
    <row r="5" spans="1:7" ht="15.75" thickBot="1" x14ac:dyDescent="0.3">
      <c r="A5" s="50"/>
      <c r="B5" s="51"/>
      <c r="C5" s="52" t="s">
        <v>10</v>
      </c>
      <c r="D5" s="53"/>
      <c r="E5" s="54" t="s">
        <v>11</v>
      </c>
      <c r="F5" s="1"/>
      <c r="G5" s="18"/>
    </row>
    <row r="6" spans="1:7" ht="17.25" thickTop="1" thickBot="1" x14ac:dyDescent="0.3">
      <c r="A6" s="93" t="s">
        <v>12</v>
      </c>
      <c r="B6" s="94"/>
      <c r="C6" s="94"/>
      <c r="D6" s="94"/>
      <c r="E6" s="94"/>
      <c r="F6" s="2"/>
      <c r="G6" s="19"/>
    </row>
    <row r="7" spans="1:7" ht="15.75" thickTop="1" x14ac:dyDescent="0.25">
      <c r="A7" s="55" t="s">
        <v>13</v>
      </c>
      <c r="B7" s="56" t="s">
        <v>14</v>
      </c>
      <c r="C7" s="57"/>
      <c r="D7" s="57"/>
      <c r="E7" s="57"/>
      <c r="F7" s="3"/>
      <c r="G7" s="20"/>
    </row>
    <row r="8" spans="1:7" ht="24" x14ac:dyDescent="0.25">
      <c r="A8" s="58" t="s">
        <v>15</v>
      </c>
      <c r="B8" s="59" t="s">
        <v>62</v>
      </c>
      <c r="C8" s="60" t="s">
        <v>91</v>
      </c>
      <c r="D8" s="61" t="s">
        <v>16</v>
      </c>
      <c r="E8" s="62">
        <v>106600</v>
      </c>
      <c r="F8" s="4" t="s">
        <v>17</v>
      </c>
      <c r="G8" s="21" t="str">
        <f>IF(OR(ISTEXT(F8),ISBLANK(F8)), "$   - ",ROUND(E8*F8,2))</f>
        <v xml:space="preserve">$   - </v>
      </c>
    </row>
    <row r="9" spans="1:7" ht="24" x14ac:dyDescent="0.25">
      <c r="A9" s="58" t="s">
        <v>18</v>
      </c>
      <c r="B9" s="59" t="s">
        <v>63</v>
      </c>
      <c r="C9" s="60" t="s">
        <v>91</v>
      </c>
      <c r="D9" s="61" t="s">
        <v>16</v>
      </c>
      <c r="E9" s="62">
        <v>106600</v>
      </c>
      <c r="F9" s="4" t="s">
        <v>17</v>
      </c>
      <c r="G9" s="21" t="str">
        <f>IF(OR(ISTEXT(F9),ISBLANK(F9)), "$   - ",ROUND(E9*F9,2))</f>
        <v xml:space="preserve">$   - </v>
      </c>
    </row>
    <row r="10" spans="1:7" ht="25.5" customHeight="1" x14ac:dyDescent="0.25">
      <c r="A10" s="58" t="s">
        <v>19</v>
      </c>
      <c r="B10" s="63" t="s">
        <v>86</v>
      </c>
      <c r="C10" s="64" t="s">
        <v>92</v>
      </c>
      <c r="D10" s="65" t="s">
        <v>16</v>
      </c>
      <c r="E10" s="66">
        <v>800</v>
      </c>
      <c r="F10" s="4" t="s">
        <v>17</v>
      </c>
      <c r="G10" s="22" t="str">
        <f t="shared" ref="G10" si="0">IF(OR(ISTEXT(F10),ISBLANK(F10)), "$   - ",ROUND(E10*F10,2))</f>
        <v xml:space="preserve">$   - </v>
      </c>
    </row>
    <row r="11" spans="1:7" ht="25.5" customHeight="1" x14ac:dyDescent="0.25">
      <c r="A11" s="58" t="s">
        <v>20</v>
      </c>
      <c r="B11" s="63" t="s">
        <v>87</v>
      </c>
      <c r="C11" s="64" t="s">
        <v>92</v>
      </c>
      <c r="D11" s="65" t="s">
        <v>16</v>
      </c>
      <c r="E11" s="66">
        <v>1000</v>
      </c>
      <c r="F11" s="4" t="s">
        <v>17</v>
      </c>
      <c r="G11" s="22" t="str">
        <f t="shared" ref="G11:G15" si="1">IF(OR(ISTEXT(F11),ISBLANK(F11)), "$   - ",ROUND(E11*F11,2))</f>
        <v xml:space="preserve">$   - </v>
      </c>
    </row>
    <row r="12" spans="1:7" ht="24" x14ac:dyDescent="0.25">
      <c r="A12" s="58" t="s">
        <v>21</v>
      </c>
      <c r="B12" s="63" t="s">
        <v>64</v>
      </c>
      <c r="C12" s="64" t="s">
        <v>93</v>
      </c>
      <c r="D12" s="65" t="s">
        <v>16</v>
      </c>
      <c r="E12" s="66">
        <v>50</v>
      </c>
      <c r="F12" s="4" t="s">
        <v>17</v>
      </c>
      <c r="G12" s="22" t="str">
        <f t="shared" ref="G12" si="2">IF(OR(ISTEXT(F12),ISBLANK(F12)), "$   - ",ROUND(E12*F12,2))</f>
        <v xml:space="preserve">$   - </v>
      </c>
    </row>
    <row r="13" spans="1:7" ht="24" x14ac:dyDescent="0.25">
      <c r="A13" s="58" t="s">
        <v>22</v>
      </c>
      <c r="B13" s="63" t="s">
        <v>65</v>
      </c>
      <c r="C13" s="64" t="s">
        <v>93</v>
      </c>
      <c r="D13" s="65" t="s">
        <v>16</v>
      </c>
      <c r="E13" s="66">
        <v>800</v>
      </c>
      <c r="F13" s="4" t="s">
        <v>17</v>
      </c>
      <c r="G13" s="22" t="str">
        <f t="shared" si="1"/>
        <v xml:space="preserve">$   - </v>
      </c>
    </row>
    <row r="14" spans="1:7" ht="24" x14ac:dyDescent="0.25">
      <c r="A14" s="58" t="s">
        <v>23</v>
      </c>
      <c r="B14" s="63" t="s">
        <v>66</v>
      </c>
      <c r="C14" s="64" t="s">
        <v>93</v>
      </c>
      <c r="D14" s="65" t="s">
        <v>16</v>
      </c>
      <c r="E14" s="66">
        <v>1</v>
      </c>
      <c r="F14" s="4" t="s">
        <v>17</v>
      </c>
      <c r="G14" s="22" t="str">
        <f t="shared" ref="G14" si="3">IF(OR(ISTEXT(F14),ISBLANK(F14)), "$   - ",ROUND(E14*F14,2))</f>
        <v xml:space="preserve">$   - </v>
      </c>
    </row>
    <row r="15" spans="1:7" ht="24" x14ac:dyDescent="0.25">
      <c r="A15" s="58" t="s">
        <v>24</v>
      </c>
      <c r="B15" s="63" t="s">
        <v>67</v>
      </c>
      <c r="C15" s="64" t="s">
        <v>93</v>
      </c>
      <c r="D15" s="65" t="s">
        <v>16</v>
      </c>
      <c r="E15" s="66">
        <v>1</v>
      </c>
      <c r="F15" s="4" t="s">
        <v>17</v>
      </c>
      <c r="G15" s="22" t="str">
        <f t="shared" si="1"/>
        <v xml:space="preserve">$   - </v>
      </c>
    </row>
    <row r="16" spans="1:7" ht="24" x14ac:dyDescent="0.25">
      <c r="A16" s="58" t="s">
        <v>25</v>
      </c>
      <c r="B16" s="63" t="s">
        <v>27</v>
      </c>
      <c r="C16" s="64" t="s">
        <v>94</v>
      </c>
      <c r="D16" s="65" t="s">
        <v>16</v>
      </c>
      <c r="E16" s="66">
        <v>400</v>
      </c>
      <c r="F16" s="4" t="s">
        <v>17</v>
      </c>
      <c r="G16" s="22" t="str">
        <f>IF(OR(ISTEXT(F16),ISBLANK(F16)), "$   - ",ROUND(E16*F16,2))</f>
        <v xml:space="preserve">$   - </v>
      </c>
    </row>
    <row r="17" spans="1:7" ht="24" x14ac:dyDescent="0.25">
      <c r="A17" s="58" t="s">
        <v>26</v>
      </c>
      <c r="B17" s="63" t="s">
        <v>68</v>
      </c>
      <c r="C17" s="64" t="s">
        <v>94</v>
      </c>
      <c r="D17" s="65" t="s">
        <v>16</v>
      </c>
      <c r="E17" s="66">
        <v>400</v>
      </c>
      <c r="F17" s="4" t="s">
        <v>17</v>
      </c>
      <c r="G17" s="22" t="str">
        <f>IF(OR(ISTEXT(F17),ISBLANK(F17)), "$   - ",ROUND(E17*F17,2))</f>
        <v xml:space="preserve">$   - </v>
      </c>
    </row>
    <row r="18" spans="1:7" ht="24" x14ac:dyDescent="0.25">
      <c r="A18" s="58" t="s">
        <v>28</v>
      </c>
      <c r="B18" s="63" t="s">
        <v>58</v>
      </c>
      <c r="C18" s="64" t="s">
        <v>91</v>
      </c>
      <c r="D18" s="65" t="s">
        <v>16</v>
      </c>
      <c r="E18" s="66">
        <v>1800</v>
      </c>
      <c r="F18" s="4" t="s">
        <v>17</v>
      </c>
      <c r="G18" s="22" t="str">
        <f>IF(OR(ISTEXT(F18),ISBLANK(F18)), "$   - ",ROUND(E18*F18,2))</f>
        <v xml:space="preserve">$   - </v>
      </c>
    </row>
    <row r="19" spans="1:7" ht="24" x14ac:dyDescent="0.25">
      <c r="A19" s="58" t="s">
        <v>31</v>
      </c>
      <c r="B19" s="63" t="s">
        <v>69</v>
      </c>
      <c r="C19" s="64" t="s">
        <v>91</v>
      </c>
      <c r="D19" s="65" t="s">
        <v>16</v>
      </c>
      <c r="E19" s="66">
        <v>1600</v>
      </c>
      <c r="F19" s="4" t="s">
        <v>17</v>
      </c>
      <c r="G19" s="22" t="str">
        <f>IF(OR(ISTEXT(F19),ISBLANK(F19)), "$   - ",ROUND(E19*F19,2))</f>
        <v xml:space="preserve">$   - </v>
      </c>
    </row>
    <row r="20" spans="1:7" ht="24" x14ac:dyDescent="0.25">
      <c r="A20" s="58" t="s">
        <v>32</v>
      </c>
      <c r="B20" s="63" t="s">
        <v>56</v>
      </c>
      <c r="C20" s="64" t="s">
        <v>91</v>
      </c>
      <c r="D20" s="65" t="s">
        <v>16</v>
      </c>
      <c r="E20" s="66">
        <v>600</v>
      </c>
      <c r="F20" s="4" t="s">
        <v>17</v>
      </c>
      <c r="G20" s="22" t="str">
        <f t="shared" ref="G20" si="4">IF(OR(ISTEXT(F20),ISBLANK(F20)), "$   - ",ROUND(E20*F20,2))</f>
        <v xml:space="preserve">$   - </v>
      </c>
    </row>
    <row r="21" spans="1:7" ht="24" x14ac:dyDescent="0.25">
      <c r="A21" s="58" t="s">
        <v>33</v>
      </c>
      <c r="B21" s="63" t="s">
        <v>70</v>
      </c>
      <c r="C21" s="64" t="s">
        <v>91</v>
      </c>
      <c r="D21" s="65" t="s">
        <v>16</v>
      </c>
      <c r="E21" s="66">
        <v>400</v>
      </c>
      <c r="F21" s="4" t="s">
        <v>17</v>
      </c>
      <c r="G21" s="22" t="str">
        <f t="shared" ref="G21:G23" si="5">IF(OR(ISTEXT(F21),ISBLANK(F21)), "$   - ",ROUND(E21*F21,2))</f>
        <v xml:space="preserve">$   - </v>
      </c>
    </row>
    <row r="22" spans="1:7" ht="24" x14ac:dyDescent="0.25">
      <c r="A22" s="58" t="s">
        <v>72</v>
      </c>
      <c r="B22" s="63" t="s">
        <v>57</v>
      </c>
      <c r="C22" s="64" t="s">
        <v>91</v>
      </c>
      <c r="D22" s="65" t="s">
        <v>16</v>
      </c>
      <c r="E22" s="66">
        <v>400</v>
      </c>
      <c r="F22" s="4" t="s">
        <v>17</v>
      </c>
      <c r="G22" s="22" t="str">
        <f t="shared" ref="G22" si="6">IF(OR(ISTEXT(F22),ISBLANK(F22)), "$   - ",ROUND(E22*F22,2))</f>
        <v xml:space="preserve">$   - </v>
      </c>
    </row>
    <row r="23" spans="1:7" ht="24" x14ac:dyDescent="0.25">
      <c r="A23" s="58" t="s">
        <v>73</v>
      </c>
      <c r="B23" s="63" t="s">
        <v>71</v>
      </c>
      <c r="C23" s="64" t="s">
        <v>91</v>
      </c>
      <c r="D23" s="65" t="s">
        <v>16</v>
      </c>
      <c r="E23" s="66">
        <v>200</v>
      </c>
      <c r="F23" s="4" t="s">
        <v>17</v>
      </c>
      <c r="G23" s="22" t="str">
        <f t="shared" si="5"/>
        <v xml:space="preserve">$   - </v>
      </c>
    </row>
    <row r="24" spans="1:7" ht="12.75" customHeight="1" x14ac:dyDescent="0.25">
      <c r="A24" s="58" t="s">
        <v>74</v>
      </c>
      <c r="B24" s="67" t="s">
        <v>29</v>
      </c>
      <c r="C24" s="68" t="s">
        <v>95</v>
      </c>
      <c r="D24" s="65" t="s">
        <v>30</v>
      </c>
      <c r="E24" s="69">
        <v>300</v>
      </c>
      <c r="F24" s="4" t="s">
        <v>17</v>
      </c>
      <c r="G24" s="22" t="str">
        <f>IF(OR(ISTEXT(F24),ISBLANK(F24)), "$   - ",ROUND(E24*F24,2))</f>
        <v xml:space="preserve">$   - </v>
      </c>
    </row>
    <row r="25" spans="1:7" ht="36.75" customHeight="1" x14ac:dyDescent="0.25">
      <c r="A25" s="58" t="s">
        <v>85</v>
      </c>
      <c r="B25" s="63" t="s">
        <v>88</v>
      </c>
      <c r="C25" s="64" t="s">
        <v>96</v>
      </c>
      <c r="D25" s="65" t="s">
        <v>60</v>
      </c>
      <c r="E25" s="66">
        <v>11000</v>
      </c>
      <c r="F25" s="4" t="s">
        <v>17</v>
      </c>
      <c r="G25" s="22" t="str">
        <f>IF(OR(ISTEXT(F25),ISBLANK(F25)), "$   - ",ROUND(E25*F25,2))</f>
        <v xml:space="preserve">$   - </v>
      </c>
    </row>
    <row r="26" spans="1:7" ht="25.5" customHeight="1" x14ac:dyDescent="0.25">
      <c r="A26" s="58" t="s">
        <v>75</v>
      </c>
      <c r="B26" s="63" t="s">
        <v>59</v>
      </c>
      <c r="C26" s="64" t="s">
        <v>94</v>
      </c>
      <c r="D26" s="65" t="s">
        <v>61</v>
      </c>
      <c r="E26" s="66">
        <v>200</v>
      </c>
      <c r="F26" s="4" t="s">
        <v>17</v>
      </c>
      <c r="G26" s="22" t="str">
        <f>IF(OR(ISTEXT(F26),ISBLANK(F26)), "$   - ",ROUND(E26*F26,2))</f>
        <v xml:space="preserve">$   - </v>
      </c>
    </row>
    <row r="27" spans="1:7" x14ac:dyDescent="0.25">
      <c r="A27" s="58" t="s">
        <v>76</v>
      </c>
      <c r="B27" s="70" t="s">
        <v>34</v>
      </c>
      <c r="C27" s="71" t="s">
        <v>97</v>
      </c>
      <c r="D27" s="65" t="s">
        <v>35</v>
      </c>
      <c r="E27" s="72">
        <v>40</v>
      </c>
      <c r="F27" s="4" t="s">
        <v>17</v>
      </c>
      <c r="G27" s="22" t="str">
        <f>IF(OR(ISTEXT(F27),ISBLANK(F27)), "$   - ",ROUND(E27*F27,2))</f>
        <v xml:space="preserve">$   - </v>
      </c>
    </row>
    <row r="28" spans="1:7" x14ac:dyDescent="0.25">
      <c r="A28" s="58" t="s">
        <v>77</v>
      </c>
      <c r="B28" s="73" t="s">
        <v>36</v>
      </c>
      <c r="C28" s="74" t="s">
        <v>98</v>
      </c>
      <c r="D28" s="75" t="s">
        <v>35</v>
      </c>
      <c r="E28" s="76">
        <v>5</v>
      </c>
      <c r="F28" s="5" t="s">
        <v>17</v>
      </c>
      <c r="G28" s="23" t="str">
        <f>IF(OR(ISTEXT(F28),ISBLANK(F28)), "$   - ",ROUND(E28*F28,2))</f>
        <v xml:space="preserve">$   - </v>
      </c>
    </row>
    <row r="29" spans="1:7" ht="15.75" thickBot="1" x14ac:dyDescent="0.3">
      <c r="A29" s="77" t="s">
        <v>13</v>
      </c>
      <c r="B29" s="78" t="s">
        <v>14</v>
      </c>
      <c r="C29" s="79"/>
      <c r="D29" s="79"/>
      <c r="E29" s="79"/>
      <c r="F29" s="24" t="s">
        <v>37</v>
      </c>
      <c r="G29" s="25">
        <f>SUM(G8:G28)</f>
        <v>0</v>
      </c>
    </row>
    <row r="30" spans="1:7" ht="16.5" thickTop="1" thickBot="1" x14ac:dyDescent="0.3">
      <c r="A30" s="80" t="s">
        <v>38</v>
      </c>
      <c r="B30" s="6"/>
      <c r="C30" s="6"/>
      <c r="D30" s="6"/>
      <c r="E30" s="6"/>
      <c r="F30" s="6"/>
      <c r="G30" s="26"/>
    </row>
    <row r="31" spans="1:7" ht="15.75" thickTop="1" x14ac:dyDescent="0.25">
      <c r="A31" s="55" t="s">
        <v>39</v>
      </c>
      <c r="B31" s="56" t="s">
        <v>40</v>
      </c>
      <c r="C31" s="7"/>
      <c r="D31" s="7"/>
      <c r="E31" s="7"/>
      <c r="F31" s="7"/>
      <c r="G31" s="27"/>
    </row>
    <row r="32" spans="1:7" ht="24" x14ac:dyDescent="0.25">
      <c r="A32" s="58" t="s">
        <v>41</v>
      </c>
      <c r="B32" s="59" t="s">
        <v>62</v>
      </c>
      <c r="C32" s="60" t="s">
        <v>91</v>
      </c>
      <c r="D32" s="61" t="s">
        <v>16</v>
      </c>
      <c r="E32" s="62">
        <v>105600</v>
      </c>
      <c r="F32" s="4" t="s">
        <v>17</v>
      </c>
      <c r="G32" s="21" t="str">
        <f>IF(OR(ISTEXT(F32),ISBLANK(F32)), "$   - ",ROUND(E32*F32,2))</f>
        <v xml:space="preserve">$   - </v>
      </c>
    </row>
    <row r="33" spans="1:7" ht="24" x14ac:dyDescent="0.25">
      <c r="A33" s="58" t="s">
        <v>42</v>
      </c>
      <c r="B33" s="59" t="s">
        <v>63</v>
      </c>
      <c r="C33" s="60" t="s">
        <v>91</v>
      </c>
      <c r="D33" s="61" t="s">
        <v>16</v>
      </c>
      <c r="E33" s="62">
        <v>105600</v>
      </c>
      <c r="F33" s="4" t="s">
        <v>17</v>
      </c>
      <c r="G33" s="21" t="str">
        <f>IF(OR(ISTEXT(F33),ISBLANK(F33)), "$   - ",ROUND(E33*F33,2))</f>
        <v xml:space="preserve">$   - </v>
      </c>
    </row>
    <row r="34" spans="1:7" ht="24" x14ac:dyDescent="0.25">
      <c r="A34" s="81" t="s">
        <v>43</v>
      </c>
      <c r="B34" s="63" t="s">
        <v>89</v>
      </c>
      <c r="C34" s="64" t="s">
        <v>92</v>
      </c>
      <c r="D34" s="65" t="s">
        <v>16</v>
      </c>
      <c r="E34" s="66">
        <v>500</v>
      </c>
      <c r="F34" s="4" t="s">
        <v>17</v>
      </c>
      <c r="G34" s="22" t="str">
        <f t="shared" ref="G34:G39" si="7">IF(OR(ISTEXT(F34),ISBLANK(F34)), "$   - ",ROUND(E34*F34,2))</f>
        <v xml:space="preserve">$   - </v>
      </c>
    </row>
    <row r="35" spans="1:7" ht="24" x14ac:dyDescent="0.25">
      <c r="A35" s="81" t="s">
        <v>44</v>
      </c>
      <c r="B35" s="63" t="s">
        <v>90</v>
      </c>
      <c r="C35" s="64" t="s">
        <v>92</v>
      </c>
      <c r="D35" s="65" t="s">
        <v>16</v>
      </c>
      <c r="E35" s="66">
        <v>600</v>
      </c>
      <c r="F35" s="4" t="s">
        <v>17</v>
      </c>
      <c r="G35" s="22" t="str">
        <f t="shared" si="7"/>
        <v xml:space="preserve">$   - </v>
      </c>
    </row>
    <row r="36" spans="1:7" ht="24" x14ac:dyDescent="0.25">
      <c r="A36" s="58" t="s">
        <v>45</v>
      </c>
      <c r="B36" s="63" t="s">
        <v>64</v>
      </c>
      <c r="C36" s="64" t="s">
        <v>93</v>
      </c>
      <c r="D36" s="65" t="s">
        <v>16</v>
      </c>
      <c r="E36" s="66">
        <v>10</v>
      </c>
      <c r="F36" s="4" t="s">
        <v>17</v>
      </c>
      <c r="G36" s="22" t="str">
        <f t="shared" si="7"/>
        <v xml:space="preserve">$   - </v>
      </c>
    </row>
    <row r="37" spans="1:7" ht="24" x14ac:dyDescent="0.25">
      <c r="A37" s="58" t="s">
        <v>46</v>
      </c>
      <c r="B37" s="63" t="s">
        <v>65</v>
      </c>
      <c r="C37" s="64" t="s">
        <v>93</v>
      </c>
      <c r="D37" s="65" t="s">
        <v>16</v>
      </c>
      <c r="E37" s="66">
        <v>500</v>
      </c>
      <c r="F37" s="4" t="s">
        <v>17</v>
      </c>
      <c r="G37" s="22" t="str">
        <f t="shared" si="7"/>
        <v xml:space="preserve">$   - </v>
      </c>
    </row>
    <row r="38" spans="1:7" ht="24" x14ac:dyDescent="0.25">
      <c r="A38" s="81" t="s">
        <v>47</v>
      </c>
      <c r="B38" s="63" t="s">
        <v>66</v>
      </c>
      <c r="C38" s="64" t="s">
        <v>93</v>
      </c>
      <c r="D38" s="65" t="s">
        <v>16</v>
      </c>
      <c r="E38" s="66">
        <v>1</v>
      </c>
      <c r="F38" s="4" t="s">
        <v>17</v>
      </c>
      <c r="G38" s="22" t="str">
        <f t="shared" si="7"/>
        <v xml:space="preserve">$   - </v>
      </c>
    </row>
    <row r="39" spans="1:7" ht="24" x14ac:dyDescent="0.25">
      <c r="A39" s="81" t="s">
        <v>48</v>
      </c>
      <c r="B39" s="63" t="s">
        <v>67</v>
      </c>
      <c r="C39" s="64" t="s">
        <v>93</v>
      </c>
      <c r="D39" s="65" t="s">
        <v>16</v>
      </c>
      <c r="E39" s="66">
        <v>1</v>
      </c>
      <c r="F39" s="4" t="s">
        <v>17</v>
      </c>
      <c r="G39" s="22" t="str">
        <f t="shared" si="7"/>
        <v xml:space="preserve">$   - </v>
      </c>
    </row>
    <row r="40" spans="1:7" ht="24" x14ac:dyDescent="0.25">
      <c r="A40" s="58" t="s">
        <v>49</v>
      </c>
      <c r="B40" s="63" t="s">
        <v>27</v>
      </c>
      <c r="C40" s="64" t="s">
        <v>94</v>
      </c>
      <c r="D40" s="65" t="s">
        <v>16</v>
      </c>
      <c r="E40" s="66">
        <v>300</v>
      </c>
      <c r="F40" s="4" t="s">
        <v>17</v>
      </c>
      <c r="G40" s="22" t="str">
        <f>IF(OR(ISTEXT(F40),ISBLANK(F40)), "$   - ",ROUND(E40*F40,2))</f>
        <v xml:space="preserve">$   - </v>
      </c>
    </row>
    <row r="41" spans="1:7" ht="24" x14ac:dyDescent="0.25">
      <c r="A41" s="58" t="s">
        <v>50</v>
      </c>
      <c r="B41" s="63" t="s">
        <v>68</v>
      </c>
      <c r="C41" s="64" t="s">
        <v>94</v>
      </c>
      <c r="D41" s="65" t="s">
        <v>16</v>
      </c>
      <c r="E41" s="66">
        <v>300</v>
      </c>
      <c r="F41" s="4" t="s">
        <v>17</v>
      </c>
      <c r="G41" s="22" t="str">
        <f>IF(OR(ISTEXT(F41),ISBLANK(F41)), "$   - ",ROUND(E41*F41,2))</f>
        <v xml:space="preserve">$   - </v>
      </c>
    </row>
    <row r="42" spans="1:7" ht="24" x14ac:dyDescent="0.25">
      <c r="A42" s="81" t="s">
        <v>51</v>
      </c>
      <c r="B42" s="63" t="s">
        <v>58</v>
      </c>
      <c r="C42" s="64" t="s">
        <v>91</v>
      </c>
      <c r="D42" s="65" t="s">
        <v>16</v>
      </c>
      <c r="E42" s="66">
        <v>2000</v>
      </c>
      <c r="F42" s="4" t="s">
        <v>17</v>
      </c>
      <c r="G42" s="22" t="str">
        <f>IF(OR(ISTEXT(F42),ISBLANK(F42)), "$   - ",ROUND(E42*F42,2))</f>
        <v xml:space="preserve">$   - </v>
      </c>
    </row>
    <row r="43" spans="1:7" ht="24" x14ac:dyDescent="0.25">
      <c r="A43" s="81" t="s">
        <v>52</v>
      </c>
      <c r="B43" s="63" t="s">
        <v>69</v>
      </c>
      <c r="C43" s="64" t="s">
        <v>91</v>
      </c>
      <c r="D43" s="65" t="s">
        <v>16</v>
      </c>
      <c r="E43" s="66">
        <v>2000</v>
      </c>
      <c r="F43" s="4" t="s">
        <v>17</v>
      </c>
      <c r="G43" s="22" t="str">
        <f>IF(OR(ISTEXT(F43),ISBLANK(F43)), "$   - ",ROUND(E43*F43,2))</f>
        <v xml:space="preserve">$   - </v>
      </c>
    </row>
    <row r="44" spans="1:7" ht="24" x14ac:dyDescent="0.25">
      <c r="A44" s="58" t="s">
        <v>53</v>
      </c>
      <c r="B44" s="63" t="s">
        <v>56</v>
      </c>
      <c r="C44" s="64" t="s">
        <v>91</v>
      </c>
      <c r="D44" s="65" t="s">
        <v>16</v>
      </c>
      <c r="E44" s="66">
        <v>400</v>
      </c>
      <c r="F44" s="4" t="s">
        <v>17</v>
      </c>
      <c r="G44" s="22" t="str">
        <f t="shared" ref="G44:G47" si="8">IF(OR(ISTEXT(F44),ISBLANK(F44)), "$   - ",ROUND(E44*F44,2))</f>
        <v xml:space="preserve">$   - </v>
      </c>
    </row>
    <row r="45" spans="1:7" ht="24" x14ac:dyDescent="0.25">
      <c r="A45" s="58" t="s">
        <v>54</v>
      </c>
      <c r="B45" s="63" t="s">
        <v>70</v>
      </c>
      <c r="C45" s="64" t="s">
        <v>91</v>
      </c>
      <c r="D45" s="65" t="s">
        <v>16</v>
      </c>
      <c r="E45" s="66">
        <v>300</v>
      </c>
      <c r="F45" s="4" t="s">
        <v>17</v>
      </c>
      <c r="G45" s="22" t="str">
        <f t="shared" si="8"/>
        <v xml:space="preserve">$   - </v>
      </c>
    </row>
    <row r="46" spans="1:7" ht="24" x14ac:dyDescent="0.25">
      <c r="A46" s="81" t="s">
        <v>78</v>
      </c>
      <c r="B46" s="63" t="s">
        <v>57</v>
      </c>
      <c r="C46" s="64" t="s">
        <v>91</v>
      </c>
      <c r="D46" s="65" t="s">
        <v>16</v>
      </c>
      <c r="E46" s="66">
        <v>300</v>
      </c>
      <c r="F46" s="4" t="s">
        <v>17</v>
      </c>
      <c r="G46" s="22" t="str">
        <f t="shared" si="8"/>
        <v xml:space="preserve">$   - </v>
      </c>
    </row>
    <row r="47" spans="1:7" ht="24" x14ac:dyDescent="0.25">
      <c r="A47" s="81" t="s">
        <v>79</v>
      </c>
      <c r="B47" s="63" t="s">
        <v>71</v>
      </c>
      <c r="C47" s="64" t="s">
        <v>91</v>
      </c>
      <c r="D47" s="65" t="s">
        <v>16</v>
      </c>
      <c r="E47" s="66">
        <v>200</v>
      </c>
      <c r="F47" s="4" t="s">
        <v>17</v>
      </c>
      <c r="G47" s="22" t="str">
        <f t="shared" si="8"/>
        <v xml:space="preserve">$   - </v>
      </c>
    </row>
    <row r="48" spans="1:7" ht="12.75" customHeight="1" x14ac:dyDescent="0.25">
      <c r="A48" s="58" t="s">
        <v>80</v>
      </c>
      <c r="B48" s="67" t="s">
        <v>29</v>
      </c>
      <c r="C48" s="68" t="s">
        <v>95</v>
      </c>
      <c r="D48" s="65" t="s">
        <v>30</v>
      </c>
      <c r="E48" s="69">
        <v>300</v>
      </c>
      <c r="F48" s="4" t="s">
        <v>17</v>
      </c>
      <c r="G48" s="22" t="str">
        <f>IF(OR(ISTEXT(F48),ISBLANK(F48)), "$   - ",ROUND(E48*F48,2))</f>
        <v xml:space="preserve">$   - </v>
      </c>
    </row>
    <row r="49" spans="1:7" ht="36.75" customHeight="1" x14ac:dyDescent="0.25">
      <c r="A49" s="58" t="s">
        <v>81</v>
      </c>
      <c r="B49" s="63" t="s">
        <v>101</v>
      </c>
      <c r="C49" s="64" t="s">
        <v>96</v>
      </c>
      <c r="D49" s="65" t="s">
        <v>60</v>
      </c>
      <c r="E49" s="66">
        <v>13000</v>
      </c>
      <c r="F49" s="4" t="s">
        <v>17</v>
      </c>
      <c r="G49" s="22" t="str">
        <f>IF(OR(ISTEXT(F49),ISBLANK(F49)), "$   - ",ROUND(E49*F49,2))</f>
        <v xml:space="preserve">$   - </v>
      </c>
    </row>
    <row r="50" spans="1:7" ht="25.5" customHeight="1" x14ac:dyDescent="0.25">
      <c r="A50" s="81" t="s">
        <v>82</v>
      </c>
      <c r="B50" s="63" t="s">
        <v>59</v>
      </c>
      <c r="C50" s="64" t="s">
        <v>94</v>
      </c>
      <c r="D50" s="65" t="s">
        <v>61</v>
      </c>
      <c r="E50" s="66">
        <v>200</v>
      </c>
      <c r="F50" s="4" t="s">
        <v>17</v>
      </c>
      <c r="G50" s="22" t="str">
        <f>IF(OR(ISTEXT(F50),ISBLANK(F50)), "$   - ",ROUND(E50*F50,2))</f>
        <v xml:space="preserve">$   - </v>
      </c>
    </row>
    <row r="51" spans="1:7" x14ac:dyDescent="0.25">
      <c r="A51" s="81" t="s">
        <v>83</v>
      </c>
      <c r="B51" s="70" t="s">
        <v>34</v>
      </c>
      <c r="C51" s="71" t="s">
        <v>97</v>
      </c>
      <c r="D51" s="65" t="s">
        <v>35</v>
      </c>
      <c r="E51" s="72">
        <v>10</v>
      </c>
      <c r="F51" s="4" t="s">
        <v>17</v>
      </c>
      <c r="G51" s="22" t="str">
        <f>IF(OR(ISTEXT(F51),ISBLANK(F51)), "$   - ",ROUND(E51*F51,2))</f>
        <v xml:space="preserve">$   - </v>
      </c>
    </row>
    <row r="52" spans="1:7" x14ac:dyDescent="0.25">
      <c r="A52" s="58" t="s">
        <v>84</v>
      </c>
      <c r="B52" s="73" t="s">
        <v>36</v>
      </c>
      <c r="C52" s="74" t="s">
        <v>98</v>
      </c>
      <c r="D52" s="75" t="s">
        <v>35</v>
      </c>
      <c r="E52" s="76">
        <v>5</v>
      </c>
      <c r="F52" s="5" t="s">
        <v>17</v>
      </c>
      <c r="G52" s="23" t="str">
        <f>IF(OR(ISTEXT(F52),ISBLANK(F52)), "$   - ",ROUND(E52*F52,2))</f>
        <v xml:space="preserve">$   - </v>
      </c>
    </row>
    <row r="53" spans="1:7" ht="15.75" thickBot="1" x14ac:dyDescent="0.3">
      <c r="A53" s="77" t="s">
        <v>39</v>
      </c>
      <c r="B53" s="82" t="s">
        <v>40</v>
      </c>
      <c r="C53" s="83"/>
      <c r="D53" s="83"/>
      <c r="E53" s="83"/>
      <c r="F53" s="8" t="s">
        <v>37</v>
      </c>
      <c r="G53" s="28">
        <f>SUM(G32:G52)</f>
        <v>0</v>
      </c>
    </row>
    <row r="54" spans="1:7" ht="15.75" thickTop="1" x14ac:dyDescent="0.25">
      <c r="A54" s="32"/>
      <c r="B54" s="33"/>
      <c r="C54" s="34"/>
      <c r="D54" s="34"/>
      <c r="E54" s="34"/>
      <c r="F54" s="35"/>
      <c r="G54" s="36"/>
    </row>
    <row r="55" spans="1:7" ht="15.75" x14ac:dyDescent="0.25">
      <c r="A55" s="95" t="s">
        <v>99</v>
      </c>
      <c r="B55" s="96"/>
      <c r="C55" s="96"/>
      <c r="D55" s="96"/>
      <c r="E55" s="96"/>
      <c r="F55" s="91">
        <f>G29</f>
        <v>0</v>
      </c>
      <c r="G55" s="92"/>
    </row>
    <row r="56" spans="1:7" ht="15.75" x14ac:dyDescent="0.25">
      <c r="A56" s="95" t="s">
        <v>100</v>
      </c>
      <c r="B56" s="96"/>
      <c r="C56" s="96"/>
      <c r="D56" s="96"/>
      <c r="E56" s="96"/>
      <c r="F56" s="91">
        <f>G53</f>
        <v>0</v>
      </c>
      <c r="G56" s="92"/>
    </row>
    <row r="57" spans="1:7" ht="15.75" x14ac:dyDescent="0.25">
      <c r="A57" s="84"/>
      <c r="B57" s="37"/>
      <c r="C57" s="85"/>
      <c r="D57" s="37"/>
      <c r="E57" s="37"/>
      <c r="F57" s="89"/>
      <c r="G57" s="90"/>
    </row>
    <row r="58" spans="1:7" ht="15.75" x14ac:dyDescent="0.25">
      <c r="A58" s="84"/>
      <c r="B58" s="37"/>
      <c r="C58" s="85"/>
      <c r="D58" s="37"/>
      <c r="E58" s="37"/>
      <c r="F58" s="30" t="s">
        <v>55</v>
      </c>
      <c r="G58" s="31"/>
    </row>
    <row r="59" spans="1:7" ht="15.75" x14ac:dyDescent="0.25">
      <c r="A59" s="86"/>
      <c r="B59" s="87"/>
      <c r="C59" s="88"/>
      <c r="D59" s="87"/>
      <c r="E59" s="87"/>
      <c r="F59" s="29"/>
      <c r="G59" s="9"/>
    </row>
  </sheetData>
  <sheetProtection algorithmName="SHA-512" hashValue="oqrwf7O7dRz/qJ3prfjW38flM6ELOsOxh2cfGozB34abdmEjc4ljNyr0M3c8U4Xrigr/fbPngnWskho7lDzH3Q==" saltValue="zlUu1zpxzhx8nI+whhLCNg==" spinCount="100000" sheet="1" selectLockedCells="1"/>
  <mergeCells count="6">
    <mergeCell ref="F57:G57"/>
    <mergeCell ref="F55:G55"/>
    <mergeCell ref="A6:E6"/>
    <mergeCell ref="A55:E55"/>
    <mergeCell ref="A56:E56"/>
    <mergeCell ref="F56:G56"/>
  </mergeCells>
  <phoneticPr fontId="15" type="noConversion"/>
  <dataValidations count="1">
    <dataValidation type="decimal" operator="equal" allowBlank="1" showInputMessage="1" showErrorMessage="1" error="Unit Price must be greater than 0_x000a_and cannot include fractions of a cent" prompt="Enter your Unit Bid Price._x000a_You do not need to type in the &quot;$&quot;" sqref="F8:F28 F32:F52" xr:uid="{938ABE63-C5E6-4FAD-BD93-78010B267F28}">
      <formula1>IF(F8&gt;=0,ROUND(F8,2),0.01)</formula1>
    </dataValidation>
  </dataValidations>
  <pageMargins left="0.7" right="0.7" top="0.75" bottom="0.75" header="0.3" footer="0.3"/>
  <pageSetup scale="66" fitToHeight="0" orientation="portrait" r:id="rId1"/>
  <headerFooter>
    <oddHeader xml:space="preserve">&amp;LThe City of Winnipeg
Tender No. 896-2024 &amp;RBid Submission
 Page &amp;P of &amp;N
</oddHeader>
  </headerFooter>
  <rowBreaks count="1" manualBreakCount="1">
    <brk id="49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B Prices</vt:lpstr>
    </vt:vector>
  </TitlesOfParts>
  <Company>Water and Waste Department 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Bain, John</dc:creator>
  <cp:lastModifiedBy>Goodman, Derek</cp:lastModifiedBy>
  <cp:lastPrinted>2025-11-25T21:39:53Z</cp:lastPrinted>
  <dcterms:created xsi:type="dcterms:W3CDTF">2024-11-08T17:04:26Z</dcterms:created>
  <dcterms:modified xsi:type="dcterms:W3CDTF">2025-12-01T20:23:13Z</dcterms:modified>
</cp:coreProperties>
</file>