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323 2024 Sewer Renewals and External Point Repairs – Contract 7\4.0 Contract Admin\4.1 Bid Opportunity Documents\"/>
    </mc:Choice>
  </mc:AlternateContent>
  <xr:revisionPtr revIDLastSave="0" documentId="13_ncr:1_{BB8146C9-1A9B-4DA2-801E-FE77B8E8634D}" xr6:coauthVersionLast="36" xr6:coauthVersionMax="36" xr10:uidLastSave="{00000000-0000-0000-0000-000000000000}"/>
  <bookViews>
    <workbookView xWindow="0" yWindow="0" windowWidth="26085" windowHeight="8100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prices'!$A$5:$G$134</definedName>
    <definedName name="BClean">#REF!</definedName>
    <definedName name="CCCCCCCCCCC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prices'!$A$1:$G$172</definedName>
    <definedName name="Print_Area_1">'Unit prices'!$A$6:$G$170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30" i="2" l="1"/>
  <c r="G162" i="2" l="1"/>
  <c r="G161" i="2"/>
  <c r="G159" i="2"/>
  <c r="G158" i="2"/>
  <c r="G156" i="2"/>
  <c r="G155" i="2"/>
  <c r="G153" i="2"/>
  <c r="G151" i="2"/>
  <c r="G131" i="2"/>
  <c r="G124" i="2"/>
  <c r="G114" i="2"/>
  <c r="G107" i="2"/>
  <c r="G96" i="2"/>
  <c r="G94" i="2"/>
  <c r="G92" i="2"/>
  <c r="G85" i="2"/>
  <c r="G34" i="2"/>
  <c r="G23" i="2" l="1"/>
  <c r="G117" i="2"/>
  <c r="G116" i="2"/>
  <c r="G120" i="2"/>
  <c r="G121" i="2"/>
  <c r="G84" i="2" l="1"/>
  <c r="G69" i="2"/>
  <c r="G72" i="2"/>
  <c r="G82" i="2"/>
  <c r="G75" i="2"/>
  <c r="G14" i="2" l="1"/>
  <c r="G20" i="2"/>
  <c r="G56" i="2" l="1"/>
  <c r="G144" i="2"/>
  <c r="G77" i="2" l="1"/>
  <c r="G105" i="2" l="1"/>
  <c r="G103" i="2"/>
  <c r="G101" i="2"/>
  <c r="G108" i="2" l="1"/>
  <c r="G90" i="2"/>
  <c r="G97" i="2" s="1"/>
  <c r="G43" i="2" l="1"/>
  <c r="G25" i="2"/>
  <c r="G38" i="2"/>
  <c r="G27" i="2"/>
  <c r="G64" i="2" l="1"/>
  <c r="G146" i="2" l="1"/>
  <c r="G147" i="2"/>
  <c r="G148" i="2"/>
  <c r="G79" i="2" l="1"/>
  <c r="G142" i="2"/>
  <c r="G42" i="2"/>
  <c r="G81" i="2" l="1"/>
  <c r="G66" i="2"/>
  <c r="G86" i="2" l="1"/>
  <c r="G47" i="2"/>
  <c r="G46" i="2"/>
  <c r="G58" i="2"/>
  <c r="G36" i="2" l="1"/>
  <c r="G135" i="2" l="1"/>
  <c r="G134" i="2"/>
  <c r="G127" i="2"/>
  <c r="G126" i="2"/>
  <c r="G125" i="2"/>
  <c r="G123" i="2"/>
  <c r="G119" i="2"/>
  <c r="G113" i="2"/>
  <c r="G112" i="2"/>
  <c r="G111" i="2"/>
  <c r="G59" i="2"/>
  <c r="G60" i="2" s="1"/>
  <c r="G51" i="2"/>
  <c r="G49" i="2"/>
  <c r="G41" i="2"/>
  <c r="G40" i="2"/>
  <c r="G140" i="2"/>
  <c r="G138" i="2"/>
  <c r="G32" i="2"/>
  <c r="G30" i="2"/>
  <c r="G21" i="2"/>
  <c r="G19" i="2"/>
  <c r="G17" i="2"/>
  <c r="G15" i="2"/>
  <c r="G13" i="2"/>
  <c r="G11" i="2"/>
  <c r="G9" i="2"/>
  <c r="G132" i="2" l="1"/>
  <c r="G52" i="2"/>
  <c r="G163" i="2"/>
  <c r="F167" i="2" l="1"/>
</calcChain>
</file>

<file path=xl/sharedStrings.xml><?xml version="1.0" encoding="utf-8"?>
<sst xmlns="http://schemas.openxmlformats.org/spreadsheetml/2006/main" count="531" uniqueCount="194">
  <si>
    <t>each</t>
  </si>
  <si>
    <t>Name of Bidder</t>
  </si>
  <si>
    <t>UNIT PRICES</t>
  </si>
  <si>
    <t>ITEM</t>
  </si>
  <si>
    <t>DESCRIPTION</t>
  </si>
  <si>
    <t>UNIT</t>
  </si>
  <si>
    <t>UNIT PRICE</t>
  </si>
  <si>
    <t>AMOUNT</t>
  </si>
  <si>
    <t/>
  </si>
  <si>
    <t>vert. m</t>
  </si>
  <si>
    <t>TOTAL BID PRICE (GST extra) (in numbers)</t>
  </si>
  <si>
    <t>(See B10 clause in tender document)</t>
  </si>
  <si>
    <t>SPEC. 
REF.</t>
  </si>
  <si>
    <t>APPROX
QUANTITY</t>
  </si>
  <si>
    <t>EXTERNAL POINT REPAIRS AND STABILIZATION</t>
  </si>
  <si>
    <t>A.1</t>
  </si>
  <si>
    <t>CW 2130</t>
  </si>
  <si>
    <t>a)</t>
  </si>
  <si>
    <t>200mm</t>
  </si>
  <si>
    <t>i)</t>
  </si>
  <si>
    <t>ii)</t>
  </si>
  <si>
    <t>b)</t>
  </si>
  <si>
    <t>250mm</t>
  </si>
  <si>
    <t>c)</t>
  </si>
  <si>
    <t>300mm</t>
  </si>
  <si>
    <t>d)</t>
  </si>
  <si>
    <t>375mm</t>
  </si>
  <si>
    <t>450mm</t>
  </si>
  <si>
    <t>A.2</t>
  </si>
  <si>
    <t>m</t>
  </si>
  <si>
    <t>A.3</t>
  </si>
  <si>
    <t>Sewer Services</t>
  </si>
  <si>
    <t>150mm</t>
  </si>
  <si>
    <t>trenchless installation, Class B sand bedding, Class 3 backfill</t>
  </si>
  <si>
    <t>CW 2145</t>
  </si>
  <si>
    <t>A.6</t>
  </si>
  <si>
    <t>Subtotal A:</t>
  </si>
  <si>
    <t>MH REPAIRS AND REPLACEMENTS</t>
  </si>
  <si>
    <t>AP-004 Standard Frame for Manhole</t>
  </si>
  <si>
    <t>AP-005 Standard Solid Cover</t>
  </si>
  <si>
    <t>AP-006 Standard Grated Cover</t>
  </si>
  <si>
    <t>Grout voids around pipe interface</t>
  </si>
  <si>
    <t>Subtotal B:</t>
  </si>
  <si>
    <t>SURFACE RESTORATIONS</t>
  </si>
  <si>
    <t>C.1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</si>
  <si>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</si>
  <si>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</si>
  <si>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200mm reinforced concrete pavement</t>
  </si>
  <si>
    <t>200mm reinforced concrete pavement for early opening (24 hours)</t>
  </si>
  <si>
    <t>C.2</t>
  </si>
  <si>
    <t>CW 3235</t>
  </si>
  <si>
    <t>Sidewalk (SD-228A)</t>
  </si>
  <si>
    <t>C.3</t>
  </si>
  <si>
    <t>CW 3240</t>
  </si>
  <si>
    <t>Barrier curb (SD-204)</t>
  </si>
  <si>
    <t>Ramp curb</t>
  </si>
  <si>
    <t>C.4</t>
  </si>
  <si>
    <t>CW 3410</t>
  </si>
  <si>
    <t>tonne</t>
  </si>
  <si>
    <t>Subtotal C:</t>
  </si>
  <si>
    <t>PROVISIONAL ITEMS</t>
  </si>
  <si>
    <t>D.1</t>
  </si>
  <si>
    <r>
      <t>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</si>
  <si>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rFont val="Arial"/>
        <family val="2"/>
      </rPr>
      <t>2</t>
    </r>
  </si>
  <si>
    <t xml:space="preserve">SD-024 </t>
  </si>
  <si>
    <t>Subtotal D:</t>
  </si>
  <si>
    <t>CW 3510</t>
  </si>
  <si>
    <t>Up to 1.0 metre long</t>
  </si>
  <si>
    <t>In excess of 1.0 metre</t>
  </si>
  <si>
    <t>SD-010</t>
  </si>
  <si>
    <t>1200mm diameter base</t>
  </si>
  <si>
    <t xml:space="preserve"> </t>
  </si>
  <si>
    <t>C.5</t>
  </si>
  <si>
    <t>E.1</t>
  </si>
  <si>
    <t>E.2</t>
  </si>
  <si>
    <t>E.3</t>
  </si>
  <si>
    <t>Temporary Surface Restoration</t>
  </si>
  <si>
    <t>Sidewalk</t>
  </si>
  <si>
    <t>Subtotal E:</t>
  </si>
  <si>
    <t>f)</t>
  </si>
  <si>
    <t xml:space="preserve">
Concrete Curb Renewal</t>
  </si>
  <si>
    <t xml:space="preserve">
Construction of Asphaltic Concrete Overlays Type 1A</t>
  </si>
  <si>
    <t xml:space="preserve">
CW 2110</t>
  </si>
  <si>
    <t>trenchless installation, Class B sand bedding, Class 1 backfill</t>
  </si>
  <si>
    <t xml:space="preserve">
Water Services</t>
  </si>
  <si>
    <t>19mm</t>
  </si>
  <si>
    <t>25mm</t>
  </si>
  <si>
    <t xml:space="preserve">
CW 2130</t>
  </si>
  <si>
    <t xml:space="preserve">
Land Drainage Sewers</t>
  </si>
  <si>
    <t>600mm</t>
  </si>
  <si>
    <t>750mm</t>
  </si>
  <si>
    <t>New Manhole on Existing Sewer</t>
  </si>
  <si>
    <t xml:space="preserve">
Catch Basin</t>
  </si>
  <si>
    <t xml:space="preserve">
Cement Stabilized Fill</t>
  </si>
  <si>
    <t xml:space="preserve">
Sodding </t>
  </si>
  <si>
    <t xml:space="preserve">
Planing</t>
  </si>
  <si>
    <t xml:space="preserve">
CW 3450-R3</t>
  </si>
  <si>
    <t>Planing 0- 50 mm depth</t>
  </si>
  <si>
    <t>Asphaltic Concrete</t>
  </si>
  <si>
    <t>BRISBANE AVENUE - 375mm SEWER RENEWAL</t>
  </si>
  <si>
    <t>g)</t>
  </si>
  <si>
    <t xml:space="preserve">
Sewer Repair - In Addition to First 3.0 metres (SD-022B)</t>
  </si>
  <si>
    <t xml:space="preserve">
Sewer Repair - Up to 3.0 metres long (SD-022A)</t>
  </si>
  <si>
    <t xml:space="preserve">
Connecting New Sewer Service to Existing Sewer Service</t>
  </si>
  <si>
    <t xml:space="preserve">
EXTERNAL POINT REPAIRS AND STABILIZATION</t>
  </si>
  <si>
    <t xml:space="preserve">
Sewer Inspection</t>
  </si>
  <si>
    <t xml:space="preserve">
Sewer Service Inspection</t>
  </si>
  <si>
    <t xml:space="preserve">
Manhole Stabilization</t>
  </si>
  <si>
    <t xml:space="preserve">
Manhole Inspection</t>
  </si>
  <si>
    <t>200mm to 2700mm</t>
  </si>
  <si>
    <t>PEMBINA HIGHWAY - 250mm SEWER RENEWAL</t>
  </si>
  <si>
    <t>ROBLIN BOULEVARD - 250mm SEWER RENEWAL</t>
  </si>
  <si>
    <t xml:space="preserve">
Remove and Replace Existing Catch Basin</t>
  </si>
  <si>
    <t xml:space="preserve">
Connecting to Existing Manhole</t>
  </si>
  <si>
    <t xml:space="preserve">
ROBLIN BOULEVARD - 250mm SEWER RENEWAL</t>
  </si>
  <si>
    <t xml:space="preserve">
C</t>
  </si>
  <si>
    <t xml:space="preserve">
B</t>
  </si>
  <si>
    <t xml:space="preserve">
A</t>
  </si>
  <si>
    <t xml:space="preserve">
D</t>
  </si>
  <si>
    <t xml:space="preserve">
E</t>
  </si>
  <si>
    <t xml:space="preserve">
Remove and Replace Existing Manhole</t>
  </si>
  <si>
    <t xml:space="preserve">
Sewer Services</t>
  </si>
  <si>
    <t xml:space="preserve">
Partial Slab Patches</t>
  </si>
  <si>
    <t xml:space="preserve">
Miscellaneous Concrete Slab Renewal</t>
  </si>
  <si>
    <t xml:space="preserve">
Replacing Standard Frames and Covers</t>
  </si>
  <si>
    <t>B.1</t>
  </si>
  <si>
    <t>B.2</t>
  </si>
  <si>
    <t>Land Drainage Sewers</t>
  </si>
  <si>
    <t>B.3</t>
  </si>
  <si>
    <t>Class B sand bedding, Class 1 backfill</t>
  </si>
  <si>
    <t>Class B sand bedding, Class 1 backfill, Over 5m Deep</t>
  </si>
  <si>
    <t>150mm to 300mm</t>
  </si>
  <si>
    <t>CASH ALLOWANCE FOR ADDITIONAL WORK</t>
  </si>
  <si>
    <t>Subtotal G:</t>
  </si>
  <si>
    <t>A.4</t>
  </si>
  <si>
    <t>A.5</t>
  </si>
  <si>
    <t xml:space="preserve">
F</t>
  </si>
  <si>
    <t>F.1</t>
  </si>
  <si>
    <t>F.2</t>
  </si>
  <si>
    <t>F.3</t>
  </si>
  <si>
    <t>F.4</t>
  </si>
  <si>
    <t xml:space="preserve">
G</t>
  </si>
  <si>
    <t>G.1</t>
  </si>
  <si>
    <t>G.2</t>
  </si>
  <si>
    <t>G.3</t>
  </si>
  <si>
    <t>G.4</t>
  </si>
  <si>
    <t>G.5</t>
  </si>
  <si>
    <t>G.6</t>
  </si>
  <si>
    <t>H</t>
  </si>
  <si>
    <t>e)</t>
  </si>
  <si>
    <t>Class B sand bedding, Class 3 backfill</t>
  </si>
  <si>
    <t xml:space="preserve">
New Manhole</t>
  </si>
  <si>
    <t>C.7</t>
  </si>
  <si>
    <t>C.6</t>
  </si>
  <si>
    <t>C.8</t>
  </si>
  <si>
    <t>C.9</t>
  </si>
  <si>
    <t>SD-025, AP-009 frame &amp; cover</t>
  </si>
  <si>
    <t>Monolithic bullnose (SD-227C)</t>
  </si>
  <si>
    <t>Monolithic median slab (SD-226A)</t>
  </si>
  <si>
    <t xml:space="preserve">Lip curb &amp; gutter </t>
  </si>
  <si>
    <t>D.3</t>
  </si>
  <si>
    <t>Street pavement</t>
  </si>
  <si>
    <t>F.5</t>
  </si>
  <si>
    <t>CW 3230</t>
  </si>
  <si>
    <t>E7</t>
  </si>
  <si>
    <t>CW 2160</t>
  </si>
  <si>
    <t>E11</t>
  </si>
  <si>
    <t>600mm CMP</t>
  </si>
  <si>
    <t>h)</t>
  </si>
  <si>
    <t>2024 SEWER RENEWALS AND EXTERNAL POINT REPAIRS  - CONTRACT 7</t>
  </si>
  <si>
    <t>iii)</t>
  </si>
  <si>
    <t>E8</t>
  </si>
  <si>
    <t xml:space="preserve">
Abandon Existing Sewers with Flowable Fill</t>
  </si>
  <si>
    <t>C.10</t>
  </si>
  <si>
    <t>D.2</t>
  </si>
  <si>
    <t xml:space="preserve">
Connecting to Existing Sewer</t>
  </si>
  <si>
    <t>250mm PVC to 450mm Concrete</t>
  </si>
  <si>
    <t>D.4</t>
  </si>
  <si>
    <t>E.4</t>
  </si>
  <si>
    <t>250mm reinforced concrete pavement for early opening (24 hours)</t>
  </si>
  <si>
    <t xml:space="preserve">Barrier curb &amp; gutter </t>
  </si>
  <si>
    <t>F.6</t>
  </si>
  <si>
    <t xml:space="preserve">
Construction of Asphaltic Concrete Patches(100mm thick)</t>
  </si>
  <si>
    <t>F.7</t>
  </si>
  <si>
    <t>Subtotal F:</t>
  </si>
  <si>
    <t>Corporation Stops</t>
  </si>
  <si>
    <t>Curb Stops</t>
  </si>
  <si>
    <t>Curb Stop Boxes</t>
  </si>
  <si>
    <t>G.7</t>
  </si>
  <si>
    <t>G.8</t>
  </si>
  <si>
    <t>Subtotal H:</t>
  </si>
  <si>
    <t xml:space="preserve">
Sewer Stabilization</t>
  </si>
  <si>
    <t>Concrete Patching</t>
  </si>
  <si>
    <t>FORM B:PRICES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</si>
</sst>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u/>
      <sz val="10"/>
      <color rgb="FF00000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25" borderId="0"/>
    <xf numFmtId="0" fontId="3" fillId="0" borderId="0"/>
  </cellStyleXfs>
  <cellXfs count="20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4" fontId="0" fillId="0" borderId="21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0" fillId="0" borderId="16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2" fillId="0" borderId="27" xfId="0" applyNumberFormat="1" applyFont="1" applyBorder="1" applyAlignment="1" applyProtection="1">
      <alignment horizontal="left" vertical="center"/>
    </xf>
    <xf numFmtId="165" fontId="27" fillId="0" borderId="27" xfId="114" applyNumberFormat="1" applyFont="1" applyFill="1" applyBorder="1" applyAlignment="1" applyProtection="1">
      <alignment horizontal="left" vertical="center" wrapText="1"/>
    </xf>
    <xf numFmtId="165" fontId="40" fillId="0" borderId="10" xfId="114" applyNumberFormat="1" applyFont="1" applyFill="1" applyBorder="1" applyAlignment="1" applyProtection="1">
      <alignment horizontal="center" vertical="top" wrapText="1"/>
    </xf>
    <xf numFmtId="0" fontId="3" fillId="0" borderId="16" xfId="114" applyNumberFormat="1" applyFont="1" applyFill="1" applyBorder="1" applyAlignment="1" applyProtection="1">
      <alignment horizontal="center" vertical="center" wrapText="1"/>
    </xf>
    <xf numFmtId="177" fontId="3" fillId="0" borderId="27" xfId="114" applyNumberFormat="1" applyFont="1" applyFill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left" vertical="center" indent="1"/>
    </xf>
    <xf numFmtId="165" fontId="40" fillId="0" borderId="10" xfId="114" applyNumberFormat="1" applyFont="1" applyFill="1" applyBorder="1" applyAlignment="1" applyProtection="1">
      <alignment horizontal="left" vertical="center" wrapText="1" indent="1"/>
    </xf>
    <xf numFmtId="1" fontId="3" fillId="0" borderId="10" xfId="114" applyNumberFormat="1" applyFont="1" applyFill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left" vertical="center" indent="2"/>
    </xf>
    <xf numFmtId="165" fontId="40" fillId="0" borderId="23" xfId="117" applyNumberFormat="1" applyFont="1" applyFill="1" applyBorder="1" applyAlignment="1" applyProtection="1">
      <alignment horizontal="left" vertical="top" wrapText="1" indent="2"/>
    </xf>
    <xf numFmtId="165" fontId="40" fillId="0" borderId="10" xfId="114" applyNumberFormat="1" applyFont="1" applyFill="1" applyBorder="1" applyAlignment="1" applyProtection="1">
      <alignment horizontal="left" vertical="center" wrapText="1" indent="2"/>
    </xf>
    <xf numFmtId="164" fontId="2" fillId="0" borderId="10" xfId="0" applyNumberFormat="1" applyFont="1" applyBorder="1" applyAlignment="1" applyProtection="1">
      <alignment horizontal="left" vertical="center"/>
    </xf>
    <xf numFmtId="165" fontId="27" fillId="0" borderId="10" xfId="114" applyNumberFormat="1" applyFont="1" applyFill="1" applyBorder="1" applyAlignment="1" applyProtection="1">
      <alignment horizontal="left" vertical="center" wrapText="1"/>
    </xf>
    <xf numFmtId="177" fontId="3" fillId="0" borderId="10" xfId="114" applyNumberFormat="1" applyFont="1" applyFill="1" applyBorder="1" applyAlignment="1" applyProtection="1">
      <alignment horizontal="center" vertical="center"/>
    </xf>
    <xf numFmtId="164" fontId="0" fillId="0" borderId="13" xfId="0" applyNumberFormat="1" applyBorder="1" applyAlignment="1" applyProtection="1"/>
    <xf numFmtId="164" fontId="0" fillId="0" borderId="20" xfId="0" applyNumberFormat="1" applyBorder="1" applyAlignment="1" applyProtection="1"/>
    <xf numFmtId="165" fontId="27" fillId="0" borderId="23" xfId="114" applyNumberFormat="1" applyFont="1" applyFill="1" applyBorder="1" applyAlignment="1" applyProtection="1">
      <alignment horizontal="left" wrapText="1"/>
    </xf>
    <xf numFmtId="165" fontId="40" fillId="0" borderId="23" xfId="114" applyNumberFormat="1" applyFont="1" applyFill="1" applyBorder="1" applyAlignment="1" applyProtection="1">
      <alignment horizontal="left" vertical="center" wrapText="1" indent="1"/>
    </xf>
    <xf numFmtId="165" fontId="27" fillId="0" borderId="23" xfId="114" applyNumberFormat="1" applyFont="1" applyFill="1" applyBorder="1" applyAlignment="1" applyProtection="1">
      <alignment horizontal="left" vertical="center" wrapText="1"/>
    </xf>
    <xf numFmtId="0" fontId="2" fillId="0" borderId="10" xfId="117" applyFont="1" applyFill="1" applyBorder="1" applyAlignment="1" applyProtection="1">
      <alignment wrapText="1"/>
    </xf>
    <xf numFmtId="164" fontId="2" fillId="0" borderId="20" xfId="0" applyNumberFormat="1" applyFont="1" applyBorder="1" applyAlignment="1" applyProtection="1">
      <alignment horizontal="left" vertical="center"/>
    </xf>
    <xf numFmtId="176" fontId="27" fillId="0" borderId="14" xfId="114" applyNumberFormat="1" applyFont="1" applyFill="1" applyBorder="1" applyAlignment="1" applyProtection="1">
      <alignment horizontal="right" vertical="center"/>
    </xf>
    <xf numFmtId="4" fontId="0" fillId="0" borderId="22" xfId="0" applyNumberFormat="1" applyBorder="1" applyAlignment="1" applyProtection="1">
      <alignment horizontal="right"/>
    </xf>
    <xf numFmtId="175" fontId="27" fillId="0" borderId="10" xfId="114" applyNumberFormat="1" applyFont="1" applyFill="1" applyBorder="1" applyAlignment="1" applyProtection="1">
      <alignment horizontal="left"/>
    </xf>
    <xf numFmtId="0" fontId="38" fillId="0" borderId="0" xfId="114" applyNumberFormat="1" applyFill="1" applyBorder="1" applyAlignment="1" applyProtection="1">
      <alignment horizontal="center" vertical="center"/>
    </xf>
    <xf numFmtId="176" fontId="27" fillId="0" borderId="27" xfId="114" applyNumberFormat="1" applyFont="1" applyFill="1" applyBorder="1" applyAlignment="1" applyProtection="1">
      <alignment horizontal="right" vertical="center"/>
    </xf>
    <xf numFmtId="175" fontId="40" fillId="0" borderId="10" xfId="114" applyNumberFormat="1" applyFont="1" applyFill="1" applyBorder="1" applyAlignment="1" applyProtection="1">
      <alignment horizontal="left" vertical="center" indent="1"/>
    </xf>
    <xf numFmtId="175" fontId="27" fillId="0" borderId="10" xfId="114" applyNumberFormat="1" applyFont="1" applyFill="1" applyBorder="1" applyAlignment="1" applyProtection="1">
      <alignment horizontal="left" vertical="center"/>
    </xf>
    <xf numFmtId="165" fontId="27" fillId="0" borderId="23" xfId="114" applyNumberFormat="1" applyFont="1" applyFill="1" applyBorder="1" applyAlignment="1" applyProtection="1">
      <alignment horizontal="left" vertical="top" wrapText="1"/>
    </xf>
    <xf numFmtId="175" fontId="40" fillId="0" borderId="13" xfId="114" applyNumberFormat="1" applyFont="1" applyFill="1" applyBorder="1" applyAlignment="1" applyProtection="1">
      <alignment horizontal="left" vertical="center"/>
    </xf>
    <xf numFmtId="165" fontId="27" fillId="0" borderId="21" xfId="114" applyNumberFormat="1" applyFont="1" applyFill="1" applyBorder="1" applyAlignment="1" applyProtection="1">
      <alignment horizontal="left" vertical="center" wrapText="1"/>
    </xf>
    <xf numFmtId="164" fontId="0" fillId="0" borderId="10" xfId="0" applyNumberFormat="1" applyBorder="1" applyAlignment="1" applyProtection="1">
      <alignment horizontal="left" vertical="center" indent="1"/>
    </xf>
    <xf numFmtId="3" fontId="0" fillId="0" borderId="0" xfId="0" applyNumberFormat="1" applyBorder="1" applyAlignment="1" applyProtection="1">
      <alignment horizontal="center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0" fontId="36" fillId="24" borderId="22" xfId="1" applyNumberFormat="1" applyFont="1" applyBorder="1" applyAlignment="1" applyProtection="1"/>
    <xf numFmtId="164" fontId="0" fillId="0" borderId="16" xfId="0" applyNumberFormat="1" applyBorder="1" applyAlignment="1" applyProtection="1"/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Border="1"/>
    <xf numFmtId="4" fontId="0" fillId="0" borderId="19" xfId="0" applyNumberFormat="1" applyBorder="1" applyAlignment="1" applyProtection="1">
      <alignment horizontal="left"/>
    </xf>
    <xf numFmtId="7" fontId="36" fillId="24" borderId="0" xfId="1" applyNumberFormat="1" applyFont="1" applyBorder="1" applyAlignment="1" applyProtection="1">
      <alignment horizontal="center"/>
    </xf>
    <xf numFmtId="165" fontId="40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7" fontId="3" fillId="0" borderId="26" xfId="0" applyNumberFormat="1" applyFont="1" applyFill="1" applyBorder="1" applyAlignment="1" applyProtection="1">
      <alignment horizontal="center" vertical="center"/>
    </xf>
    <xf numFmtId="7" fontId="36" fillId="24" borderId="23" xfId="1" applyNumberFormat="1" applyFont="1" applyBorder="1" applyAlignment="1" applyProtection="1">
      <alignment horizontal="center"/>
    </xf>
    <xf numFmtId="165" fontId="27" fillId="0" borderId="23" xfId="0" applyNumberFormat="1" applyFont="1" applyFill="1" applyBorder="1" applyAlignment="1" applyProtection="1">
      <alignment horizontal="left" wrapText="1"/>
    </xf>
    <xf numFmtId="165" fontId="40" fillId="0" borderId="10" xfId="0" applyNumberFormat="1" applyFont="1" applyFill="1" applyBorder="1" applyAlignment="1" applyProtection="1">
      <alignment horizontal="center" vertical="center" wrapText="1"/>
    </xf>
    <xf numFmtId="165" fontId="40" fillId="0" borderId="10" xfId="0" applyNumberFormat="1" applyFont="1" applyFill="1" applyBorder="1" applyAlignment="1" applyProtection="1">
      <alignment horizontal="left" vertical="center" wrapText="1" indent="1"/>
    </xf>
    <xf numFmtId="0" fontId="3" fillId="0" borderId="10" xfId="0" applyNumberFormat="1" applyFont="1" applyFill="1" applyBorder="1" applyAlignment="1" applyProtection="1">
      <alignment horizontal="center" wrapText="1"/>
    </xf>
    <xf numFmtId="177" fontId="3" fillId="0" borderId="26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76" fontId="40" fillId="0" borderId="10" xfId="0" applyNumberFormat="1" applyFont="1" applyFill="1" applyBorder="1" applyAlignment="1" applyProtection="1">
      <alignment horizontal="right" vertical="center"/>
    </xf>
    <xf numFmtId="164" fontId="2" fillId="0" borderId="16" xfId="0" applyNumberFormat="1" applyFont="1" applyBorder="1" applyAlignment="1" applyProtection="1">
      <alignment horizontal="left" vertical="center"/>
    </xf>
    <xf numFmtId="0" fontId="2" fillId="0" borderId="27" xfId="117" applyFont="1" applyFill="1" applyBorder="1" applyAlignment="1" applyProtection="1">
      <alignment wrapText="1"/>
    </xf>
    <xf numFmtId="165" fontId="40" fillId="0" borderId="10" xfId="0" applyNumberFormat="1" applyFont="1" applyFill="1" applyBorder="1" applyAlignment="1" applyProtection="1">
      <alignment horizontal="left" vertical="top" wrapText="1" indent="2"/>
    </xf>
    <xf numFmtId="165" fontId="40" fillId="0" borderId="10" xfId="0" applyNumberFormat="1" applyFont="1" applyFill="1" applyBorder="1" applyAlignment="1" applyProtection="1">
      <alignment horizontal="left" vertical="center" wrapText="1" indent="2"/>
    </xf>
    <xf numFmtId="165" fontId="27" fillId="0" borderId="23" xfId="0" applyNumberFormat="1" applyFont="1" applyFill="1" applyBorder="1" applyAlignment="1" applyProtection="1">
      <alignment horizontal="left" vertical="top" wrapText="1"/>
    </xf>
    <xf numFmtId="176" fontId="0" fillId="0" borderId="10" xfId="0" applyNumberFormat="1" applyBorder="1" applyAlignment="1" applyProtection="1">
      <alignment horizontal="right" vertical="center"/>
    </xf>
    <xf numFmtId="165" fontId="27" fillId="0" borderId="25" xfId="0" applyNumberFormat="1" applyFont="1" applyFill="1" applyBorder="1" applyAlignment="1" applyProtection="1">
      <alignment horizontal="right" wrapText="1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25" xfId="0" applyNumberFormat="1" applyBorder="1" applyAlignment="1" applyProtection="1">
      <alignment horizontal="right"/>
    </xf>
    <xf numFmtId="176" fontId="0" fillId="0" borderId="21" xfId="0" applyNumberFormat="1" applyBorder="1" applyAlignment="1" applyProtection="1">
      <alignment horizontal="right"/>
    </xf>
    <xf numFmtId="0" fontId="0" fillId="0" borderId="0" xfId="0" applyBorder="1" applyAlignment="1" applyProtection="1">
      <alignment vertical="top"/>
    </xf>
    <xf numFmtId="165" fontId="27" fillId="0" borderId="22" xfId="114" applyNumberFormat="1" applyFont="1" applyFill="1" applyBorder="1" applyAlignment="1" applyProtection="1">
      <alignment horizontal="left" wrapText="1"/>
    </xf>
    <xf numFmtId="0" fontId="3" fillId="0" borderId="0" xfId="0" applyFont="1"/>
    <xf numFmtId="165" fontId="40" fillId="0" borderId="10" xfId="117" applyNumberFormat="1" applyFont="1" applyFill="1" applyBorder="1" applyAlignment="1" applyProtection="1">
      <alignment horizontal="center" wrapText="1"/>
    </xf>
    <xf numFmtId="165" fontId="40" fillId="0" borderId="10" xfId="117" applyNumberFormat="1" applyFont="1" applyFill="1" applyBorder="1" applyAlignment="1" applyProtection="1">
      <alignment horizontal="center" vertical="center" wrapText="1"/>
    </xf>
    <xf numFmtId="0" fontId="3" fillId="0" borderId="10" xfId="117" applyNumberFormat="1" applyFont="1" applyFill="1" applyBorder="1" applyAlignment="1" applyProtection="1">
      <alignment horizontal="center" vertical="center" wrapText="1"/>
    </xf>
    <xf numFmtId="0" fontId="3" fillId="0" borderId="10" xfId="117" applyNumberFormat="1" applyFont="1" applyFill="1" applyBorder="1" applyAlignment="1" applyProtection="1">
      <alignment horizontal="center" wrapText="1"/>
    </xf>
    <xf numFmtId="165" fontId="40" fillId="0" borderId="23" xfId="117" applyNumberFormat="1" applyFont="1" applyFill="1" applyBorder="1" applyAlignment="1" applyProtection="1">
      <alignment horizontal="left" vertical="center" wrapText="1" indent="1"/>
    </xf>
    <xf numFmtId="165" fontId="40" fillId="0" borderId="23" xfId="117" applyNumberFormat="1" applyFont="1" applyFill="1" applyBorder="1" applyAlignment="1" applyProtection="1">
      <alignment horizontal="left" vertical="center" wrapText="1" indent="2"/>
    </xf>
    <xf numFmtId="165" fontId="40" fillId="0" borderId="10" xfId="114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Border="1" applyAlignment="1" applyProtection="1">
      <alignment horizontal="left"/>
    </xf>
    <xf numFmtId="165" fontId="40" fillId="0" borderId="10" xfId="114" applyNumberFormat="1" applyFont="1" applyFill="1" applyBorder="1" applyAlignment="1" applyProtection="1">
      <alignment horizontal="center" wrapText="1"/>
    </xf>
    <xf numFmtId="0" fontId="39" fillId="0" borderId="15" xfId="0" applyFont="1" applyBorder="1" applyAlignment="1" applyProtection="1">
      <alignment horizontal="center" vertical="center" wrapText="1"/>
    </xf>
    <xf numFmtId="165" fontId="40" fillId="0" borderId="10" xfId="0" applyNumberFormat="1" applyFont="1" applyFill="1" applyBorder="1" applyAlignment="1" applyProtection="1">
      <alignment horizontal="center" wrapText="1"/>
    </xf>
    <xf numFmtId="164" fontId="2" fillId="0" borderId="11" xfId="0" applyNumberFormat="1" applyFont="1" applyBorder="1" applyAlignment="1" applyProtection="1">
      <alignment horizontal="left"/>
    </xf>
    <xf numFmtId="165" fontId="40" fillId="0" borderId="11" xfId="114" applyNumberFormat="1" applyFont="1" applyFill="1" applyBorder="1" applyAlignment="1" applyProtection="1">
      <alignment horizontal="center" wrapText="1"/>
    </xf>
    <xf numFmtId="0" fontId="3" fillId="0" borderId="15" xfId="114" applyNumberFormat="1" applyFont="1" applyFill="1" applyBorder="1" applyAlignment="1" applyProtection="1">
      <alignment horizontal="center" wrapText="1"/>
    </xf>
    <xf numFmtId="176" fontId="0" fillId="0" borderId="11" xfId="0" applyNumberFormat="1" applyBorder="1" applyAlignment="1" applyProtection="1">
      <alignment horizontal="right"/>
    </xf>
    <xf numFmtId="0" fontId="2" fillId="0" borderId="14" xfId="0" applyFont="1" applyBorder="1" applyAlignment="1" applyProtection="1">
      <alignment wrapText="1"/>
    </xf>
    <xf numFmtId="0" fontId="2" fillId="0" borderId="22" xfId="0" applyFont="1" applyBorder="1" applyAlignment="1" applyProtection="1">
      <alignment wrapText="1"/>
    </xf>
    <xf numFmtId="164" fontId="39" fillId="0" borderId="11" xfId="0" applyNumberFormat="1" applyFont="1" applyBorder="1" applyAlignment="1" applyProtection="1">
      <alignment horizontal="center" wrapText="1"/>
    </xf>
    <xf numFmtId="165" fontId="27" fillId="0" borderId="21" xfId="0" applyNumberFormat="1" applyFont="1" applyFill="1" applyBorder="1" applyAlignment="1" applyProtection="1">
      <alignment horizontal="right" wrapText="1"/>
    </xf>
    <xf numFmtId="164" fontId="39" fillId="0" borderId="12" xfId="0" applyNumberFormat="1" applyFont="1" applyBorder="1" applyAlignment="1" applyProtection="1">
      <alignment horizontal="center" wrapText="1"/>
    </xf>
    <xf numFmtId="0" fontId="2" fillId="0" borderId="25" xfId="0" applyFont="1" applyBorder="1" applyAlignment="1" applyProtection="1">
      <alignment wrapText="1"/>
    </xf>
    <xf numFmtId="165" fontId="27" fillId="0" borderId="28" xfId="114" applyNumberFormat="1" applyFont="1" applyFill="1" applyBorder="1" applyAlignment="1" applyProtection="1">
      <alignment wrapText="1"/>
    </xf>
    <xf numFmtId="165" fontId="27" fillId="0" borderId="25" xfId="114" applyNumberFormat="1" applyFont="1" applyFill="1" applyBorder="1" applyAlignment="1" applyProtection="1">
      <alignment wrapText="1"/>
    </xf>
    <xf numFmtId="164" fontId="39" fillId="0" borderId="15" xfId="0" applyNumberFormat="1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left"/>
    </xf>
    <xf numFmtId="164" fontId="2" fillId="0" borderId="27" xfId="0" applyNumberFormat="1" applyFont="1" applyBorder="1" applyAlignment="1" applyProtection="1">
      <alignment horizontal="left"/>
    </xf>
    <xf numFmtId="0" fontId="3" fillId="0" borderId="10" xfId="114" applyNumberFormat="1" applyFont="1" applyFill="1" applyBorder="1" applyAlignment="1" applyProtection="1">
      <alignment horizontal="center" wrapText="1"/>
    </xf>
    <xf numFmtId="165" fontId="27" fillId="0" borderId="23" xfId="117" applyNumberFormat="1" applyFont="1" applyFill="1" applyBorder="1" applyAlignment="1" applyProtection="1">
      <alignment horizontal="left" wrapText="1"/>
    </xf>
    <xf numFmtId="175" fontId="40" fillId="0" borderId="10" xfId="0" applyNumberFormat="1" applyFont="1" applyFill="1" applyBorder="1" applyAlignment="1" applyProtection="1">
      <alignment horizontal="left" vertical="top" indent="1"/>
    </xf>
    <xf numFmtId="165" fontId="40" fillId="0" borderId="23" xfId="0" applyNumberFormat="1" applyFont="1" applyFill="1" applyBorder="1" applyAlignment="1" applyProtection="1">
      <alignment horizontal="left" vertical="top" wrapText="1" indent="1"/>
    </xf>
    <xf numFmtId="175" fontId="40" fillId="0" borderId="10" xfId="0" applyNumberFormat="1" applyFont="1" applyFill="1" applyBorder="1" applyAlignment="1" applyProtection="1">
      <alignment horizontal="left" vertical="top" indent="2"/>
    </xf>
    <xf numFmtId="165" fontId="40" fillId="0" borderId="23" xfId="0" applyNumberFormat="1" applyFont="1" applyFill="1" applyBorder="1" applyAlignment="1" applyProtection="1">
      <alignment horizontal="left" vertical="top" wrapText="1" indent="2"/>
    </xf>
    <xf numFmtId="0" fontId="0" fillId="0" borderId="28" xfId="0" applyBorder="1" applyAlignment="1" applyProtection="1">
      <alignment wrapText="1"/>
    </xf>
    <xf numFmtId="0" fontId="3" fillId="0" borderId="28" xfId="0" applyFont="1" applyBorder="1" applyAlignment="1" applyProtection="1">
      <alignment horizontal="center" wrapText="1"/>
    </xf>
    <xf numFmtId="3" fontId="0" fillId="0" borderId="28" xfId="0" applyNumberFormat="1" applyBorder="1" applyAlignment="1" applyProtection="1">
      <alignment horizontal="center"/>
    </xf>
    <xf numFmtId="164" fontId="39" fillId="0" borderId="11" xfId="0" applyNumberFormat="1" applyFont="1" applyBorder="1" applyAlignment="1" applyProtection="1">
      <alignment horizontal="center" vertical="center" wrapText="1"/>
    </xf>
    <xf numFmtId="176" fontId="0" fillId="0" borderId="11" xfId="0" applyNumberFormat="1" applyBorder="1" applyAlignment="1" applyProtection="1">
      <alignment horizontal="right"/>
      <protection locked="0"/>
    </xf>
    <xf numFmtId="0" fontId="44" fillId="0" borderId="0" xfId="0" applyFont="1"/>
    <xf numFmtId="177" fontId="3" fillId="0" borderId="26" xfId="114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0" fontId="3" fillId="0" borderId="27" xfId="114" applyNumberFormat="1" applyFont="1" applyFill="1" applyBorder="1" applyAlignment="1" applyProtection="1">
      <alignment horizontal="center" wrapText="1"/>
    </xf>
    <xf numFmtId="177" fontId="3" fillId="0" borderId="29" xfId="114" applyNumberFormat="1" applyFont="1" applyFill="1" applyBorder="1" applyAlignment="1" applyProtection="1">
      <alignment horizontal="center"/>
    </xf>
    <xf numFmtId="176" fontId="0" fillId="0" borderId="27" xfId="0" applyNumberFormat="1" applyBorder="1" applyAlignment="1" applyProtection="1">
      <alignment horizontal="right"/>
    </xf>
    <xf numFmtId="165" fontId="40" fillId="0" borderId="27" xfId="114" applyNumberFormat="1" applyFont="1" applyFill="1" applyBorder="1" applyAlignment="1" applyProtection="1">
      <alignment horizontal="center" wrapText="1"/>
    </xf>
    <xf numFmtId="0" fontId="2" fillId="0" borderId="28" xfId="0" applyFont="1" applyBorder="1" applyAlignment="1" applyProtection="1">
      <alignment wrapText="1"/>
    </xf>
    <xf numFmtId="165" fontId="27" fillId="0" borderId="28" xfId="114" applyNumberFormat="1" applyFont="1" applyFill="1" applyBorder="1" applyAlignment="1" applyProtection="1">
      <alignment horizontal="left"/>
    </xf>
    <xf numFmtId="164" fontId="3" fillId="0" borderId="10" xfId="0" applyNumberFormat="1" applyFont="1" applyBorder="1" applyAlignment="1" applyProtection="1">
      <alignment horizontal="left" wrapText="1" indent="2"/>
    </xf>
    <xf numFmtId="1" fontId="3" fillId="0" borderId="11" xfId="114" applyNumberFormat="1" applyFont="1" applyFill="1" applyBorder="1" applyAlignment="1" applyProtection="1">
      <alignment horizontal="center"/>
    </xf>
    <xf numFmtId="0" fontId="3" fillId="0" borderId="16" xfId="114" applyNumberFormat="1" applyFont="1" applyFill="1" applyBorder="1" applyAlignment="1" applyProtection="1">
      <alignment horizontal="center" wrapText="1"/>
    </xf>
    <xf numFmtId="177" fontId="3" fillId="0" borderId="10" xfId="114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  <protection locked="0"/>
    </xf>
    <xf numFmtId="0" fontId="38" fillId="0" borderId="0" xfId="114" applyNumberFormat="1" applyFill="1" applyBorder="1" applyAlignment="1" applyProtection="1">
      <alignment horizontal="center"/>
    </xf>
    <xf numFmtId="176" fontId="27" fillId="0" borderId="10" xfId="114" applyNumberFormat="1" applyFont="1" applyFill="1" applyBorder="1" applyAlignment="1" applyProtection="1">
      <alignment horizontal="right"/>
    </xf>
    <xf numFmtId="176" fontId="3" fillId="0" borderId="10" xfId="0" applyNumberFormat="1" applyFont="1" applyFill="1" applyBorder="1" applyAlignment="1" applyProtection="1">
      <protection locked="0"/>
    </xf>
    <xf numFmtId="176" fontId="40" fillId="0" borderId="10" xfId="0" applyNumberFormat="1" applyFont="1" applyFill="1" applyBorder="1" applyAlignment="1" applyProtection="1">
      <alignment horizontal="right"/>
    </xf>
    <xf numFmtId="1" fontId="3" fillId="0" borderId="26" xfId="0" applyNumberFormat="1" applyFont="1" applyFill="1" applyBorder="1" applyAlignment="1" applyProtection="1">
      <alignment horizontal="center"/>
    </xf>
    <xf numFmtId="1" fontId="3" fillId="0" borderId="10" xfId="114" applyNumberFormat="1" applyFont="1" applyFill="1" applyBorder="1" applyAlignment="1" applyProtection="1">
      <alignment horizontal="center"/>
    </xf>
    <xf numFmtId="176" fontId="40" fillId="0" borderId="10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left" wrapText="1"/>
    </xf>
    <xf numFmtId="0" fontId="0" fillId="0" borderId="0" xfId="0" applyFill="1"/>
    <xf numFmtId="175" fontId="43" fillId="0" borderId="16" xfId="118" applyNumberFormat="1" applyFont="1" applyFill="1" applyBorder="1" applyAlignment="1" applyProtection="1">
      <alignment horizontal="center" wrapText="1"/>
    </xf>
    <xf numFmtId="176" fontId="3" fillId="0" borderId="23" xfId="118" applyNumberFormat="1" applyFont="1" applyFill="1" applyBorder="1" applyAlignment="1" applyProtection="1">
      <alignment horizontal="right"/>
    </xf>
    <xf numFmtId="165" fontId="27" fillId="0" borderId="23" xfId="114" applyNumberFormat="1" applyFont="1" applyFill="1" applyBorder="1" applyAlignment="1" applyProtection="1">
      <alignment horizontal="left" vertical="top" wrapText="1" indent="1"/>
    </xf>
    <xf numFmtId="165" fontId="27" fillId="0" borderId="23" xfId="114" applyNumberFormat="1" applyFont="1" applyFill="1" applyBorder="1" applyAlignment="1" applyProtection="1">
      <alignment horizontal="left" vertical="top" wrapText="1" indent="2"/>
    </xf>
    <xf numFmtId="4" fontId="0" fillId="0" borderId="10" xfId="0" applyNumberFormat="1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 wrapText="1"/>
    </xf>
    <xf numFmtId="0" fontId="0" fillId="0" borderId="0" xfId="0" applyProtection="1"/>
    <xf numFmtId="176" fontId="0" fillId="0" borderId="27" xfId="0" applyNumberFormat="1" applyBorder="1" applyAlignment="1" applyProtection="1">
      <alignment horizontal="right"/>
      <protection locked="0"/>
    </xf>
    <xf numFmtId="0" fontId="3" fillId="0" borderId="10" xfId="0" applyFont="1" applyFill="1" applyBorder="1" applyAlignment="1" applyProtection="1">
      <alignment horizontal="center" wrapText="1"/>
    </xf>
    <xf numFmtId="3" fontId="0" fillId="0" borderId="10" xfId="0" applyNumberFormat="1" applyFill="1" applyBorder="1" applyAlignment="1" applyProtection="1">
      <alignment horizontal="center"/>
    </xf>
    <xf numFmtId="4" fontId="0" fillId="0" borderId="10" xfId="0" applyNumberFormat="1" applyFill="1" applyBorder="1" applyAlignment="1" applyProtection="1">
      <alignment horizontal="right"/>
    </xf>
    <xf numFmtId="4" fontId="0" fillId="0" borderId="23" xfId="0" applyNumberFormat="1" applyFill="1" applyBorder="1" applyAlignment="1" applyProtection="1">
      <alignment horizontal="right"/>
    </xf>
    <xf numFmtId="176" fontId="0" fillId="0" borderId="10" xfId="0" applyNumberFormat="1" applyFill="1" applyBorder="1" applyAlignment="1" applyProtection="1">
      <alignment horizontal="right"/>
    </xf>
    <xf numFmtId="1" fontId="0" fillId="0" borderId="10" xfId="0" applyNumberFormat="1" applyFill="1" applyBorder="1" applyAlignment="1" applyProtection="1">
      <alignment horizontal="center"/>
    </xf>
    <xf numFmtId="165" fontId="27" fillId="0" borderId="23" xfId="0" applyNumberFormat="1" applyFont="1" applyFill="1" applyBorder="1" applyAlignment="1" applyProtection="1">
      <alignment horizontal="left" wrapText="1" indent="1"/>
    </xf>
    <xf numFmtId="165" fontId="40" fillId="0" borderId="23" xfId="0" applyNumberFormat="1" applyFont="1" applyFill="1" applyBorder="1" applyAlignment="1" applyProtection="1">
      <alignment horizontal="left" vertical="center" wrapText="1" indent="2"/>
    </xf>
    <xf numFmtId="0" fontId="2" fillId="0" borderId="13" xfId="0" applyFont="1" applyBorder="1" applyAlignment="1" applyProtection="1">
      <alignment horizontal="left" wrapText="1"/>
    </xf>
    <xf numFmtId="0" fontId="2" fillId="0" borderId="28" xfId="0" applyFont="1" applyBorder="1" applyAlignment="1" applyProtection="1">
      <alignment horizontal="left" wrapText="1"/>
    </xf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3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" fillId="0" borderId="16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23" xfId="0" applyNumberFormat="1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wrapText="1"/>
    </xf>
    <xf numFmtId="165" fontId="27" fillId="0" borderId="13" xfId="114" applyNumberFormat="1" applyFont="1" applyFill="1" applyBorder="1" applyAlignment="1" applyProtection="1">
      <alignment horizontal="left" wrapText="1"/>
    </xf>
    <xf numFmtId="165" fontId="27" fillId="0" borderId="28" xfId="114" applyNumberFormat="1" applyFont="1" applyFill="1" applyBorder="1" applyAlignment="1" applyProtection="1">
      <alignment horizontal="left"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176" fontId="36" fillId="24" borderId="14" xfId="1" applyNumberFormat="1" applyFont="1" applyBorder="1" applyAlignment="1" applyProtection="1">
      <alignment horizontal="center"/>
    </xf>
    <xf numFmtId="176" fontId="36" fillId="24" borderId="22" xfId="1" applyNumberFormat="1" applyFont="1" applyBorder="1" applyAlignment="1" applyProtection="1">
      <alignment horizontal="center"/>
    </xf>
    <xf numFmtId="165" fontId="27" fillId="0" borderId="13" xfId="114" applyNumberFormat="1" applyFont="1" applyFill="1" applyBorder="1" applyAlignment="1" applyProtection="1">
      <alignment horizontal="left"/>
    </xf>
    <xf numFmtId="165" fontId="27" fillId="0" borderId="28" xfId="114" applyNumberFormat="1" applyFont="1" applyFill="1" applyBorder="1" applyAlignment="1" applyProtection="1">
      <alignment horizontal="left"/>
    </xf>
    <xf numFmtId="165" fontId="27" fillId="0" borderId="30" xfId="118" applyNumberFormat="1" applyFont="1" applyFill="1" applyBorder="1" applyAlignment="1" applyProtection="1">
      <alignment horizontal="left" wrapText="1"/>
    </xf>
    <xf numFmtId="165" fontId="27" fillId="0" borderId="31" xfId="118" applyNumberFormat="1" applyFont="1" applyFill="1" applyBorder="1" applyAlignment="1" applyProtection="1">
      <alignment horizontal="left" wrapText="1"/>
    </xf>
    <xf numFmtId="3" fontId="2" fillId="0" borderId="0" xfId="0" applyNumberFormat="1" applyFont="1" applyBorder="1" applyAlignment="1" applyProtection="1">
      <alignment horizontal="right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8" xr:uid="{D5736834-794C-42AE-9232-821DDBAFD381}"/>
    <cellStyle name="Normal 2" xfId="81" xr:uid="{00000000-0005-0000-0000-000051000000}"/>
    <cellStyle name="Normal 2 2" xfId="117" xr:uid="{CF9D5943-3BC9-4D78-BC20-5F2E6B9EE5F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KLOWAK/Design%20and%20Construction/2018/EPR/1178-2018/PP_1178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Summary"/>
      <sheetName val="Form B"/>
      <sheetName val="Items"/>
      <sheetName val="Numbering"/>
    </sheetNames>
    <sheetDataSet>
      <sheetData sheetId="0"/>
      <sheetData sheetId="1"/>
      <sheetData sheetId="2"/>
      <sheetData sheetId="3"/>
      <sheetData sheetId="4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73"/>
  <sheetViews>
    <sheetView showGridLines="0" tabSelected="1" zoomScaleNormal="100" zoomScaleSheetLayoutView="100" workbookViewId="0">
      <selection activeCell="F9" sqref="F9"/>
    </sheetView>
  </sheetViews>
  <sheetFormatPr defaultRowHeight="12.75" x14ac:dyDescent="0.2"/>
  <cols>
    <col min="1" max="1" width="5.7109375" style="13" customWidth="1"/>
    <col min="2" max="2" width="31.140625" style="13" customWidth="1"/>
    <col min="3" max="3" width="10.28515625" style="13" customWidth="1"/>
    <col min="4" max="4" width="13.7109375" style="4" customWidth="1"/>
    <col min="5" max="5" width="10.7109375" style="3" customWidth="1"/>
    <col min="6" max="6" width="12.42578125" style="1" customWidth="1"/>
    <col min="7" max="7" width="13.85546875" style="1" customWidth="1"/>
  </cols>
  <sheetData>
    <row r="1" spans="1:10" x14ac:dyDescent="0.2">
      <c r="A1" s="192"/>
      <c r="B1" s="193"/>
      <c r="C1" s="191" t="s">
        <v>193</v>
      </c>
      <c r="D1" s="191"/>
      <c r="E1" s="14"/>
      <c r="F1" s="15"/>
      <c r="G1" s="16"/>
    </row>
    <row r="2" spans="1:10" x14ac:dyDescent="0.2">
      <c r="A2" s="189"/>
      <c r="B2" s="190"/>
      <c r="C2" s="17" t="s">
        <v>11</v>
      </c>
      <c r="D2" s="17"/>
      <c r="E2" s="18"/>
      <c r="F2" s="19"/>
      <c r="G2" s="20"/>
    </row>
    <row r="3" spans="1:10" x14ac:dyDescent="0.2">
      <c r="A3" s="194" t="s">
        <v>169</v>
      </c>
      <c r="B3" s="195"/>
      <c r="C3" s="195"/>
      <c r="D3" s="195"/>
      <c r="E3" s="195"/>
      <c r="F3" s="195"/>
      <c r="G3" s="196"/>
    </row>
    <row r="4" spans="1:10" x14ac:dyDescent="0.2">
      <c r="A4" s="21" t="s">
        <v>2</v>
      </c>
      <c r="B4" s="22"/>
      <c r="C4" s="22"/>
      <c r="D4" s="23"/>
      <c r="E4" s="18"/>
      <c r="F4" s="19"/>
      <c r="G4" s="20"/>
    </row>
    <row r="5" spans="1:10" ht="22.5" x14ac:dyDescent="0.2">
      <c r="A5" s="24" t="s">
        <v>3</v>
      </c>
      <c r="B5" s="24" t="s">
        <v>4</v>
      </c>
      <c r="C5" s="25" t="s">
        <v>12</v>
      </c>
      <c r="D5" s="25" t="s">
        <v>5</v>
      </c>
      <c r="E5" s="26" t="s">
        <v>13</v>
      </c>
      <c r="F5" s="26" t="s">
        <v>6</v>
      </c>
      <c r="G5" s="26" t="s">
        <v>7</v>
      </c>
    </row>
    <row r="6" spans="1:10" ht="25.5" customHeight="1" x14ac:dyDescent="0.2">
      <c r="A6" s="118" t="s">
        <v>117</v>
      </c>
      <c r="B6" s="198" t="s">
        <v>104</v>
      </c>
      <c r="C6" s="199"/>
      <c r="D6" s="199"/>
      <c r="E6" s="199"/>
      <c r="F6" s="130"/>
      <c r="G6" s="131"/>
    </row>
    <row r="7" spans="1:10" ht="38.25" x14ac:dyDescent="0.2">
      <c r="A7" s="27" t="s">
        <v>15</v>
      </c>
      <c r="B7" s="28" t="s">
        <v>102</v>
      </c>
      <c r="C7" s="115" t="s">
        <v>16</v>
      </c>
      <c r="D7" s="30"/>
      <c r="E7" s="31"/>
      <c r="F7" s="103"/>
      <c r="G7" s="103"/>
    </row>
    <row r="8" spans="1:10" x14ac:dyDescent="0.2">
      <c r="A8" s="32" t="s">
        <v>17</v>
      </c>
      <c r="B8" s="33" t="s">
        <v>18</v>
      </c>
      <c r="C8" s="29" t="s">
        <v>8</v>
      </c>
      <c r="D8" s="30"/>
      <c r="E8" s="34"/>
      <c r="F8" s="100"/>
      <c r="G8" s="100"/>
    </row>
    <row r="9" spans="1:10" ht="25.5" x14ac:dyDescent="0.2">
      <c r="A9" s="35" t="s">
        <v>19</v>
      </c>
      <c r="B9" s="36" t="s">
        <v>129</v>
      </c>
      <c r="C9" s="29" t="s">
        <v>8</v>
      </c>
      <c r="D9" s="157" t="s">
        <v>0</v>
      </c>
      <c r="E9" s="165">
        <v>1</v>
      </c>
      <c r="F9" s="159"/>
      <c r="G9" s="148">
        <f>ROUND(E9*F9,2)</f>
        <v>0</v>
      </c>
      <c r="J9" s="108" t="s">
        <v>71</v>
      </c>
    </row>
    <row r="10" spans="1:10" x14ac:dyDescent="0.2">
      <c r="A10" s="32" t="s">
        <v>21</v>
      </c>
      <c r="B10" s="33" t="s">
        <v>22</v>
      </c>
      <c r="C10" s="29" t="s">
        <v>8</v>
      </c>
      <c r="D10" s="157"/>
      <c r="E10" s="165"/>
      <c r="F10" s="148"/>
      <c r="G10" s="148"/>
    </row>
    <row r="11" spans="1:10" ht="25.5" x14ac:dyDescent="0.2">
      <c r="A11" s="35" t="s">
        <v>19</v>
      </c>
      <c r="B11" s="36" t="s">
        <v>129</v>
      </c>
      <c r="C11" s="29" t="s">
        <v>8</v>
      </c>
      <c r="D11" s="157" t="s">
        <v>0</v>
      </c>
      <c r="E11" s="165">
        <v>3</v>
      </c>
      <c r="F11" s="159"/>
      <c r="G11" s="148">
        <f>ROUND(E11*F11,2)</f>
        <v>0</v>
      </c>
    </row>
    <row r="12" spans="1:10" x14ac:dyDescent="0.2">
      <c r="A12" s="32" t="s">
        <v>23</v>
      </c>
      <c r="B12" s="33" t="s">
        <v>24</v>
      </c>
      <c r="C12" s="29" t="s">
        <v>8</v>
      </c>
      <c r="D12" s="157"/>
      <c r="E12" s="165"/>
      <c r="F12" s="148"/>
      <c r="G12" s="148"/>
    </row>
    <row r="13" spans="1:10" ht="25.5" x14ac:dyDescent="0.2">
      <c r="A13" s="35" t="s">
        <v>19</v>
      </c>
      <c r="B13" s="36" t="s">
        <v>129</v>
      </c>
      <c r="C13" s="29" t="s">
        <v>8</v>
      </c>
      <c r="D13" s="157" t="s">
        <v>0</v>
      </c>
      <c r="E13" s="165">
        <v>4</v>
      </c>
      <c r="F13" s="159"/>
      <c r="G13" s="148">
        <f>ROUND(E13*F13,2)</f>
        <v>0</v>
      </c>
    </row>
    <row r="14" spans="1:10" ht="25.5" x14ac:dyDescent="0.2">
      <c r="A14" s="35" t="s">
        <v>20</v>
      </c>
      <c r="B14" s="36" t="s">
        <v>150</v>
      </c>
      <c r="C14" s="29" t="s">
        <v>8</v>
      </c>
      <c r="D14" s="157" t="s">
        <v>0</v>
      </c>
      <c r="E14" s="165">
        <v>6</v>
      </c>
      <c r="F14" s="159"/>
      <c r="G14" s="148">
        <f>ROUND(E14*F14,2)</f>
        <v>0</v>
      </c>
    </row>
    <row r="15" spans="1:10" ht="25.5" x14ac:dyDescent="0.2">
      <c r="A15" s="35" t="s">
        <v>170</v>
      </c>
      <c r="B15" s="36" t="s">
        <v>130</v>
      </c>
      <c r="C15" s="29" t="s">
        <v>8</v>
      </c>
      <c r="D15" s="157" t="s">
        <v>0</v>
      </c>
      <c r="E15" s="165">
        <v>1</v>
      </c>
      <c r="F15" s="159"/>
      <c r="G15" s="148">
        <f>ROUND(E15*F15,2)</f>
        <v>0</v>
      </c>
    </row>
    <row r="16" spans="1:10" x14ac:dyDescent="0.2">
      <c r="A16" s="32" t="s">
        <v>25</v>
      </c>
      <c r="B16" s="33" t="s">
        <v>26</v>
      </c>
      <c r="C16" s="29" t="s">
        <v>8</v>
      </c>
      <c r="D16" s="157"/>
      <c r="E16" s="165"/>
      <c r="F16" s="148"/>
      <c r="G16" s="148"/>
    </row>
    <row r="17" spans="1:7" ht="25.5" x14ac:dyDescent="0.2">
      <c r="A17" s="35" t="s">
        <v>19</v>
      </c>
      <c r="B17" s="36" t="s">
        <v>129</v>
      </c>
      <c r="C17" s="29" t="s">
        <v>8</v>
      </c>
      <c r="D17" s="157" t="s">
        <v>0</v>
      </c>
      <c r="E17" s="165">
        <v>2</v>
      </c>
      <c r="F17" s="159"/>
      <c r="G17" s="148">
        <f>ROUND(E17*F17,2)</f>
        <v>0</v>
      </c>
    </row>
    <row r="18" spans="1:7" x14ac:dyDescent="0.2">
      <c r="A18" s="32" t="s">
        <v>149</v>
      </c>
      <c r="B18" s="33" t="s">
        <v>27</v>
      </c>
      <c r="C18" s="29" t="s">
        <v>8</v>
      </c>
      <c r="D18" s="157"/>
      <c r="E18" s="165"/>
      <c r="F18" s="148"/>
      <c r="G18" s="148"/>
    </row>
    <row r="19" spans="1:7" ht="25.5" x14ac:dyDescent="0.2">
      <c r="A19" s="35" t="s">
        <v>19</v>
      </c>
      <c r="B19" s="36" t="s">
        <v>129</v>
      </c>
      <c r="C19" s="29" t="s">
        <v>8</v>
      </c>
      <c r="D19" s="157" t="s">
        <v>0</v>
      </c>
      <c r="E19" s="165">
        <v>3</v>
      </c>
      <c r="F19" s="159"/>
      <c r="G19" s="148">
        <f>ROUND(E19*F19,2)</f>
        <v>0</v>
      </c>
    </row>
    <row r="20" spans="1:7" ht="25.5" x14ac:dyDescent="0.2">
      <c r="A20" s="35" t="s">
        <v>20</v>
      </c>
      <c r="B20" s="36" t="s">
        <v>150</v>
      </c>
      <c r="C20" s="29" t="s">
        <v>8</v>
      </c>
      <c r="D20" s="157" t="s">
        <v>0</v>
      </c>
      <c r="E20" s="165">
        <v>2</v>
      </c>
      <c r="F20" s="159"/>
      <c r="G20" s="148">
        <f>ROUND(E20*F20,2)</f>
        <v>0</v>
      </c>
    </row>
    <row r="21" spans="1:7" ht="25.5" x14ac:dyDescent="0.2">
      <c r="A21" s="35" t="s">
        <v>170</v>
      </c>
      <c r="B21" s="36" t="s">
        <v>130</v>
      </c>
      <c r="C21" s="29" t="s">
        <v>8</v>
      </c>
      <c r="D21" s="157" t="s">
        <v>0</v>
      </c>
      <c r="E21" s="165">
        <v>1</v>
      </c>
      <c r="F21" s="159"/>
      <c r="G21" s="148">
        <f>ROUND(E21*F21,2)</f>
        <v>0</v>
      </c>
    </row>
    <row r="22" spans="1:7" x14ac:dyDescent="0.2">
      <c r="A22" s="32" t="s">
        <v>79</v>
      </c>
      <c r="B22" s="33" t="s">
        <v>89</v>
      </c>
      <c r="C22" s="29" t="s">
        <v>8</v>
      </c>
      <c r="D22" s="157"/>
      <c r="E22" s="165"/>
      <c r="F22" s="148"/>
      <c r="G22" s="148"/>
    </row>
    <row r="23" spans="1:7" ht="25.5" x14ac:dyDescent="0.2">
      <c r="A23" s="35" t="s">
        <v>19</v>
      </c>
      <c r="B23" s="36" t="s">
        <v>129</v>
      </c>
      <c r="C23" s="29" t="s">
        <v>8</v>
      </c>
      <c r="D23" s="157" t="s">
        <v>0</v>
      </c>
      <c r="E23" s="165">
        <v>1</v>
      </c>
      <c r="F23" s="159"/>
      <c r="G23" s="148">
        <f>ROUND(E23*F23,2)</f>
        <v>0</v>
      </c>
    </row>
    <row r="24" spans="1:7" x14ac:dyDescent="0.2">
      <c r="A24" s="32" t="s">
        <v>100</v>
      </c>
      <c r="B24" s="33" t="s">
        <v>167</v>
      </c>
      <c r="C24" s="29" t="s">
        <v>8</v>
      </c>
      <c r="D24" s="157"/>
      <c r="E24" s="165"/>
      <c r="F24" s="148"/>
      <c r="G24" s="148"/>
    </row>
    <row r="25" spans="1:7" ht="25.5" x14ac:dyDescent="0.2">
      <c r="A25" s="35" t="s">
        <v>19</v>
      </c>
      <c r="B25" s="36" t="s">
        <v>129</v>
      </c>
      <c r="C25" s="29" t="s">
        <v>8</v>
      </c>
      <c r="D25" s="157" t="s">
        <v>0</v>
      </c>
      <c r="E25" s="165">
        <v>1</v>
      </c>
      <c r="F25" s="159"/>
      <c r="G25" s="148">
        <f>ROUND(E25*F25,2)</f>
        <v>0</v>
      </c>
    </row>
    <row r="26" spans="1:7" x14ac:dyDescent="0.2">
      <c r="A26" s="32" t="s">
        <v>168</v>
      </c>
      <c r="B26" s="33" t="s">
        <v>90</v>
      </c>
      <c r="C26" s="29" t="s">
        <v>8</v>
      </c>
      <c r="D26" s="157"/>
      <c r="E26" s="165"/>
      <c r="F26" s="148"/>
      <c r="G26" s="148"/>
    </row>
    <row r="27" spans="1:7" ht="25.5" x14ac:dyDescent="0.2">
      <c r="A27" s="35" t="s">
        <v>19</v>
      </c>
      <c r="B27" s="36" t="s">
        <v>129</v>
      </c>
      <c r="C27" s="29" t="s">
        <v>8</v>
      </c>
      <c r="D27" s="157" t="s">
        <v>0</v>
      </c>
      <c r="E27" s="165">
        <v>2</v>
      </c>
      <c r="F27" s="159"/>
      <c r="G27" s="148">
        <f>ROUND(E27*F27,2)</f>
        <v>0</v>
      </c>
    </row>
    <row r="28" spans="1:7" ht="38.25" x14ac:dyDescent="0.2">
      <c r="A28" s="38" t="s">
        <v>28</v>
      </c>
      <c r="B28" s="39" t="s">
        <v>101</v>
      </c>
      <c r="C28" s="115" t="s">
        <v>16</v>
      </c>
      <c r="D28" s="157"/>
      <c r="E28" s="158"/>
      <c r="F28" s="148"/>
      <c r="G28" s="148"/>
    </row>
    <row r="29" spans="1:7" x14ac:dyDescent="0.2">
      <c r="A29" s="32" t="s">
        <v>17</v>
      </c>
      <c r="B29" s="33" t="s">
        <v>22</v>
      </c>
      <c r="C29" s="29" t="s">
        <v>8</v>
      </c>
      <c r="D29" s="157"/>
      <c r="E29" s="158"/>
      <c r="F29" s="148"/>
      <c r="G29" s="148"/>
    </row>
    <row r="30" spans="1:7" ht="25.5" x14ac:dyDescent="0.2">
      <c r="A30" s="35" t="s">
        <v>19</v>
      </c>
      <c r="B30" s="36" t="s">
        <v>129</v>
      </c>
      <c r="C30" s="29" t="s">
        <v>8</v>
      </c>
      <c r="D30" s="157" t="s">
        <v>29</v>
      </c>
      <c r="E30" s="158">
        <v>5.3</v>
      </c>
      <c r="F30" s="159"/>
      <c r="G30" s="148">
        <f>ROUND(E30*F30,2)</f>
        <v>0</v>
      </c>
    </row>
    <row r="31" spans="1:7" x14ac:dyDescent="0.2">
      <c r="A31" s="32" t="s">
        <v>21</v>
      </c>
      <c r="B31" s="33" t="s">
        <v>24</v>
      </c>
      <c r="C31" s="29" t="s">
        <v>8</v>
      </c>
      <c r="D31" s="157"/>
      <c r="E31" s="158"/>
      <c r="F31" s="148"/>
      <c r="G31" s="148"/>
    </row>
    <row r="32" spans="1:7" ht="25.5" x14ac:dyDescent="0.2">
      <c r="A32" s="35" t="s">
        <v>19</v>
      </c>
      <c r="B32" s="36" t="s">
        <v>129</v>
      </c>
      <c r="C32" s="29" t="s">
        <v>8</v>
      </c>
      <c r="D32" s="157" t="s">
        <v>29</v>
      </c>
      <c r="E32" s="158">
        <v>10</v>
      </c>
      <c r="F32" s="159"/>
      <c r="G32" s="148">
        <f>ROUND(E32*F32,2)</f>
        <v>0</v>
      </c>
    </row>
    <row r="33" spans="1:7" x14ac:dyDescent="0.2">
      <c r="A33" s="32" t="s">
        <v>23</v>
      </c>
      <c r="B33" s="33" t="s">
        <v>26</v>
      </c>
      <c r="C33" s="29" t="s">
        <v>8</v>
      </c>
      <c r="D33" s="157"/>
      <c r="E33" s="158"/>
      <c r="F33" s="148"/>
      <c r="G33" s="148"/>
    </row>
    <row r="34" spans="1:7" ht="25.5" x14ac:dyDescent="0.2">
      <c r="A34" s="35" t="s">
        <v>19</v>
      </c>
      <c r="B34" s="36" t="s">
        <v>129</v>
      </c>
      <c r="C34" s="29" t="s">
        <v>8</v>
      </c>
      <c r="D34" s="157" t="s">
        <v>29</v>
      </c>
      <c r="E34" s="158">
        <v>1.2</v>
      </c>
      <c r="F34" s="159"/>
      <c r="G34" s="148">
        <f>ROUND(E34*F34,2)</f>
        <v>0</v>
      </c>
    </row>
    <row r="35" spans="1:7" x14ac:dyDescent="0.2">
      <c r="A35" s="32" t="s">
        <v>25</v>
      </c>
      <c r="B35" s="33" t="s">
        <v>27</v>
      </c>
      <c r="C35" s="29" t="s">
        <v>8</v>
      </c>
      <c r="D35" s="157"/>
      <c r="E35" s="165"/>
      <c r="F35" s="148"/>
      <c r="G35" s="148"/>
    </row>
    <row r="36" spans="1:7" ht="25.5" x14ac:dyDescent="0.2">
      <c r="A36" s="35" t="s">
        <v>19</v>
      </c>
      <c r="B36" s="36" t="s">
        <v>129</v>
      </c>
      <c r="C36" s="29" t="s">
        <v>8</v>
      </c>
      <c r="D36" s="157" t="s">
        <v>29</v>
      </c>
      <c r="E36" s="158">
        <v>3.5</v>
      </c>
      <c r="F36" s="159"/>
      <c r="G36" s="148">
        <f>ROUND(E36*F36,2)</f>
        <v>0</v>
      </c>
    </row>
    <row r="37" spans="1:7" x14ac:dyDescent="0.2">
      <c r="A37" s="32" t="s">
        <v>149</v>
      </c>
      <c r="B37" s="33" t="s">
        <v>90</v>
      </c>
      <c r="C37" s="29" t="s">
        <v>8</v>
      </c>
      <c r="D37" s="157"/>
      <c r="E37" s="165"/>
      <c r="F37" s="148"/>
      <c r="G37" s="148"/>
    </row>
    <row r="38" spans="1:7" ht="25.5" x14ac:dyDescent="0.2">
      <c r="A38" s="35" t="s">
        <v>19</v>
      </c>
      <c r="B38" s="36" t="s">
        <v>129</v>
      </c>
      <c r="C38" s="29" t="s">
        <v>8</v>
      </c>
      <c r="D38" s="157" t="s">
        <v>29</v>
      </c>
      <c r="E38" s="158">
        <v>1</v>
      </c>
      <c r="F38" s="159"/>
      <c r="G38" s="148">
        <f>ROUND(E38*F38,2)</f>
        <v>0</v>
      </c>
    </row>
    <row r="39" spans="1:7" ht="38.25" x14ac:dyDescent="0.2">
      <c r="A39" s="38" t="s">
        <v>30</v>
      </c>
      <c r="B39" s="39" t="s">
        <v>103</v>
      </c>
      <c r="C39" s="115" t="s">
        <v>16</v>
      </c>
      <c r="D39" s="157"/>
      <c r="E39" s="158"/>
      <c r="F39" s="148"/>
      <c r="G39" s="148"/>
    </row>
    <row r="40" spans="1:7" x14ac:dyDescent="0.2">
      <c r="A40" s="32" t="s">
        <v>17</v>
      </c>
      <c r="B40" s="33" t="s">
        <v>32</v>
      </c>
      <c r="C40" s="29" t="s">
        <v>8</v>
      </c>
      <c r="D40" s="157" t="s">
        <v>0</v>
      </c>
      <c r="E40" s="165">
        <v>9</v>
      </c>
      <c r="F40" s="159"/>
      <c r="G40" s="148">
        <f>ROUND(E40*F40,2)</f>
        <v>0</v>
      </c>
    </row>
    <row r="41" spans="1:7" x14ac:dyDescent="0.2">
      <c r="A41" s="32" t="s">
        <v>21</v>
      </c>
      <c r="B41" s="33" t="s">
        <v>18</v>
      </c>
      <c r="C41" s="29" t="s">
        <v>8</v>
      </c>
      <c r="D41" s="157" t="s">
        <v>0</v>
      </c>
      <c r="E41" s="165">
        <v>1</v>
      </c>
      <c r="F41" s="159"/>
      <c r="G41" s="148">
        <f>ROUND(E41*F41,2)</f>
        <v>0</v>
      </c>
    </row>
    <row r="42" spans="1:7" x14ac:dyDescent="0.2">
      <c r="A42" s="32" t="s">
        <v>23</v>
      </c>
      <c r="B42" s="33" t="s">
        <v>22</v>
      </c>
      <c r="C42" s="29"/>
      <c r="D42" s="157" t="s">
        <v>0</v>
      </c>
      <c r="E42" s="165">
        <v>5</v>
      </c>
      <c r="F42" s="159"/>
      <c r="G42" s="148">
        <f>ROUND(E42*F42,2)</f>
        <v>0</v>
      </c>
    </row>
    <row r="43" spans="1:7" x14ac:dyDescent="0.2">
      <c r="A43" s="32" t="s">
        <v>25</v>
      </c>
      <c r="B43" s="33" t="s">
        <v>24</v>
      </c>
      <c r="C43" s="29"/>
      <c r="D43" s="157" t="s">
        <v>0</v>
      </c>
      <c r="E43" s="165">
        <v>2</v>
      </c>
      <c r="F43" s="159"/>
      <c r="G43" s="148">
        <f>ROUND(E43*F43,2)</f>
        <v>0</v>
      </c>
    </row>
    <row r="44" spans="1:7" ht="25.5" x14ac:dyDescent="0.2">
      <c r="A44" s="116" t="s">
        <v>134</v>
      </c>
      <c r="B44" s="88" t="s">
        <v>191</v>
      </c>
      <c r="C44" s="117" t="s">
        <v>171</v>
      </c>
      <c r="D44" s="91"/>
      <c r="E44" s="92"/>
      <c r="F44" s="148"/>
      <c r="G44" s="148"/>
    </row>
    <row r="45" spans="1:7" x14ac:dyDescent="0.2">
      <c r="A45" s="32" t="s">
        <v>17</v>
      </c>
      <c r="B45" s="185" t="s">
        <v>192</v>
      </c>
      <c r="C45" s="117"/>
      <c r="D45" s="91"/>
      <c r="E45" s="92"/>
      <c r="F45" s="148"/>
      <c r="G45" s="148"/>
    </row>
    <row r="46" spans="1:7" x14ac:dyDescent="0.2">
      <c r="A46" s="35" t="s">
        <v>19</v>
      </c>
      <c r="B46" s="186" t="s">
        <v>67</v>
      </c>
      <c r="C46" s="89"/>
      <c r="D46" s="91" t="s">
        <v>0</v>
      </c>
      <c r="E46" s="164">
        <v>2</v>
      </c>
      <c r="F46" s="159"/>
      <c r="G46" s="148">
        <f>ROUND(E46*F46,2)</f>
        <v>0</v>
      </c>
    </row>
    <row r="47" spans="1:7" x14ac:dyDescent="0.2">
      <c r="A47" s="35" t="s">
        <v>20</v>
      </c>
      <c r="B47" s="186" t="s">
        <v>68</v>
      </c>
      <c r="C47" s="89"/>
      <c r="D47" s="91" t="s">
        <v>29</v>
      </c>
      <c r="E47" s="92">
        <v>10</v>
      </c>
      <c r="F47" s="159"/>
      <c r="G47" s="148">
        <f>ROUND(E47*F47,2)</f>
        <v>0</v>
      </c>
    </row>
    <row r="48" spans="1:7" ht="25.5" x14ac:dyDescent="0.2">
      <c r="A48" s="116" t="s">
        <v>135</v>
      </c>
      <c r="B48" s="39" t="s">
        <v>105</v>
      </c>
      <c r="C48" s="117" t="s">
        <v>34</v>
      </c>
      <c r="D48" s="157"/>
      <c r="E48" s="158"/>
      <c r="F48" s="148"/>
      <c r="G48" s="148"/>
    </row>
    <row r="49" spans="1:8" x14ac:dyDescent="0.2">
      <c r="A49" s="32" t="s">
        <v>17</v>
      </c>
      <c r="B49" s="33" t="s">
        <v>109</v>
      </c>
      <c r="C49" s="29" t="s">
        <v>8</v>
      </c>
      <c r="D49" s="157" t="s">
        <v>29</v>
      </c>
      <c r="E49" s="158">
        <v>2200</v>
      </c>
      <c r="F49" s="159"/>
      <c r="G49" s="148">
        <f>ROUND(E49*F49,2)</f>
        <v>0</v>
      </c>
    </row>
    <row r="50" spans="1:8" ht="25.5" x14ac:dyDescent="0.2">
      <c r="A50" s="116" t="s">
        <v>35</v>
      </c>
      <c r="B50" s="39" t="s">
        <v>106</v>
      </c>
      <c r="C50" s="117" t="s">
        <v>34</v>
      </c>
      <c r="D50" s="157"/>
      <c r="E50" s="158"/>
      <c r="F50" s="148"/>
      <c r="G50" s="148"/>
    </row>
    <row r="51" spans="1:8" x14ac:dyDescent="0.2">
      <c r="A51" s="32" t="s">
        <v>17</v>
      </c>
      <c r="B51" s="33" t="s">
        <v>131</v>
      </c>
      <c r="C51" s="29" t="s">
        <v>8</v>
      </c>
      <c r="D51" s="157" t="s">
        <v>29</v>
      </c>
      <c r="E51" s="158">
        <v>170</v>
      </c>
      <c r="F51" s="159"/>
      <c r="G51" s="148">
        <f>ROUND(E51*F51,2)</f>
        <v>0</v>
      </c>
    </row>
    <row r="52" spans="1:8" s="81" customFormat="1" ht="24.75" customHeight="1" x14ac:dyDescent="0.2">
      <c r="A52" s="41"/>
      <c r="B52" s="197" t="s">
        <v>14</v>
      </c>
      <c r="C52" s="197"/>
      <c r="D52" s="197"/>
      <c r="E52" s="197"/>
      <c r="F52" s="101" t="s">
        <v>36</v>
      </c>
      <c r="G52" s="104">
        <f>SUM(G9:G51)</f>
        <v>0</v>
      </c>
    </row>
    <row r="53" spans="1:8" s="81" customFormat="1" ht="25.5" x14ac:dyDescent="0.2">
      <c r="A53" s="126" t="s">
        <v>116</v>
      </c>
      <c r="B53" s="187" t="s">
        <v>37</v>
      </c>
      <c r="C53" s="188"/>
      <c r="D53" s="188"/>
      <c r="E53" s="188"/>
      <c r="F53" s="124"/>
      <c r="G53" s="125"/>
    </row>
    <row r="54" spans="1:8" ht="25.5" x14ac:dyDescent="0.2">
      <c r="A54" s="116" t="s">
        <v>125</v>
      </c>
      <c r="B54" s="136" t="s">
        <v>91</v>
      </c>
      <c r="C54" s="109" t="s">
        <v>87</v>
      </c>
      <c r="D54" s="112"/>
      <c r="E54" s="40"/>
      <c r="F54" s="100"/>
      <c r="G54" s="100"/>
    </row>
    <row r="55" spans="1:8" x14ac:dyDescent="0.2">
      <c r="A55" s="32" t="s">
        <v>17</v>
      </c>
      <c r="B55" s="113" t="s">
        <v>69</v>
      </c>
      <c r="C55" s="110" t="s">
        <v>8</v>
      </c>
      <c r="D55" s="111"/>
      <c r="E55" s="173"/>
      <c r="F55" s="174"/>
      <c r="G55" s="174"/>
    </row>
    <row r="56" spans="1:8" s="81" customFormat="1" x14ac:dyDescent="0.2">
      <c r="A56" s="155" t="s">
        <v>19</v>
      </c>
      <c r="B56" s="114" t="s">
        <v>70</v>
      </c>
      <c r="C56" s="110" t="s">
        <v>8</v>
      </c>
      <c r="D56" s="112" t="s">
        <v>9</v>
      </c>
      <c r="E56" s="158">
        <v>3.2</v>
      </c>
      <c r="F56" s="159"/>
      <c r="G56" s="148">
        <f>ROUND(E56*F56,2)</f>
        <v>0</v>
      </c>
    </row>
    <row r="57" spans="1:8" ht="25.5" x14ac:dyDescent="0.2">
      <c r="A57" s="116" t="s">
        <v>126</v>
      </c>
      <c r="B57" s="46" t="s">
        <v>107</v>
      </c>
      <c r="C57" s="117" t="s">
        <v>171</v>
      </c>
      <c r="D57" s="157"/>
      <c r="E57" s="158"/>
      <c r="F57" s="148"/>
      <c r="G57" s="148"/>
    </row>
    <row r="58" spans="1:8" x14ac:dyDescent="0.2">
      <c r="A58" s="32" t="s">
        <v>17</v>
      </c>
      <c r="B58" s="44" t="s">
        <v>41</v>
      </c>
      <c r="C58" s="106"/>
      <c r="D58" s="157" t="s">
        <v>0</v>
      </c>
      <c r="E58" s="165">
        <v>1</v>
      </c>
      <c r="F58" s="159"/>
      <c r="G58" s="148">
        <f>ROUND(E58*F58,2)</f>
        <v>0</v>
      </c>
    </row>
    <row r="59" spans="1:8" ht="25.5" x14ac:dyDescent="0.2">
      <c r="A59" s="120" t="s">
        <v>128</v>
      </c>
      <c r="B59" s="107" t="s">
        <v>108</v>
      </c>
      <c r="C59" s="121" t="s">
        <v>166</v>
      </c>
      <c r="D59" s="122" t="s">
        <v>0</v>
      </c>
      <c r="E59" s="156">
        <v>3</v>
      </c>
      <c r="F59" s="145"/>
      <c r="G59" s="123">
        <f>ROUND(E59*F59,2)</f>
        <v>0</v>
      </c>
    </row>
    <row r="60" spans="1:8" ht="21.75" customHeight="1" x14ac:dyDescent="0.2">
      <c r="A60" s="47"/>
      <c r="B60" s="199" t="s">
        <v>37</v>
      </c>
      <c r="C60" s="199"/>
      <c r="D60" s="199"/>
      <c r="E60" s="199"/>
      <c r="F60" s="127" t="s">
        <v>42</v>
      </c>
      <c r="G60" s="105">
        <f>SUM(G56:G59)</f>
        <v>0</v>
      </c>
    </row>
    <row r="61" spans="1:8" ht="25.5" x14ac:dyDescent="0.2">
      <c r="A61" s="128" t="s">
        <v>115</v>
      </c>
      <c r="B61" s="187" t="s">
        <v>99</v>
      </c>
      <c r="C61" s="188"/>
      <c r="D61" s="188"/>
      <c r="E61" s="188"/>
      <c r="F61" s="153"/>
      <c r="G61" s="129"/>
    </row>
    <row r="62" spans="1:8" ht="25.5" customHeight="1" x14ac:dyDescent="0.2">
      <c r="A62" s="133" t="s">
        <v>44</v>
      </c>
      <c r="B62" s="96" t="s">
        <v>127</v>
      </c>
      <c r="C62" s="119" t="s">
        <v>16</v>
      </c>
      <c r="D62" s="91"/>
      <c r="E62" s="92"/>
      <c r="F62" s="93"/>
      <c r="G62" s="94"/>
    </row>
    <row r="63" spans="1:8" x14ac:dyDescent="0.2">
      <c r="A63" s="32" t="s">
        <v>17</v>
      </c>
      <c r="B63" s="90" t="s">
        <v>26</v>
      </c>
      <c r="C63" s="89" t="s">
        <v>8</v>
      </c>
      <c r="D63" s="85"/>
      <c r="E63" s="86"/>
      <c r="F63" s="94"/>
      <c r="G63" s="94"/>
    </row>
    <row r="64" spans="1:8" ht="25.5" x14ac:dyDescent="0.2">
      <c r="A64" s="35" t="s">
        <v>19</v>
      </c>
      <c r="B64" s="97" t="s">
        <v>33</v>
      </c>
      <c r="C64" s="84"/>
      <c r="D64" s="91" t="s">
        <v>29</v>
      </c>
      <c r="E64" s="92">
        <v>64</v>
      </c>
      <c r="F64" s="162"/>
      <c r="G64" s="148">
        <f>ROUND(E64*F64,2)</f>
        <v>0</v>
      </c>
      <c r="H64" s="146"/>
    </row>
    <row r="65" spans="1:8" x14ac:dyDescent="0.2">
      <c r="A65" s="32" t="s">
        <v>21</v>
      </c>
      <c r="B65" s="90" t="s">
        <v>26</v>
      </c>
      <c r="C65" s="89" t="s">
        <v>8</v>
      </c>
      <c r="D65" s="91"/>
      <c r="E65" s="92"/>
      <c r="F65" s="163"/>
      <c r="G65" s="163"/>
    </row>
    <row r="66" spans="1:8" ht="25.5" x14ac:dyDescent="0.2">
      <c r="A66" s="35" t="s">
        <v>19</v>
      </c>
      <c r="B66" s="97" t="s">
        <v>83</v>
      </c>
      <c r="C66" s="84"/>
      <c r="D66" s="91" t="s">
        <v>29</v>
      </c>
      <c r="E66" s="92">
        <v>14</v>
      </c>
      <c r="F66" s="162"/>
      <c r="G66" s="148">
        <f>ROUND(E66*F66,2)</f>
        <v>0</v>
      </c>
    </row>
    <row r="67" spans="1:8" ht="25.5" customHeight="1" x14ac:dyDescent="0.2">
      <c r="A67" s="133" t="s">
        <v>49</v>
      </c>
      <c r="B67" s="46" t="s">
        <v>31</v>
      </c>
      <c r="C67" s="119" t="s">
        <v>16</v>
      </c>
      <c r="D67" s="91"/>
      <c r="E67" s="92"/>
      <c r="F67" s="93"/>
      <c r="G67" s="163"/>
    </row>
    <row r="68" spans="1:8" x14ac:dyDescent="0.2">
      <c r="A68" s="32" t="s">
        <v>17</v>
      </c>
      <c r="B68" s="90" t="s">
        <v>22</v>
      </c>
      <c r="C68" s="89" t="s">
        <v>8</v>
      </c>
      <c r="D68" s="91"/>
      <c r="E68" s="92"/>
      <c r="F68" s="163"/>
      <c r="G68" s="163"/>
    </row>
    <row r="69" spans="1:8" ht="25.5" x14ac:dyDescent="0.2">
      <c r="A69" s="35" t="s">
        <v>19</v>
      </c>
      <c r="B69" s="97" t="s">
        <v>83</v>
      </c>
      <c r="C69" s="84"/>
      <c r="D69" s="91" t="s">
        <v>29</v>
      </c>
      <c r="E69" s="92">
        <v>3</v>
      </c>
      <c r="F69" s="162"/>
      <c r="G69" s="148">
        <f>ROUND(E69*F69,2)</f>
        <v>0</v>
      </c>
      <c r="H69" s="146"/>
    </row>
    <row r="70" spans="1:8" ht="38.25" customHeight="1" x14ac:dyDescent="0.2">
      <c r="A70" s="95" t="s">
        <v>52</v>
      </c>
      <c r="B70" s="46" t="s">
        <v>120</v>
      </c>
      <c r="C70" s="89" t="s">
        <v>16</v>
      </c>
      <c r="D70" s="91"/>
      <c r="E70" s="92"/>
      <c r="F70" s="163"/>
      <c r="G70" s="148"/>
      <c r="H70" s="146"/>
    </row>
    <row r="71" spans="1:8" x14ac:dyDescent="0.2">
      <c r="A71" s="32" t="s">
        <v>17</v>
      </c>
      <c r="B71" s="90" t="s">
        <v>69</v>
      </c>
      <c r="C71" s="89" t="s">
        <v>8</v>
      </c>
      <c r="D71" s="91"/>
      <c r="E71" s="92"/>
      <c r="F71" s="93"/>
      <c r="G71" s="148"/>
    </row>
    <row r="72" spans="1:8" x14ac:dyDescent="0.2">
      <c r="A72" s="35" t="s">
        <v>19</v>
      </c>
      <c r="B72" s="98" t="s">
        <v>70</v>
      </c>
      <c r="C72" s="89" t="s">
        <v>8</v>
      </c>
      <c r="D72" s="91" t="s">
        <v>9</v>
      </c>
      <c r="E72" s="92">
        <v>3</v>
      </c>
      <c r="F72" s="102"/>
      <c r="G72" s="148">
        <f>ROUND(E72*F72,2)</f>
        <v>0</v>
      </c>
      <c r="H72" s="146"/>
    </row>
    <row r="73" spans="1:8" ht="25.5" customHeight="1" x14ac:dyDescent="0.2">
      <c r="A73" s="133" t="s">
        <v>56</v>
      </c>
      <c r="B73" s="46" t="s">
        <v>151</v>
      </c>
      <c r="C73" s="119" t="s">
        <v>16</v>
      </c>
      <c r="D73" s="91"/>
      <c r="E73" s="92"/>
      <c r="F73" s="163"/>
      <c r="G73" s="148"/>
      <c r="H73" s="146"/>
    </row>
    <row r="74" spans="1:8" x14ac:dyDescent="0.2">
      <c r="A74" s="32" t="s">
        <v>17</v>
      </c>
      <c r="B74" s="90" t="s">
        <v>69</v>
      </c>
      <c r="C74" s="89" t="s">
        <v>8</v>
      </c>
      <c r="D74" s="91"/>
      <c r="E74" s="92"/>
      <c r="F74" s="93"/>
      <c r="G74" s="148"/>
    </row>
    <row r="75" spans="1:8" x14ac:dyDescent="0.2">
      <c r="A75" s="35" t="s">
        <v>19</v>
      </c>
      <c r="B75" s="98" t="s">
        <v>70</v>
      </c>
      <c r="C75" s="89" t="s">
        <v>8</v>
      </c>
      <c r="D75" s="91" t="s">
        <v>9</v>
      </c>
      <c r="E75" s="92">
        <v>2.8</v>
      </c>
      <c r="F75" s="102"/>
      <c r="G75" s="148">
        <f>ROUND(E75*F75,2)</f>
        <v>0</v>
      </c>
      <c r="H75" s="146"/>
    </row>
    <row r="76" spans="1:8" ht="38.25" x14ac:dyDescent="0.2">
      <c r="A76" s="38" t="s">
        <v>72</v>
      </c>
      <c r="B76" s="45" t="s">
        <v>112</v>
      </c>
      <c r="C76" s="115" t="s">
        <v>16</v>
      </c>
      <c r="D76" s="157"/>
      <c r="E76" s="158"/>
      <c r="F76" s="148"/>
      <c r="G76" s="148"/>
    </row>
    <row r="77" spans="1:8" x14ac:dyDescent="0.2">
      <c r="A77" s="58" t="s">
        <v>17</v>
      </c>
      <c r="B77" s="44" t="s">
        <v>64</v>
      </c>
      <c r="C77" s="29"/>
      <c r="D77" s="158" t="s">
        <v>0</v>
      </c>
      <c r="E77" s="59">
        <v>2</v>
      </c>
      <c r="F77" s="159"/>
      <c r="G77" s="148">
        <f>ROUND(E77*F77,2)</f>
        <v>0</v>
      </c>
    </row>
    <row r="78" spans="1:8" ht="38.25" x14ac:dyDescent="0.2">
      <c r="A78" s="38" t="s">
        <v>153</v>
      </c>
      <c r="B78" s="39" t="s">
        <v>103</v>
      </c>
      <c r="C78" s="115" t="s">
        <v>16</v>
      </c>
      <c r="D78" s="157"/>
      <c r="E78" s="158"/>
      <c r="F78" s="148"/>
      <c r="G78" s="148"/>
    </row>
    <row r="79" spans="1:8" ht="12.75" customHeight="1" x14ac:dyDescent="0.2">
      <c r="A79" s="32" t="s">
        <v>17</v>
      </c>
      <c r="B79" s="175" t="s">
        <v>22</v>
      </c>
      <c r="C79" s="29" t="s">
        <v>8</v>
      </c>
      <c r="D79" s="157" t="s">
        <v>0</v>
      </c>
      <c r="E79" s="165">
        <v>1</v>
      </c>
      <c r="F79" s="159"/>
      <c r="G79" s="148">
        <f>ROUND(E79*F79,2)</f>
        <v>0</v>
      </c>
      <c r="H79" s="146"/>
    </row>
    <row r="80" spans="1:8" ht="25.5" customHeight="1" x14ac:dyDescent="0.2">
      <c r="A80" s="133" t="s">
        <v>152</v>
      </c>
      <c r="B80" s="46" t="s">
        <v>113</v>
      </c>
      <c r="C80" s="119" t="s">
        <v>16</v>
      </c>
      <c r="D80" s="91"/>
      <c r="E80" s="92"/>
      <c r="F80" s="163"/>
      <c r="G80" s="148"/>
    </row>
    <row r="81" spans="1:8" x14ac:dyDescent="0.2">
      <c r="A81" s="32" t="s">
        <v>17</v>
      </c>
      <c r="B81" s="90" t="s">
        <v>22</v>
      </c>
      <c r="C81" s="89" t="s">
        <v>8</v>
      </c>
      <c r="D81" s="91" t="s">
        <v>0</v>
      </c>
      <c r="E81" s="164">
        <v>1</v>
      </c>
      <c r="F81" s="166"/>
      <c r="G81" s="148">
        <f>ROUND(E81*F81,2)</f>
        <v>0</v>
      </c>
    </row>
    <row r="82" spans="1:8" ht="38.25" customHeight="1" x14ac:dyDescent="0.2">
      <c r="A82" s="38" t="s">
        <v>154</v>
      </c>
      <c r="B82" s="176" t="s">
        <v>172</v>
      </c>
      <c r="C82" s="89" t="s">
        <v>16</v>
      </c>
      <c r="D82" s="157" t="s">
        <v>62</v>
      </c>
      <c r="E82" s="158">
        <v>8</v>
      </c>
      <c r="F82" s="159"/>
      <c r="G82" s="148">
        <f>ROUND(E82*F82,2)</f>
        <v>0</v>
      </c>
      <c r="H82" s="146"/>
    </row>
    <row r="83" spans="1:8" ht="21.75" customHeight="1" x14ac:dyDescent="0.2">
      <c r="A83" s="116" t="s">
        <v>155</v>
      </c>
      <c r="B83" s="39" t="s">
        <v>105</v>
      </c>
      <c r="C83" s="117" t="s">
        <v>34</v>
      </c>
      <c r="D83" s="157"/>
      <c r="E83" s="158"/>
      <c r="F83" s="148"/>
      <c r="G83" s="148"/>
    </row>
    <row r="84" spans="1:8" x14ac:dyDescent="0.2">
      <c r="A84" s="32" t="s">
        <v>17</v>
      </c>
      <c r="B84" s="33" t="s">
        <v>26</v>
      </c>
      <c r="C84" s="29" t="s">
        <v>8</v>
      </c>
      <c r="D84" s="157" t="s">
        <v>29</v>
      </c>
      <c r="E84" s="158">
        <v>78</v>
      </c>
      <c r="F84" s="159"/>
      <c r="G84" s="148">
        <f>ROUND(E84*F84,2)</f>
        <v>0</v>
      </c>
    </row>
    <row r="85" spans="1:8" ht="25.5" x14ac:dyDescent="0.2">
      <c r="A85" s="120" t="s">
        <v>173</v>
      </c>
      <c r="B85" s="107" t="s">
        <v>108</v>
      </c>
      <c r="C85" s="121" t="s">
        <v>166</v>
      </c>
      <c r="D85" s="122" t="s">
        <v>0</v>
      </c>
      <c r="E85" s="156">
        <v>2</v>
      </c>
      <c r="F85" s="145"/>
      <c r="G85" s="123">
        <f>ROUND(E85*F85,2)</f>
        <v>0</v>
      </c>
    </row>
    <row r="86" spans="1:8" ht="19.5" customHeight="1" x14ac:dyDescent="0.2">
      <c r="A86" s="56"/>
      <c r="B86" s="199" t="s">
        <v>99</v>
      </c>
      <c r="C86" s="199"/>
      <c r="D86" s="199"/>
      <c r="E86" s="199"/>
      <c r="F86" s="101" t="s">
        <v>59</v>
      </c>
      <c r="G86" s="104">
        <f>SUM(G64:G85)</f>
        <v>0</v>
      </c>
    </row>
    <row r="87" spans="1:8" ht="25.5" x14ac:dyDescent="0.2">
      <c r="A87" s="126" t="s">
        <v>118</v>
      </c>
      <c r="B87" s="187" t="s">
        <v>110</v>
      </c>
      <c r="C87" s="188"/>
      <c r="D87" s="188"/>
      <c r="E87" s="188"/>
      <c r="F87" s="124"/>
      <c r="G87" s="125"/>
    </row>
    <row r="88" spans="1:8" ht="25.5" x14ac:dyDescent="0.2">
      <c r="A88" s="133" t="s">
        <v>61</v>
      </c>
      <c r="B88" s="96" t="s">
        <v>88</v>
      </c>
      <c r="C88" s="119" t="s">
        <v>16</v>
      </c>
      <c r="D88" s="91"/>
      <c r="E88" s="92"/>
      <c r="F88" s="93"/>
      <c r="G88" s="94"/>
    </row>
    <row r="89" spans="1:8" x14ac:dyDescent="0.2">
      <c r="A89" s="32" t="s">
        <v>17</v>
      </c>
      <c r="B89" s="90" t="s">
        <v>22</v>
      </c>
      <c r="C89" s="89" t="s">
        <v>8</v>
      </c>
      <c r="D89" s="85"/>
      <c r="E89" s="86"/>
      <c r="F89" s="94"/>
      <c r="G89" s="94"/>
    </row>
    <row r="90" spans="1:8" ht="25.5" x14ac:dyDescent="0.2">
      <c r="A90" s="35" t="s">
        <v>19</v>
      </c>
      <c r="B90" s="97" t="s">
        <v>83</v>
      </c>
      <c r="C90" s="84"/>
      <c r="D90" s="91" t="s">
        <v>29</v>
      </c>
      <c r="E90" s="92">
        <v>20</v>
      </c>
      <c r="F90" s="162"/>
      <c r="G90" s="148">
        <f>ROUND(E90*F90,2)</f>
        <v>0</v>
      </c>
    </row>
    <row r="91" spans="1:8" ht="22.5" customHeight="1" x14ac:dyDescent="0.2">
      <c r="A91" s="116" t="s">
        <v>174</v>
      </c>
      <c r="B91" s="39" t="s">
        <v>175</v>
      </c>
      <c r="C91" s="117" t="s">
        <v>16</v>
      </c>
      <c r="D91" s="157"/>
      <c r="E91" s="158"/>
      <c r="F91" s="148"/>
      <c r="G91" s="148"/>
    </row>
    <row r="92" spans="1:8" x14ac:dyDescent="0.2">
      <c r="A92" s="32" t="s">
        <v>17</v>
      </c>
      <c r="B92" s="33" t="s">
        <v>176</v>
      </c>
      <c r="C92" s="29" t="s">
        <v>8</v>
      </c>
      <c r="D92" s="157" t="s">
        <v>0</v>
      </c>
      <c r="E92" s="165">
        <v>1</v>
      </c>
      <c r="F92" s="159"/>
      <c r="G92" s="148">
        <f>ROUND(E92*F92,2)</f>
        <v>0</v>
      </c>
      <c r="H92" s="146"/>
    </row>
    <row r="93" spans="1:8" ht="25.5" x14ac:dyDescent="0.2">
      <c r="A93" s="116" t="s">
        <v>160</v>
      </c>
      <c r="B93" s="39" t="s">
        <v>113</v>
      </c>
      <c r="C93" s="117" t="s">
        <v>16</v>
      </c>
      <c r="D93" s="157"/>
      <c r="E93" s="158"/>
      <c r="F93" s="148"/>
      <c r="G93" s="148"/>
    </row>
    <row r="94" spans="1:8" x14ac:dyDescent="0.2">
      <c r="A94" s="32" t="s">
        <v>17</v>
      </c>
      <c r="B94" s="33" t="s">
        <v>22</v>
      </c>
      <c r="C94" s="29" t="s">
        <v>8</v>
      </c>
      <c r="D94" s="157" t="s">
        <v>0</v>
      </c>
      <c r="E94" s="165">
        <v>1</v>
      </c>
      <c r="F94" s="159"/>
      <c r="G94" s="148">
        <f>ROUND(E94*F94,2)</f>
        <v>0</v>
      </c>
      <c r="H94" s="146"/>
    </row>
    <row r="95" spans="1:8" ht="25.5" x14ac:dyDescent="0.2">
      <c r="A95" s="116" t="s">
        <v>177</v>
      </c>
      <c r="B95" s="39" t="s">
        <v>105</v>
      </c>
      <c r="C95" s="117" t="s">
        <v>34</v>
      </c>
      <c r="D95" s="157"/>
      <c r="E95" s="158"/>
      <c r="F95" s="148"/>
      <c r="G95" s="148"/>
    </row>
    <row r="96" spans="1:8" x14ac:dyDescent="0.2">
      <c r="A96" s="32" t="s">
        <v>17</v>
      </c>
      <c r="B96" s="33" t="s">
        <v>22</v>
      </c>
      <c r="C96" s="29" t="s">
        <v>8</v>
      </c>
      <c r="D96" s="157" t="s">
        <v>29</v>
      </c>
      <c r="E96" s="158">
        <v>19</v>
      </c>
      <c r="F96" s="159"/>
      <c r="G96" s="148">
        <f>ROUND(E96*F96,2)</f>
        <v>0</v>
      </c>
    </row>
    <row r="97" spans="1:9" ht="21" customHeight="1" x14ac:dyDescent="0.2">
      <c r="A97" s="56"/>
      <c r="B97" s="199" t="s">
        <v>110</v>
      </c>
      <c r="C97" s="199"/>
      <c r="D97" s="199"/>
      <c r="E97" s="199"/>
      <c r="F97" s="101" t="s">
        <v>65</v>
      </c>
      <c r="G97" s="104">
        <f>SUM(G90:G96)</f>
        <v>0</v>
      </c>
    </row>
    <row r="98" spans="1:9" ht="25.5" customHeight="1" x14ac:dyDescent="0.2">
      <c r="A98" s="128" t="s">
        <v>119</v>
      </c>
      <c r="B98" s="187" t="s">
        <v>114</v>
      </c>
      <c r="C98" s="188"/>
      <c r="D98" s="188"/>
      <c r="E98" s="188"/>
      <c r="F98" s="153"/>
      <c r="G98" s="129"/>
    </row>
    <row r="99" spans="1:9" ht="25.5" x14ac:dyDescent="0.2">
      <c r="A99" s="133" t="s">
        <v>73</v>
      </c>
      <c r="B99" s="96" t="s">
        <v>88</v>
      </c>
      <c r="C99" s="119" t="s">
        <v>16</v>
      </c>
      <c r="D99" s="91"/>
      <c r="E99" s="92"/>
      <c r="F99" s="93"/>
      <c r="G99" s="94"/>
      <c r="I99" s="177"/>
    </row>
    <row r="100" spans="1:9" x14ac:dyDescent="0.2">
      <c r="A100" s="32" t="s">
        <v>17</v>
      </c>
      <c r="B100" s="90" t="s">
        <v>22</v>
      </c>
      <c r="C100" s="89" t="s">
        <v>8</v>
      </c>
      <c r="D100" s="85"/>
      <c r="E100" s="86"/>
      <c r="F100" s="94"/>
      <c r="G100" s="94"/>
    </row>
    <row r="101" spans="1:9" ht="25.5" x14ac:dyDescent="0.2">
      <c r="A101" s="35" t="s">
        <v>19</v>
      </c>
      <c r="B101" s="97" t="s">
        <v>83</v>
      </c>
      <c r="C101" s="84"/>
      <c r="D101" s="91" t="s">
        <v>29</v>
      </c>
      <c r="E101" s="92">
        <v>17.100000000000001</v>
      </c>
      <c r="F101" s="162"/>
      <c r="G101" s="148">
        <f>ROUND(E101*F101,2)</f>
        <v>0</v>
      </c>
    </row>
    <row r="102" spans="1:9" ht="25.5" x14ac:dyDescent="0.2">
      <c r="A102" s="133" t="s">
        <v>74</v>
      </c>
      <c r="B102" s="46" t="s">
        <v>92</v>
      </c>
      <c r="C102" s="89" t="s">
        <v>16</v>
      </c>
      <c r="D102" s="91"/>
      <c r="E102" s="92"/>
      <c r="F102" s="163"/>
      <c r="G102" s="148"/>
    </row>
    <row r="103" spans="1:9" ht="12.75" customHeight="1" x14ac:dyDescent="0.2">
      <c r="A103" s="32" t="s">
        <v>17</v>
      </c>
      <c r="B103" s="90" t="s">
        <v>156</v>
      </c>
      <c r="C103" s="89" t="s">
        <v>8</v>
      </c>
      <c r="D103" s="91" t="s">
        <v>0</v>
      </c>
      <c r="E103" s="164">
        <v>1</v>
      </c>
      <c r="F103" s="102"/>
      <c r="G103" s="148">
        <f>ROUND(E103*F103,2)</f>
        <v>0</v>
      </c>
      <c r="H103" s="146"/>
    </row>
    <row r="104" spans="1:9" ht="25.5" x14ac:dyDescent="0.2">
      <c r="A104" s="116" t="s">
        <v>75</v>
      </c>
      <c r="B104" s="39" t="s">
        <v>113</v>
      </c>
      <c r="C104" s="117" t="s">
        <v>16</v>
      </c>
      <c r="D104" s="157"/>
      <c r="E104" s="158"/>
      <c r="F104" s="148"/>
      <c r="G104" s="148"/>
    </row>
    <row r="105" spans="1:9" x14ac:dyDescent="0.2">
      <c r="A105" s="32" t="s">
        <v>17</v>
      </c>
      <c r="B105" s="33" t="s">
        <v>22</v>
      </c>
      <c r="C105" s="29" t="s">
        <v>8</v>
      </c>
      <c r="D105" s="157" t="s">
        <v>0</v>
      </c>
      <c r="E105" s="165">
        <v>1</v>
      </c>
      <c r="F105" s="159"/>
      <c r="G105" s="148">
        <f>ROUND(E105*F105,2)</f>
        <v>0</v>
      </c>
      <c r="H105" s="146"/>
    </row>
    <row r="106" spans="1:9" ht="25.5" x14ac:dyDescent="0.2">
      <c r="A106" s="116" t="s">
        <v>178</v>
      </c>
      <c r="B106" s="39" t="s">
        <v>105</v>
      </c>
      <c r="C106" s="117" t="s">
        <v>34</v>
      </c>
      <c r="D106" s="157"/>
      <c r="E106" s="158"/>
      <c r="F106" s="148"/>
      <c r="G106" s="148"/>
    </row>
    <row r="107" spans="1:9" x14ac:dyDescent="0.2">
      <c r="A107" s="32" t="s">
        <v>17</v>
      </c>
      <c r="B107" s="33" t="s">
        <v>22</v>
      </c>
      <c r="C107" s="29" t="s">
        <v>8</v>
      </c>
      <c r="D107" s="157" t="s">
        <v>29</v>
      </c>
      <c r="E107" s="158">
        <v>18</v>
      </c>
      <c r="F107" s="159"/>
      <c r="G107" s="148">
        <f>ROUND(E107*F107,2)</f>
        <v>0</v>
      </c>
    </row>
    <row r="108" spans="1:9" ht="19.5" customHeight="1" x14ac:dyDescent="0.2">
      <c r="A108" s="56"/>
      <c r="B108" s="199" t="s">
        <v>111</v>
      </c>
      <c r="C108" s="199"/>
      <c r="D108" s="199"/>
      <c r="E108" s="199"/>
      <c r="F108" s="101" t="s">
        <v>78</v>
      </c>
      <c r="G108" s="104">
        <f>SUM(G101:G107)</f>
        <v>0</v>
      </c>
    </row>
    <row r="109" spans="1:9" ht="25.5" x14ac:dyDescent="0.2">
      <c r="A109" s="132" t="s">
        <v>136</v>
      </c>
      <c r="B109" s="198" t="s">
        <v>43</v>
      </c>
      <c r="C109" s="199"/>
      <c r="D109" s="199"/>
      <c r="E109" s="199"/>
      <c r="F109" s="48"/>
      <c r="G109" s="49"/>
    </row>
    <row r="110" spans="1:9" ht="25.5" x14ac:dyDescent="0.2">
      <c r="A110" s="50" t="s">
        <v>137</v>
      </c>
      <c r="B110" s="43" t="s">
        <v>122</v>
      </c>
      <c r="C110" s="117" t="s">
        <v>163</v>
      </c>
      <c r="D110" s="51"/>
      <c r="E110" s="31"/>
      <c r="F110" s="52"/>
      <c r="G110" s="103"/>
    </row>
    <row r="111" spans="1:9" ht="25.5" x14ac:dyDescent="0.2">
      <c r="A111" s="53" t="s">
        <v>17</v>
      </c>
      <c r="B111" s="33" t="s">
        <v>45</v>
      </c>
      <c r="C111" s="29"/>
      <c r="D111" s="157" t="s">
        <v>46</v>
      </c>
      <c r="E111" s="158">
        <v>220</v>
      </c>
      <c r="F111" s="159"/>
      <c r="G111" s="148">
        <f>ROUND(E111*F111,2)</f>
        <v>0</v>
      </c>
    </row>
    <row r="112" spans="1:9" ht="25.5" x14ac:dyDescent="0.2">
      <c r="A112" s="53" t="s">
        <v>21</v>
      </c>
      <c r="B112" s="33" t="s">
        <v>47</v>
      </c>
      <c r="C112" s="29"/>
      <c r="D112" s="157" t="s">
        <v>46</v>
      </c>
      <c r="E112" s="158">
        <v>40</v>
      </c>
      <c r="F112" s="159"/>
      <c r="G112" s="148">
        <f>ROUND(E112*F112,2)</f>
        <v>0</v>
      </c>
    </row>
    <row r="113" spans="1:7" ht="38.25" x14ac:dyDescent="0.2">
      <c r="A113" s="53" t="s">
        <v>23</v>
      </c>
      <c r="B113" s="33" t="s">
        <v>48</v>
      </c>
      <c r="C113" s="29"/>
      <c r="D113" s="157" t="s">
        <v>46</v>
      </c>
      <c r="E113" s="158">
        <v>40</v>
      </c>
      <c r="F113" s="159"/>
      <c r="G113" s="148">
        <f>ROUND(E113*F113,2)</f>
        <v>0</v>
      </c>
    </row>
    <row r="114" spans="1:7" ht="38.25" x14ac:dyDescent="0.2">
      <c r="A114" s="53" t="s">
        <v>25</v>
      </c>
      <c r="B114" s="33" t="s">
        <v>179</v>
      </c>
      <c r="C114" s="29"/>
      <c r="D114" s="157" t="s">
        <v>46</v>
      </c>
      <c r="E114" s="158">
        <v>40</v>
      </c>
      <c r="F114" s="159"/>
      <c r="G114" s="148">
        <f>ROUND(E114*F114,2)</f>
        <v>0</v>
      </c>
    </row>
    <row r="115" spans="1:7" ht="15" x14ac:dyDescent="0.2">
      <c r="A115" s="50" t="s">
        <v>138</v>
      </c>
      <c r="B115" s="43" t="s">
        <v>76</v>
      </c>
      <c r="C115" s="117" t="s">
        <v>164</v>
      </c>
      <c r="D115" s="160"/>
      <c r="E115" s="158"/>
      <c r="F115" s="161"/>
      <c r="G115" s="148"/>
    </row>
    <row r="116" spans="1:7" x14ac:dyDescent="0.2">
      <c r="A116" s="53" t="s">
        <v>17</v>
      </c>
      <c r="B116" s="33" t="s">
        <v>161</v>
      </c>
      <c r="C116" s="29"/>
      <c r="D116" s="157" t="s">
        <v>46</v>
      </c>
      <c r="E116" s="158">
        <v>200</v>
      </c>
      <c r="F116" s="159"/>
      <c r="G116" s="148">
        <f>ROUND(E116*F116,2)</f>
        <v>0</v>
      </c>
    </row>
    <row r="117" spans="1:7" x14ac:dyDescent="0.2">
      <c r="A117" s="53" t="s">
        <v>21</v>
      </c>
      <c r="B117" s="33" t="s">
        <v>77</v>
      </c>
      <c r="C117" s="29"/>
      <c r="D117" s="157" t="s">
        <v>46</v>
      </c>
      <c r="E117" s="158">
        <v>60</v>
      </c>
      <c r="F117" s="159"/>
      <c r="G117" s="148">
        <f>ROUND(E117*F117,2)</f>
        <v>0</v>
      </c>
    </row>
    <row r="118" spans="1:7" ht="38.25" x14ac:dyDescent="0.2">
      <c r="A118" s="54" t="s">
        <v>139</v>
      </c>
      <c r="B118" s="43" t="s">
        <v>123</v>
      </c>
      <c r="C118" s="115" t="s">
        <v>50</v>
      </c>
      <c r="D118" s="157"/>
      <c r="E118" s="158"/>
      <c r="F118" s="161"/>
      <c r="G118" s="148"/>
    </row>
    <row r="119" spans="1:7" x14ac:dyDescent="0.2">
      <c r="A119" s="53" t="s">
        <v>17</v>
      </c>
      <c r="B119" s="44" t="s">
        <v>51</v>
      </c>
      <c r="C119" s="29" t="s">
        <v>8</v>
      </c>
      <c r="D119" s="157" t="s">
        <v>46</v>
      </c>
      <c r="E119" s="158">
        <v>20</v>
      </c>
      <c r="F119" s="159"/>
      <c r="G119" s="148">
        <f>ROUND(E119*F119,2)</f>
        <v>0</v>
      </c>
    </row>
    <row r="120" spans="1:7" x14ac:dyDescent="0.2">
      <c r="A120" s="53" t="s">
        <v>21</v>
      </c>
      <c r="B120" s="44" t="s">
        <v>157</v>
      </c>
      <c r="C120" s="29" t="s">
        <v>8</v>
      </c>
      <c r="D120" s="157" t="s">
        <v>46</v>
      </c>
      <c r="E120" s="158">
        <v>20</v>
      </c>
      <c r="F120" s="159"/>
      <c r="G120" s="148">
        <f>ROUND(E120*F120,2)</f>
        <v>0</v>
      </c>
    </row>
    <row r="121" spans="1:7" ht="12.75" customHeight="1" x14ac:dyDescent="0.2">
      <c r="A121" s="53" t="s">
        <v>23</v>
      </c>
      <c r="B121" s="44" t="s">
        <v>158</v>
      </c>
      <c r="C121" s="29" t="s">
        <v>8</v>
      </c>
      <c r="D121" s="157" t="s">
        <v>46</v>
      </c>
      <c r="E121" s="158">
        <v>20</v>
      </c>
      <c r="F121" s="159"/>
      <c r="G121" s="148">
        <f>ROUND(E121*F121,2)</f>
        <v>0</v>
      </c>
    </row>
    <row r="122" spans="1:7" ht="25.5" x14ac:dyDescent="0.2">
      <c r="A122" s="50" t="s">
        <v>140</v>
      </c>
      <c r="B122" s="43" t="s">
        <v>80</v>
      </c>
      <c r="C122" s="117" t="s">
        <v>53</v>
      </c>
      <c r="D122" s="157"/>
      <c r="E122" s="158"/>
      <c r="F122" s="161"/>
      <c r="G122" s="148"/>
    </row>
    <row r="123" spans="1:7" x14ac:dyDescent="0.2">
      <c r="A123" s="53" t="s">
        <v>17</v>
      </c>
      <c r="B123" s="44" t="s">
        <v>54</v>
      </c>
      <c r="C123" s="29" t="s">
        <v>8</v>
      </c>
      <c r="D123" s="157" t="s">
        <v>29</v>
      </c>
      <c r="E123" s="158">
        <v>15</v>
      </c>
      <c r="F123" s="159"/>
      <c r="G123" s="148">
        <f>ROUND(E123*F123,2)</f>
        <v>0</v>
      </c>
    </row>
    <row r="124" spans="1:7" x14ac:dyDescent="0.2">
      <c r="A124" s="53" t="s">
        <v>21</v>
      </c>
      <c r="B124" s="44" t="s">
        <v>180</v>
      </c>
      <c r="C124" s="29" t="s">
        <v>8</v>
      </c>
      <c r="D124" s="157" t="s">
        <v>29</v>
      </c>
      <c r="E124" s="158">
        <v>15</v>
      </c>
      <c r="F124" s="159"/>
      <c r="G124" s="148">
        <f t="shared" ref="G124" si="0">ROUND(E124*F124,2)</f>
        <v>0</v>
      </c>
    </row>
    <row r="125" spans="1:7" x14ac:dyDescent="0.2">
      <c r="A125" s="53" t="s">
        <v>23</v>
      </c>
      <c r="B125" s="44" t="s">
        <v>159</v>
      </c>
      <c r="C125" s="29" t="s">
        <v>8</v>
      </c>
      <c r="D125" s="157" t="s">
        <v>29</v>
      </c>
      <c r="E125" s="158">
        <v>15</v>
      </c>
      <c r="F125" s="159"/>
      <c r="G125" s="148">
        <f>ROUND(E125*F125,2)</f>
        <v>0</v>
      </c>
    </row>
    <row r="126" spans="1:7" ht="12" customHeight="1" x14ac:dyDescent="0.2">
      <c r="A126" s="53" t="s">
        <v>25</v>
      </c>
      <c r="B126" s="44" t="s">
        <v>55</v>
      </c>
      <c r="C126" s="29" t="s">
        <v>8</v>
      </c>
      <c r="D126" s="157" t="s">
        <v>29</v>
      </c>
      <c r="E126" s="158">
        <v>15</v>
      </c>
      <c r="F126" s="159"/>
      <c r="G126" s="148">
        <f>ROUND(E126*F126,2)</f>
        <v>0</v>
      </c>
    </row>
    <row r="127" spans="1:7" ht="38.25" x14ac:dyDescent="0.2">
      <c r="A127" s="54" t="s">
        <v>162</v>
      </c>
      <c r="B127" s="55" t="s">
        <v>81</v>
      </c>
      <c r="C127" s="115" t="s">
        <v>57</v>
      </c>
      <c r="D127" s="157" t="s">
        <v>58</v>
      </c>
      <c r="E127" s="158">
        <v>30</v>
      </c>
      <c r="F127" s="159"/>
      <c r="G127" s="148">
        <f>ROUND(E127*F127,2)</f>
        <v>0</v>
      </c>
    </row>
    <row r="128" spans="1:7" ht="31.5" customHeight="1" x14ac:dyDescent="0.2">
      <c r="A128" s="50" t="s">
        <v>181</v>
      </c>
      <c r="B128" s="43" t="s">
        <v>95</v>
      </c>
      <c r="C128" s="109" t="s">
        <v>96</v>
      </c>
      <c r="D128" s="112"/>
      <c r="E128" s="158"/>
      <c r="F128" s="148"/>
      <c r="G128" s="148"/>
    </row>
    <row r="129" spans="1:9" x14ac:dyDescent="0.2">
      <c r="A129" s="54"/>
      <c r="B129" s="171" t="s">
        <v>97</v>
      </c>
      <c r="C129" s="110" t="s">
        <v>8</v>
      </c>
      <c r="D129" s="112"/>
      <c r="E129" s="158"/>
      <c r="F129" s="148"/>
      <c r="G129" s="148"/>
    </row>
    <row r="130" spans="1:9" x14ac:dyDescent="0.2">
      <c r="A130" s="54"/>
      <c r="B130" s="172" t="s">
        <v>98</v>
      </c>
      <c r="C130" s="110" t="s">
        <v>8</v>
      </c>
      <c r="D130" s="112" t="s">
        <v>46</v>
      </c>
      <c r="E130" s="158">
        <v>200</v>
      </c>
      <c r="F130" s="159"/>
      <c r="G130" s="148">
        <f t="shared" ref="G130:G131" si="1">ROUND(E130*F130,2)</f>
        <v>0</v>
      </c>
    </row>
    <row r="131" spans="1:9" ht="38.25" x14ac:dyDescent="0.2">
      <c r="A131" s="54" t="s">
        <v>183</v>
      </c>
      <c r="B131" s="55" t="s">
        <v>182</v>
      </c>
      <c r="C131" s="115" t="s">
        <v>57</v>
      </c>
      <c r="D131" s="157" t="s">
        <v>46</v>
      </c>
      <c r="E131" s="158">
        <v>40</v>
      </c>
      <c r="F131" s="159"/>
      <c r="G131" s="148">
        <f t="shared" si="1"/>
        <v>0</v>
      </c>
    </row>
    <row r="132" spans="1:9" ht="20.25" customHeight="1" x14ac:dyDescent="0.2">
      <c r="A132" s="56"/>
      <c r="B132" s="199" t="s">
        <v>43</v>
      </c>
      <c r="C132" s="199"/>
      <c r="D132" s="199"/>
      <c r="E132" s="199"/>
      <c r="F132" s="101" t="s">
        <v>184</v>
      </c>
      <c r="G132" s="104">
        <f>SUM(G111:G131)</f>
        <v>0</v>
      </c>
    </row>
    <row r="133" spans="1:9" ht="25.5" customHeight="1" x14ac:dyDescent="0.2">
      <c r="A133" s="144" t="s">
        <v>141</v>
      </c>
      <c r="B133" s="204" t="s">
        <v>60</v>
      </c>
      <c r="C133" s="205"/>
      <c r="D133" s="205"/>
      <c r="E133" s="205"/>
      <c r="F133" s="12"/>
      <c r="G133" s="49"/>
    </row>
    <row r="134" spans="1:9" ht="25.5" customHeight="1" x14ac:dyDescent="0.2">
      <c r="A134" s="134" t="s">
        <v>142</v>
      </c>
      <c r="B134" s="57" t="s">
        <v>93</v>
      </c>
      <c r="C134" s="152" t="s">
        <v>165</v>
      </c>
      <c r="D134" s="149" t="s">
        <v>62</v>
      </c>
      <c r="E134" s="150">
        <v>10</v>
      </c>
      <c r="F134" s="178"/>
      <c r="G134" s="151">
        <f>ROUND(E134*F134,2)</f>
        <v>0</v>
      </c>
    </row>
    <row r="135" spans="1:9" ht="25.5" x14ac:dyDescent="0.2">
      <c r="A135" s="116" t="s">
        <v>143</v>
      </c>
      <c r="B135" s="45" t="s">
        <v>94</v>
      </c>
      <c r="C135" s="117" t="s">
        <v>66</v>
      </c>
      <c r="D135" s="135" t="s">
        <v>63</v>
      </c>
      <c r="E135" s="147">
        <v>50</v>
      </c>
      <c r="F135" s="159"/>
      <c r="G135" s="148">
        <f>ROUND(E135*F135,2)</f>
        <v>0</v>
      </c>
    </row>
    <row r="136" spans="1:9" ht="25.5" x14ac:dyDescent="0.2">
      <c r="A136" s="116" t="s">
        <v>144</v>
      </c>
      <c r="B136" s="39" t="s">
        <v>121</v>
      </c>
      <c r="C136" s="117" t="s">
        <v>16</v>
      </c>
      <c r="D136" s="157"/>
      <c r="E136" s="158"/>
      <c r="F136" s="148"/>
      <c r="G136" s="148"/>
      <c r="I136" s="177"/>
    </row>
    <row r="137" spans="1:9" x14ac:dyDescent="0.2">
      <c r="A137" s="32" t="s">
        <v>17</v>
      </c>
      <c r="B137" s="33" t="s">
        <v>32</v>
      </c>
      <c r="C137" s="29" t="s">
        <v>8</v>
      </c>
      <c r="D137" s="157"/>
      <c r="E137" s="158"/>
      <c r="F137" s="148"/>
      <c r="G137" s="148"/>
    </row>
    <row r="138" spans="1:9" ht="25.5" x14ac:dyDescent="0.2">
      <c r="A138" s="35" t="s">
        <v>19</v>
      </c>
      <c r="B138" s="37" t="s">
        <v>83</v>
      </c>
      <c r="C138" s="29"/>
      <c r="D138" s="157" t="s">
        <v>29</v>
      </c>
      <c r="E138" s="158">
        <v>50</v>
      </c>
      <c r="F138" s="159"/>
      <c r="G138" s="148">
        <f>ROUND(E138*F138,2)</f>
        <v>0</v>
      </c>
    </row>
    <row r="139" spans="1:9" x14ac:dyDescent="0.2">
      <c r="A139" s="32" t="s">
        <v>21</v>
      </c>
      <c r="B139" s="33" t="s">
        <v>18</v>
      </c>
      <c r="C139" s="29" t="s">
        <v>8</v>
      </c>
      <c r="D139" s="157"/>
      <c r="E139" s="158"/>
      <c r="F139" s="148"/>
      <c r="G139" s="148"/>
    </row>
    <row r="140" spans="1:9" ht="25.5" x14ac:dyDescent="0.2">
      <c r="A140" s="35" t="s">
        <v>19</v>
      </c>
      <c r="B140" s="37" t="s">
        <v>83</v>
      </c>
      <c r="C140" s="29"/>
      <c r="D140" s="157" t="s">
        <v>29</v>
      </c>
      <c r="E140" s="158">
        <v>10</v>
      </c>
      <c r="F140" s="159"/>
      <c r="G140" s="148">
        <f>ROUND(E140*F140,2)</f>
        <v>0</v>
      </c>
    </row>
    <row r="141" spans="1:9" x14ac:dyDescent="0.2">
      <c r="A141" s="32" t="s">
        <v>23</v>
      </c>
      <c r="B141" s="33" t="s">
        <v>22</v>
      </c>
      <c r="C141" s="29" t="s">
        <v>8</v>
      </c>
      <c r="D141" s="157"/>
      <c r="E141" s="158"/>
      <c r="F141" s="148"/>
      <c r="G141" s="148"/>
    </row>
    <row r="142" spans="1:9" ht="25.5" x14ac:dyDescent="0.2">
      <c r="A142" s="35" t="s">
        <v>19</v>
      </c>
      <c r="B142" s="37" t="s">
        <v>83</v>
      </c>
      <c r="C142" s="29"/>
      <c r="D142" s="157" t="s">
        <v>29</v>
      </c>
      <c r="E142" s="158">
        <v>10</v>
      </c>
      <c r="F142" s="159"/>
      <c r="G142" s="148">
        <f>ROUND(E142*F142,2)</f>
        <v>0</v>
      </c>
    </row>
    <row r="143" spans="1:9" x14ac:dyDescent="0.2">
      <c r="A143" s="32" t="s">
        <v>25</v>
      </c>
      <c r="B143" s="33" t="s">
        <v>24</v>
      </c>
      <c r="C143" s="29" t="s">
        <v>8</v>
      </c>
      <c r="D143" s="157"/>
      <c r="E143" s="158"/>
      <c r="F143" s="148"/>
      <c r="G143" s="148"/>
    </row>
    <row r="144" spans="1:9" ht="25.5" x14ac:dyDescent="0.2">
      <c r="A144" s="35" t="s">
        <v>19</v>
      </c>
      <c r="B144" s="37" t="s">
        <v>83</v>
      </c>
      <c r="C144" s="29"/>
      <c r="D144" s="157" t="s">
        <v>29</v>
      </c>
      <c r="E144" s="158">
        <v>10</v>
      </c>
      <c r="F144" s="159"/>
      <c r="G144" s="148">
        <f>ROUND(E144*F144,2)</f>
        <v>0</v>
      </c>
    </row>
    <row r="145" spans="1:7" ht="38.25" x14ac:dyDescent="0.2">
      <c r="A145" s="38" t="s">
        <v>145</v>
      </c>
      <c r="B145" s="43" t="s">
        <v>124</v>
      </c>
      <c r="C145" s="115" t="s">
        <v>16</v>
      </c>
      <c r="D145" s="157"/>
      <c r="E145" s="158"/>
      <c r="F145" s="148"/>
      <c r="G145" s="148"/>
    </row>
    <row r="146" spans="1:7" ht="25.5" x14ac:dyDescent="0.2">
      <c r="A146" s="32" t="s">
        <v>17</v>
      </c>
      <c r="B146" s="44" t="s">
        <v>38</v>
      </c>
      <c r="C146" s="29" t="s">
        <v>8</v>
      </c>
      <c r="D146" s="157" t="s">
        <v>0</v>
      </c>
      <c r="E146" s="165">
        <v>1</v>
      </c>
      <c r="F146" s="159"/>
      <c r="G146" s="148">
        <f>ROUND(E146*F146,2)</f>
        <v>0</v>
      </c>
    </row>
    <row r="147" spans="1:7" x14ac:dyDescent="0.2">
      <c r="A147" s="32" t="s">
        <v>21</v>
      </c>
      <c r="B147" s="44" t="s">
        <v>39</v>
      </c>
      <c r="C147" s="29" t="s">
        <v>8</v>
      </c>
      <c r="D147" s="157" t="s">
        <v>0</v>
      </c>
      <c r="E147" s="165">
        <v>1</v>
      </c>
      <c r="F147" s="159"/>
      <c r="G147" s="148">
        <f>ROUND(E147*F147,2)</f>
        <v>0</v>
      </c>
    </row>
    <row r="148" spans="1:7" x14ac:dyDescent="0.2">
      <c r="A148" s="32" t="s">
        <v>23</v>
      </c>
      <c r="B148" s="44" t="s">
        <v>40</v>
      </c>
      <c r="C148" s="29" t="s">
        <v>8</v>
      </c>
      <c r="D148" s="135" t="s">
        <v>0</v>
      </c>
      <c r="E148" s="165">
        <v>1</v>
      </c>
      <c r="F148" s="159"/>
      <c r="G148" s="148">
        <f>ROUND(E148*F148,2)</f>
        <v>0</v>
      </c>
    </row>
    <row r="149" spans="1:7" s="168" customFormat="1" ht="25.5" x14ac:dyDescent="0.2">
      <c r="A149" s="167" t="s">
        <v>146</v>
      </c>
      <c r="B149" s="99" t="s">
        <v>84</v>
      </c>
      <c r="C149" s="84" t="s">
        <v>82</v>
      </c>
      <c r="D149" s="179"/>
      <c r="E149" s="180"/>
      <c r="F149" s="181"/>
      <c r="G149" s="182"/>
    </row>
    <row r="150" spans="1:7" s="168" customFormat="1" x14ac:dyDescent="0.2">
      <c r="A150" s="137" t="s">
        <v>17</v>
      </c>
      <c r="B150" s="138" t="s">
        <v>85</v>
      </c>
      <c r="C150" s="84" t="s">
        <v>8</v>
      </c>
      <c r="D150" s="91"/>
      <c r="E150" s="92"/>
      <c r="F150" s="163"/>
      <c r="G150" s="182"/>
    </row>
    <row r="151" spans="1:7" s="168" customFormat="1" ht="25.5" x14ac:dyDescent="0.2">
      <c r="A151" s="139" t="s">
        <v>19</v>
      </c>
      <c r="B151" s="140" t="s">
        <v>83</v>
      </c>
      <c r="C151" s="84"/>
      <c r="D151" s="91" t="s">
        <v>29</v>
      </c>
      <c r="E151" s="92">
        <v>40</v>
      </c>
      <c r="F151" s="166"/>
      <c r="G151" s="183">
        <f>ROUND(E151*F151,2)</f>
        <v>0</v>
      </c>
    </row>
    <row r="152" spans="1:7" s="168" customFormat="1" x14ac:dyDescent="0.2">
      <c r="A152" s="137" t="s">
        <v>21</v>
      </c>
      <c r="B152" s="138" t="s">
        <v>86</v>
      </c>
      <c r="C152" s="84" t="s">
        <v>8</v>
      </c>
      <c r="D152" s="91"/>
      <c r="E152" s="92"/>
      <c r="F152" s="163"/>
      <c r="G152" s="182"/>
    </row>
    <row r="153" spans="1:7" s="168" customFormat="1" ht="25.5" x14ac:dyDescent="0.2">
      <c r="A153" s="139" t="s">
        <v>19</v>
      </c>
      <c r="B153" s="140" t="s">
        <v>83</v>
      </c>
      <c r="C153" s="84"/>
      <c r="D153" s="91" t="s">
        <v>29</v>
      </c>
      <c r="E153" s="92">
        <v>20</v>
      </c>
      <c r="F153" s="166"/>
      <c r="G153" s="183">
        <f>ROUND(E153*F153,2)</f>
        <v>0</v>
      </c>
    </row>
    <row r="154" spans="1:7" s="168" customFormat="1" ht="25.5" x14ac:dyDescent="0.2">
      <c r="A154" s="167" t="s">
        <v>147</v>
      </c>
      <c r="B154" s="88" t="s">
        <v>185</v>
      </c>
      <c r="C154" s="84" t="s">
        <v>82</v>
      </c>
      <c r="D154" s="179"/>
      <c r="E154" s="180"/>
      <c r="F154" s="181"/>
      <c r="G154" s="182"/>
    </row>
    <row r="155" spans="1:7" s="168" customFormat="1" x14ac:dyDescent="0.2">
      <c r="A155" s="137" t="s">
        <v>17</v>
      </c>
      <c r="B155" s="138" t="s">
        <v>85</v>
      </c>
      <c r="C155" s="84" t="s">
        <v>8</v>
      </c>
      <c r="D155" s="91" t="s">
        <v>29</v>
      </c>
      <c r="E155" s="164">
        <v>3</v>
      </c>
      <c r="F155" s="166"/>
      <c r="G155" s="183">
        <f>ROUND(E155*F155,2)</f>
        <v>0</v>
      </c>
    </row>
    <row r="156" spans="1:7" s="168" customFormat="1" x14ac:dyDescent="0.2">
      <c r="A156" s="137" t="s">
        <v>21</v>
      </c>
      <c r="B156" s="138" t="s">
        <v>86</v>
      </c>
      <c r="C156" s="84" t="s">
        <v>8</v>
      </c>
      <c r="D156" s="91" t="s">
        <v>29</v>
      </c>
      <c r="E156" s="164">
        <v>3</v>
      </c>
      <c r="F156" s="166"/>
      <c r="G156" s="183">
        <f>ROUND(E156*F156,2)</f>
        <v>0</v>
      </c>
    </row>
    <row r="157" spans="1:7" s="168" customFormat="1" ht="25.5" x14ac:dyDescent="0.2">
      <c r="A157" s="167" t="s">
        <v>188</v>
      </c>
      <c r="B157" s="88" t="s">
        <v>186</v>
      </c>
      <c r="C157" s="84" t="s">
        <v>82</v>
      </c>
      <c r="D157" s="179"/>
      <c r="E157" s="184"/>
      <c r="F157" s="181"/>
      <c r="G157" s="182"/>
    </row>
    <row r="158" spans="1:7" s="168" customFormat="1" x14ac:dyDescent="0.2">
      <c r="A158" s="137" t="s">
        <v>17</v>
      </c>
      <c r="B158" s="138" t="s">
        <v>85</v>
      </c>
      <c r="C158" s="84" t="s">
        <v>8</v>
      </c>
      <c r="D158" s="91" t="s">
        <v>29</v>
      </c>
      <c r="E158" s="164">
        <v>3</v>
      </c>
      <c r="F158" s="166"/>
      <c r="G158" s="183">
        <f>ROUND(E158*F158,2)</f>
        <v>0</v>
      </c>
    </row>
    <row r="159" spans="1:7" s="168" customFormat="1" x14ac:dyDescent="0.2">
      <c r="A159" s="137" t="s">
        <v>21</v>
      </c>
      <c r="B159" s="138" t="s">
        <v>86</v>
      </c>
      <c r="C159" s="84" t="s">
        <v>8</v>
      </c>
      <c r="D159" s="91" t="s">
        <v>29</v>
      </c>
      <c r="E159" s="164">
        <v>3</v>
      </c>
      <c r="F159" s="166"/>
      <c r="G159" s="183">
        <f>ROUND(E159*F159,2)</f>
        <v>0</v>
      </c>
    </row>
    <row r="160" spans="1:7" s="168" customFormat="1" ht="25.5" x14ac:dyDescent="0.2">
      <c r="A160" s="167" t="s">
        <v>189</v>
      </c>
      <c r="B160" s="88" t="s">
        <v>187</v>
      </c>
      <c r="C160" s="84" t="s">
        <v>82</v>
      </c>
      <c r="D160" s="179"/>
      <c r="E160" s="184"/>
      <c r="F160" s="181"/>
      <c r="G160" s="182"/>
    </row>
    <row r="161" spans="1:7" s="168" customFormat="1" x14ac:dyDescent="0.2">
      <c r="A161" s="137" t="s">
        <v>17</v>
      </c>
      <c r="B161" s="138" t="s">
        <v>85</v>
      </c>
      <c r="C161" s="84" t="s">
        <v>8</v>
      </c>
      <c r="D161" s="91" t="s">
        <v>29</v>
      </c>
      <c r="E161" s="164">
        <v>3</v>
      </c>
      <c r="F161" s="166"/>
      <c r="G161" s="183">
        <f>ROUND(E161*F161,2)</f>
        <v>0</v>
      </c>
    </row>
    <row r="162" spans="1:7" s="168" customFormat="1" x14ac:dyDescent="0.2">
      <c r="A162" s="137" t="s">
        <v>21</v>
      </c>
      <c r="B162" s="138" t="s">
        <v>86</v>
      </c>
      <c r="C162" s="84" t="s">
        <v>8</v>
      </c>
      <c r="D162" s="91" t="s">
        <v>29</v>
      </c>
      <c r="E162" s="164">
        <v>3</v>
      </c>
      <c r="F162" s="166"/>
      <c r="G162" s="183">
        <f>ROUND(E162*F162,2)</f>
        <v>0</v>
      </c>
    </row>
    <row r="163" spans="1:7" ht="20.25" customHeight="1" x14ac:dyDescent="0.2">
      <c r="A163" s="41"/>
      <c r="B163" s="154" t="s">
        <v>60</v>
      </c>
      <c r="C163" s="141"/>
      <c r="D163" s="142"/>
      <c r="E163" s="143"/>
      <c r="F163" s="101" t="s">
        <v>133</v>
      </c>
      <c r="G163" s="104">
        <f>SUM(G134:G162)</f>
        <v>0</v>
      </c>
    </row>
    <row r="164" spans="1:7" ht="24" customHeight="1" thickBot="1" x14ac:dyDescent="0.25">
      <c r="A164" s="169" t="s">
        <v>148</v>
      </c>
      <c r="B164" s="206" t="s">
        <v>132</v>
      </c>
      <c r="C164" s="207"/>
      <c r="D164" s="207"/>
      <c r="E164" s="208" t="s">
        <v>190</v>
      </c>
      <c r="F164" s="208"/>
      <c r="G164" s="170">
        <v>50000</v>
      </c>
    </row>
    <row r="165" spans="1:7" ht="15" thickTop="1" x14ac:dyDescent="0.2">
      <c r="A165" s="60"/>
      <c r="B165" s="61"/>
      <c r="C165" s="61"/>
      <c r="D165" s="62"/>
      <c r="E165" s="63"/>
      <c r="F165" s="64"/>
      <c r="G165" s="65"/>
    </row>
    <row r="166" spans="1:7" ht="14.25" x14ac:dyDescent="0.2">
      <c r="A166" s="66"/>
      <c r="B166" s="67"/>
      <c r="C166" s="67"/>
      <c r="D166" s="68"/>
      <c r="E166" s="69"/>
      <c r="F166" s="83"/>
      <c r="G166" s="87"/>
    </row>
    <row r="167" spans="1:7" ht="14.25" x14ac:dyDescent="0.2">
      <c r="A167" s="66" t="s">
        <v>10</v>
      </c>
      <c r="B167" s="22"/>
      <c r="C167" s="22"/>
      <c r="D167" s="68"/>
      <c r="E167" s="69"/>
      <c r="F167" s="202">
        <f>SUM(G164,G163,G132,G108,G97,G86,G60,G52)</f>
        <v>50000</v>
      </c>
      <c r="G167" s="203"/>
    </row>
    <row r="168" spans="1:7" ht="14.25" x14ac:dyDescent="0.2">
      <c r="A168" s="70"/>
      <c r="B168" s="71"/>
      <c r="C168" s="71"/>
      <c r="D168" s="72"/>
      <c r="E168" s="73"/>
      <c r="F168" s="74"/>
      <c r="G168" s="75"/>
    </row>
    <row r="169" spans="1:7" x14ac:dyDescent="0.2">
      <c r="A169" s="42"/>
      <c r="B169" s="6"/>
      <c r="C169" s="6"/>
      <c r="D169" s="7"/>
      <c r="E169" s="18"/>
      <c r="F169" s="5"/>
      <c r="G169" s="16"/>
    </row>
    <row r="170" spans="1:7" x14ac:dyDescent="0.2">
      <c r="A170" s="76"/>
      <c r="B170" s="6"/>
      <c r="C170" s="6"/>
      <c r="D170" s="7"/>
      <c r="E170" s="200"/>
      <c r="F170" s="200"/>
      <c r="G170" s="201"/>
    </row>
    <row r="171" spans="1:7" x14ac:dyDescent="0.2">
      <c r="A171" s="76"/>
      <c r="B171" s="6"/>
      <c r="C171" s="6"/>
      <c r="D171" s="7"/>
      <c r="E171" s="82" t="s">
        <v>1</v>
      </c>
      <c r="F171" s="82"/>
      <c r="G171" s="77"/>
    </row>
    <row r="172" spans="1:7" x14ac:dyDescent="0.2">
      <c r="A172" s="78"/>
      <c r="B172" s="79"/>
      <c r="C172" s="79"/>
      <c r="D172" s="80"/>
      <c r="E172" s="11"/>
      <c r="F172" s="12"/>
      <c r="G172" s="49"/>
    </row>
    <row r="173" spans="1:7" x14ac:dyDescent="0.2">
      <c r="A173" s="9"/>
      <c r="B173" s="9"/>
      <c r="C173" s="9"/>
      <c r="D173" s="10"/>
      <c r="E173" s="8"/>
      <c r="F173" s="2"/>
      <c r="G173" s="2"/>
    </row>
  </sheetData>
  <sheetProtection algorithmName="SHA-512" hashValue="IfcpDja0JfsvGxbmudUjcITUwYyXFtFx7DWFa3au/FKd1whb75+ShW8QFj5pHifwL5X6i3PWD+C5lrX0lKkJ0Q==" saltValue="RzplteQBPGmLAubsBxVHOQ==" spinCount="100000" sheet="1" selectLockedCells="1"/>
  <mergeCells count="21">
    <mergeCell ref="B86:E86"/>
    <mergeCell ref="B61:E61"/>
    <mergeCell ref="B60:E60"/>
    <mergeCell ref="E170:G170"/>
    <mergeCell ref="F167:G167"/>
    <mergeCell ref="B133:E133"/>
    <mergeCell ref="B132:E132"/>
    <mergeCell ref="B109:E109"/>
    <mergeCell ref="B108:E108"/>
    <mergeCell ref="B98:E98"/>
    <mergeCell ref="B97:E97"/>
    <mergeCell ref="B87:E87"/>
    <mergeCell ref="B164:D164"/>
    <mergeCell ref="E164:F164"/>
    <mergeCell ref="B53:E53"/>
    <mergeCell ref="A2:B2"/>
    <mergeCell ref="C1:D1"/>
    <mergeCell ref="A1:B1"/>
    <mergeCell ref="A3:G3"/>
    <mergeCell ref="B52:E52"/>
    <mergeCell ref="B6:E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99:F107 F88:F96 F62:F85 F164 F56:F59 F54 F133:F162 F109:F131 F7:F51" xr:uid="{57C97BE7-D609-47AE-B576-C2A182640C4F}">
      <formula1>IF(F7&gt;=0.01,ROUND(F7,2),0.01)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No.968-2024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Gama, Ryan</cp:lastModifiedBy>
  <cp:lastPrinted>2022-01-31T19:20:49Z</cp:lastPrinted>
  <dcterms:created xsi:type="dcterms:W3CDTF">1999-10-18T14:40:40Z</dcterms:created>
  <dcterms:modified xsi:type="dcterms:W3CDTF">2024-11-29T17:03:46Z</dcterms:modified>
</cp:coreProperties>
</file>