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fileSharing readOnlyRecommended="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U:\111220964\1200_specification\Addendum 1\"/>
    </mc:Choice>
  </mc:AlternateContent>
  <xr:revisionPtr revIDLastSave="0" documentId="13_ncr:1_{7A6DA28D-BBFC-4DD9-96C7-821B06E7C5B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Unit prices" sheetId="2" r:id="rId1"/>
    <sheet name="Sheet1" sheetId="7" state="hidden" r:id="rId2"/>
  </sheets>
  <externalReferences>
    <externalReference r:id="rId3"/>
  </externalReferences>
  <definedNames>
    <definedName name="_12TENDER_SUBMISSI">'[1]FORM B; PRICES'!#REF!</definedName>
    <definedName name="_4PAGE_1_OF_13">'[1]FORM B; PRICES'!#REF!</definedName>
    <definedName name="_8TENDER_NO._181">'[1]FORM B; PRICES'!#REF!</definedName>
    <definedName name="_xlnm._FilterDatabase" localSheetId="0" hidden="1">'Unit prices'!$A$5:$G$153</definedName>
    <definedName name="BClean">#REF!</definedName>
    <definedName name="ColumnTypes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ct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HEADER">'[1]FORM B; PRICES'!#REF!</definedName>
    <definedName name="_xlnm.Print_Area" localSheetId="0">'Unit prices'!$A$1:$G$159</definedName>
    <definedName name="Print_Area_1">'Unit prices'!$A$6:$G$179</definedName>
    <definedName name="Print_Area_2">#REF!</definedName>
    <definedName name="_xlnm.Print_Titles" localSheetId="0">'Unit prices'!$1:$5</definedName>
    <definedName name="_xlnm.Print_Titles">#REF!</definedName>
    <definedName name="Sample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TEMP">'[1]FORM B; PRICES'!#REF!</definedName>
    <definedName name="TESTHEAD">'[1]FORM B; PRICES'!#REF!</definedName>
    <definedName name="x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XEverything">#REF!</definedName>
    <definedName name="XItem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1" i="2" l="1"/>
  <c r="G85" i="2" l="1"/>
  <c r="G95" i="2" l="1"/>
  <c r="G98" i="2"/>
  <c r="G128" i="2" l="1"/>
  <c r="G127" i="2"/>
  <c r="G120" i="2"/>
  <c r="G63" i="2"/>
  <c r="G70" i="2"/>
  <c r="G108" i="2"/>
  <c r="G116" i="2"/>
  <c r="G150" i="2" l="1"/>
  <c r="G54" i="2"/>
  <c r="G146" i="2"/>
  <c r="G96" i="2"/>
  <c r="G144" i="2"/>
  <c r="G143" i="2"/>
  <c r="G140" i="2"/>
  <c r="G138" i="2"/>
  <c r="G136" i="2"/>
  <c r="G135" i="2"/>
  <c r="G132" i="2"/>
  <c r="G131" i="2"/>
  <c r="G124" i="2"/>
  <c r="G123" i="2"/>
  <c r="G122" i="2"/>
  <c r="G121" i="2"/>
  <c r="G115" i="2"/>
  <c r="G117" i="2"/>
  <c r="G112" i="2"/>
  <c r="G111" i="2"/>
  <c r="G107" i="2"/>
  <c r="G106" i="2"/>
  <c r="G105" i="2"/>
  <c r="G92" i="2"/>
  <c r="G90" i="2"/>
  <c r="G88" i="2"/>
  <c r="G84" i="2"/>
  <c r="G83" i="2"/>
  <c r="G148" i="2"/>
  <c r="G80" i="2"/>
  <c r="G79" i="2"/>
  <c r="G76" i="2"/>
  <c r="G73" i="2"/>
  <c r="G67" i="2"/>
  <c r="G66" i="2"/>
  <c r="G65" i="2"/>
  <c r="G64" i="2"/>
  <c r="G59" i="2"/>
  <c r="G57" i="2"/>
  <c r="G50" i="2"/>
  <c r="G49" i="2"/>
  <c r="G46" i="2"/>
  <c r="G45" i="2"/>
  <c r="G42" i="2"/>
  <c r="G39" i="2"/>
  <c r="G38" i="2"/>
  <c r="G35" i="2"/>
  <c r="G32" i="2"/>
  <c r="G28" i="2"/>
  <c r="G27" i="2"/>
  <c r="G26" i="2"/>
  <c r="G23" i="2"/>
  <c r="G21" i="2"/>
  <c r="G18" i="2"/>
  <c r="G17" i="2"/>
  <c r="G16" i="2"/>
  <c r="G15" i="2"/>
  <c r="G11" i="2"/>
  <c r="G10" i="2"/>
  <c r="G152" i="2" l="1"/>
  <c r="G6" i="2" l="1"/>
  <c r="F155" i="2" s="1"/>
  <c r="A8" i="2" l="1"/>
  <c r="A13" i="2" l="1"/>
  <c r="A20" i="2" s="1"/>
  <c r="A30" i="2" l="1"/>
  <c r="A52" i="2" l="1"/>
  <c r="A56" i="2" s="1"/>
  <c r="A59" i="2" s="1"/>
  <c r="A61" i="2" s="1"/>
  <c r="A103" i="2" s="1"/>
  <c r="A152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Schirlie, Tami</author>
  </authors>
  <commentList>
    <comment ref="C2" authorId="0" shapeId="0" xr:uid="{00000000-0006-0000-0100-000001000000}">
      <text>
        <r>
          <rPr>
            <sz val="9"/>
            <color indexed="81"/>
            <rFont val="Tahoma"/>
            <family val="2"/>
          </rPr>
          <t>Insert reference to "Prices" clause from the "Bidding Procedures". Also Revise the Header by inserting Tender # and revising the Tender Version number to match the Tender template used.</t>
        </r>
      </text>
    </comment>
    <comment ref="A3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For Tenders with Budgets enter here.  Format is 
</t>
        </r>
        <r>
          <rPr>
            <b/>
            <sz val="9"/>
            <color indexed="81"/>
            <rFont val="Tahoma"/>
            <family val="2"/>
          </rPr>
          <t>BUDGET: $###.###.##</t>
        </r>
      </text>
    </comment>
  </commentList>
</comments>
</file>

<file path=xl/sharedStrings.xml><?xml version="1.0" encoding="utf-8"?>
<sst xmlns="http://schemas.openxmlformats.org/spreadsheetml/2006/main" count="334" uniqueCount="153">
  <si>
    <t>UNIT PRICES</t>
  </si>
  <si>
    <t>Item</t>
  </si>
  <si>
    <t>Description</t>
  </si>
  <si>
    <t>Spec.
Ref</t>
  </si>
  <si>
    <t>Unit</t>
  </si>
  <si>
    <t>Approximate Quantity</t>
  </si>
  <si>
    <t>Unit Price</t>
  </si>
  <si>
    <t>Amount</t>
  </si>
  <si>
    <t>each</t>
  </si>
  <si>
    <t>Name of Bidder</t>
  </si>
  <si>
    <t xml:space="preserve">$   - </t>
  </si>
  <si>
    <t>TOTAL BID PRICE (GST &amp; MRST extra) (in numbers)</t>
  </si>
  <si>
    <t>Mobilization and Demobilization</t>
  </si>
  <si>
    <t>L.S.</t>
  </si>
  <si>
    <t>Sewer Cleaning</t>
  </si>
  <si>
    <t>a)</t>
  </si>
  <si>
    <t>200-450 mm dia.</t>
  </si>
  <si>
    <t>i) Pre-Lining</t>
  </si>
  <si>
    <t>ii) Warranty</t>
  </si>
  <si>
    <t>lin.m.</t>
  </si>
  <si>
    <t>Sewer Inspection</t>
  </si>
  <si>
    <t>ii) Pre-Lining</t>
  </si>
  <si>
    <t>iii) Post-Lining</t>
  </si>
  <si>
    <t>iv) Warranty</t>
  </si>
  <si>
    <t>i) Pre-Repair (5 Sewers)</t>
  </si>
  <si>
    <t>Sewer Preparation Work</t>
  </si>
  <si>
    <t>b)</t>
  </si>
  <si>
    <t>Removal of Intruding Sewer Services</t>
  </si>
  <si>
    <t>Removal of Roots and Grease (per sewer segment)</t>
  </si>
  <si>
    <t>c)</t>
  </si>
  <si>
    <t>Solid Debris Cutting</t>
  </si>
  <si>
    <t>lin. m</t>
  </si>
  <si>
    <t>i) First 3.0 m</t>
  </si>
  <si>
    <t>ii) Longer than 3.0 m</t>
  </si>
  <si>
    <t>iii) At Pipe Joints and Services</t>
  </si>
  <si>
    <t>d)</t>
  </si>
  <si>
    <t>Full Segment CIPP Lining</t>
  </si>
  <si>
    <t>250 mm</t>
  </si>
  <si>
    <t>200 mm</t>
  </si>
  <si>
    <t>225 mm</t>
  </si>
  <si>
    <t>e)</t>
  </si>
  <si>
    <t>300 mm</t>
  </si>
  <si>
    <t>375 mm</t>
  </si>
  <si>
    <t>450 mm</t>
  </si>
  <si>
    <t>f)</t>
  </si>
  <si>
    <t xml:space="preserve">lin. m. </t>
  </si>
  <si>
    <t>i) up to 5.0m deep (6 sewers)</t>
  </si>
  <si>
    <t>i) up to 3.5m deep (1 sewer)</t>
  </si>
  <si>
    <t>i) up to 5.0m deep (2 sewers)</t>
  </si>
  <si>
    <t>i) greater than 5.0m deep (2 sewers)</t>
  </si>
  <si>
    <t>i) up to 5.0m deep (22 sewers)</t>
  </si>
  <si>
    <t>i) up to 5.0m deep (12 sewers)</t>
  </si>
  <si>
    <t>i) greater than 5.0m deep (3 sewers)</t>
  </si>
  <si>
    <t>i) up to 5.0m deep (5 sewers)</t>
  </si>
  <si>
    <t>i) greater than 5.0m deep (5 sewers)</t>
  </si>
  <si>
    <t>Flow Control (per sewer segment)</t>
  </si>
  <si>
    <t>Reinstatement of Sewer Services</t>
  </si>
  <si>
    <t>External Point Repairs</t>
  </si>
  <si>
    <t>i) 200 mm</t>
  </si>
  <si>
    <t>iii) 250 mm</t>
  </si>
  <si>
    <t>iv) 300 mm</t>
  </si>
  <si>
    <t>Provisional Items</t>
  </si>
  <si>
    <t>i) 150 mm</t>
  </si>
  <si>
    <t>vert. m.</t>
  </si>
  <si>
    <t>ii) 250 mm</t>
  </si>
  <si>
    <t>Sewer Service Risers (SD-015)</t>
  </si>
  <si>
    <t>CW 2130</t>
  </si>
  <si>
    <t>g)</t>
  </si>
  <si>
    <t>h)</t>
  </si>
  <si>
    <t>Manhole Inspection</t>
  </si>
  <si>
    <t>Partial Slab Patches</t>
  </si>
  <si>
    <t>i) 150 mm Reinforced Concrete Pavement</t>
  </si>
  <si>
    <t>ii) 200 mm Reinforced Concrete Pavement</t>
  </si>
  <si>
    <r>
      <t>m</t>
    </r>
    <r>
      <rPr>
        <vertAlign val="superscript"/>
        <sz val="10"/>
        <rFont val="Arial"/>
        <family val="2"/>
      </rPr>
      <t>2</t>
    </r>
  </si>
  <si>
    <t>Miscellaneous Concrete Slab Renewal</t>
  </si>
  <si>
    <t>i) Sidewalk (SD-228A)</t>
  </si>
  <si>
    <t>ii) Monolithic Curb and Sidewalk (SD-228B)</t>
  </si>
  <si>
    <t>Concrete Curb Renewal</t>
  </si>
  <si>
    <t>i)</t>
  </si>
  <si>
    <t>i) Barrier Curb (SD-204)</t>
  </si>
  <si>
    <t>ii) Curb and Gutter (SD-200)</t>
  </si>
  <si>
    <t>Planing of Pavement</t>
  </si>
  <si>
    <t>j)</t>
  </si>
  <si>
    <t>CW 3410</t>
  </si>
  <si>
    <t>tonne</t>
  </si>
  <si>
    <t>Cement Stabilized Fill</t>
  </si>
  <si>
    <t>CW 2030;
CW 2160</t>
  </si>
  <si>
    <r>
      <t>m</t>
    </r>
    <r>
      <rPr>
        <vertAlign val="superscript"/>
        <sz val="10"/>
        <rFont val="Arial"/>
        <family val="2"/>
      </rPr>
      <t>3</t>
    </r>
  </si>
  <si>
    <t>Sodding</t>
  </si>
  <si>
    <t>CW 3510</t>
  </si>
  <si>
    <t>Manhole and Catch Basin Repairs</t>
  </si>
  <si>
    <t xml:space="preserve">vert. m. </t>
  </si>
  <si>
    <t>i) 750 mm dia.</t>
  </si>
  <si>
    <t>ii) 900 mm dia.</t>
  </si>
  <si>
    <t>ii) Patching Existing Manhole Risers</t>
  </si>
  <si>
    <t>iii) Re-Point Existing Brickwork</t>
  </si>
  <si>
    <t>Catch Basin Lead Cleaning (150-250 mm)</t>
  </si>
  <si>
    <t xml:space="preserve">Catch Basin Lead Inspection (150-250 mm) </t>
  </si>
  <si>
    <t>Cash Allowance for Provisional Sewer and Manhole Repairs</t>
  </si>
  <si>
    <t>Cash Allowance</t>
  </si>
  <si>
    <t>Trenchless Point Repairs</t>
  </si>
  <si>
    <t>k)</t>
  </si>
  <si>
    <t>i) Asphaltic Concrete - 0-50 mm depth</t>
  </si>
  <si>
    <t>E9</t>
  </si>
  <si>
    <t>E15</t>
  </si>
  <si>
    <t>E14</t>
  </si>
  <si>
    <t>E3 &amp; E14</t>
  </si>
  <si>
    <t>E2</t>
  </si>
  <si>
    <t>E7</t>
  </si>
  <si>
    <t>Remove and Replace Existing Pre-Cast Concrete Risers</t>
  </si>
  <si>
    <t>i) up to 3.0m deep (1 sewer)</t>
  </si>
  <si>
    <t>i) 150 mm, open cut installation, Class B sand bedding, Class 1 backfill</t>
  </si>
  <si>
    <t>i) 250 mm</t>
  </si>
  <si>
    <t>ii) 300 mm</t>
  </si>
  <si>
    <t>i) 200 mm, open cut installation, Class B sand bedding, Class 1 backfill</t>
  </si>
  <si>
    <t>ii) 250 mm, open cut installation, Class B sand bedding, Class 1 backfill</t>
  </si>
  <si>
    <t>E12</t>
  </si>
  <si>
    <t>E13</t>
  </si>
  <si>
    <t>E10; CW2145</t>
  </si>
  <si>
    <t>Sewer Repair - Up to 3.0m Long (SD-022A)</t>
  </si>
  <si>
    <t>Sewer Services</t>
  </si>
  <si>
    <r>
      <t>i) Repair of Concrete Benching (up to 0.5 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)</t>
    </r>
  </si>
  <si>
    <t>Replace Standard MH Frame and Covers</t>
  </si>
  <si>
    <t>i) AP-004 - Standard Frame for Manhole and Catch Basin</t>
  </si>
  <si>
    <t>ii) AP-005 - Standard Solid Cover for Standard Frame</t>
  </si>
  <si>
    <t>iii) AP-006 - Standard Grated Cover for Standard Frame</t>
  </si>
  <si>
    <t>Sewer Repair - In Addition to First 3.0m (SD-022B)</t>
  </si>
  <si>
    <t>Connecting Existing Sewer Service to New Sewer</t>
  </si>
  <si>
    <t>Connecting to Existing Manhole</t>
  </si>
  <si>
    <t>i) 150 mm (Up to 1.0m Long)</t>
  </si>
  <si>
    <t>i) 200 mm (Up to 1.0m Long)</t>
  </si>
  <si>
    <t>ii) 250 mm (Up to 1.0m Long)</t>
  </si>
  <si>
    <t>i) 150 mm, Class 1 Backfill</t>
  </si>
  <si>
    <t>iii) 300 mm, Class 1 Backfill</t>
  </si>
  <si>
    <t>i) 200 mm, Class 1 Backfill</t>
  </si>
  <si>
    <t>ii) 250 mm, Class 1 Backfill</t>
  </si>
  <si>
    <t>iv) 450 mm, Class 1 Backfill</t>
  </si>
  <si>
    <t>ii) 200 mm</t>
  </si>
  <si>
    <t>v) 450 mm</t>
  </si>
  <si>
    <t>Construction of Asphaltic Concrete Overlays Type 1A</t>
  </si>
  <si>
    <t>Construction of Asphaltic Concrete Patches Type 1A</t>
  </si>
  <si>
    <t>iii) 200 mm Reinforced Concrete Pavement for Early Opening (24 hours)</t>
  </si>
  <si>
    <t>E20</t>
  </si>
  <si>
    <t>iv) Manhole Pipe Connection Grouting</t>
  </si>
  <si>
    <t>E11; 
CW 2130</t>
  </si>
  <si>
    <t>E13;
CW 2130</t>
  </si>
  <si>
    <t>l)</t>
  </si>
  <si>
    <t>m)</t>
  </si>
  <si>
    <t>Exploratory Excavations at Critical Water Infrastructure</t>
  </si>
  <si>
    <t>(See "B10: Prices" clause in tender document)</t>
  </si>
  <si>
    <t>FORM B(R1):PRICES</t>
  </si>
  <si>
    <t>i) 1200mm dia. base</t>
  </si>
  <si>
    <t>New Manhole on Existing Sewer (SD-010)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</si>
</sst>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7" formatCode="&quot;$&quot;#,##0.00_);\(&quot;$&quot;#,##0.00\)"/>
    <numFmt numFmtId="164" formatCode="0."/>
    <numFmt numFmtId="165" formatCode="0;0;&quot;&quot;;@"/>
    <numFmt numFmtId="166" formatCode="#\ ###\ ##0.00;;0;@"/>
    <numFmt numFmtId="167" formatCode="&quot;&quot;;&quot;&quot;;&quot;&quot;;&quot;&quot;"/>
    <numFmt numFmtId="168" formatCode="#\ ###\ ##0.00;;0;[Red]@"/>
    <numFmt numFmtId="169" formatCode="0;\-0;0;@"/>
    <numFmt numFmtId="170" formatCode="#\ ###\ ##0.00;;&quot;(in figures)                                 &quot;;@"/>
    <numFmt numFmtId="171" formatCode="#\ ###\ ##0.00;;;@"/>
    <numFmt numFmtId="172" formatCode="#\ ###\ ##0.?;[Red]0;[Red]0;[Red]@"/>
    <numFmt numFmtId="173" formatCode="#\ ###\ ##0.00;;;"/>
    <numFmt numFmtId="174" formatCode="[Red]&quot;Z&quot;;[Red]&quot;Z&quot;;[Red]&quot;Z&quot;;@"/>
    <numFmt numFmtId="175" formatCode="&quot;$&quot;#,##0.00"/>
    <numFmt numFmtId="176" formatCode="#,##0.0"/>
  </numFmts>
  <fonts count="44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name val="Arial"/>
      <family val="2"/>
    </font>
    <font>
      <sz val="10"/>
      <name val="MS Sans Serif"/>
      <family val="2"/>
    </font>
    <font>
      <sz val="20"/>
      <color indexed="8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b/>
      <u/>
      <sz val="10"/>
      <color indexed="8"/>
      <name val="Arial"/>
      <family val="2"/>
    </font>
    <font>
      <b/>
      <u/>
      <sz val="11"/>
      <color indexed="8"/>
      <name val="Arial"/>
      <family val="2"/>
    </font>
    <font>
      <b/>
      <sz val="9"/>
      <color indexed="8"/>
      <name val="Arial"/>
      <family val="2"/>
    </font>
    <font>
      <sz val="9"/>
      <name val="Arial"/>
      <family val="2"/>
    </font>
    <font>
      <b/>
      <sz val="11"/>
      <color indexed="8"/>
      <name val="Arial"/>
      <family val="2"/>
    </font>
    <font>
      <b/>
      <sz val="10"/>
      <color indexed="12"/>
      <name val="Arial"/>
      <family val="2"/>
    </font>
    <font>
      <u/>
      <sz val="10"/>
      <color indexed="8"/>
      <name val="Arial"/>
      <family val="2"/>
    </font>
    <font>
      <u/>
      <sz val="9"/>
      <color indexed="8"/>
      <name val="Arial"/>
      <family val="2"/>
    </font>
    <font>
      <sz val="9"/>
      <color indexed="81"/>
      <name val="Tahoma"/>
      <family val="2"/>
    </font>
    <font>
      <sz val="11"/>
      <name val="Arial"/>
      <family val="2"/>
    </font>
    <font>
      <sz val="12"/>
      <name val="Arial"/>
      <family val="2"/>
    </font>
    <font>
      <b/>
      <sz val="9"/>
      <color indexed="81"/>
      <name val="Tahoma"/>
      <family val="2"/>
    </font>
    <font>
      <sz val="12"/>
      <name val="Arial"/>
      <family val="2"/>
    </font>
    <font>
      <i/>
      <sz val="10"/>
      <color rgb="FFFF0000"/>
      <name val="Arial"/>
      <family val="2"/>
    </font>
    <font>
      <vertAlign val="superscript"/>
      <sz val="10"/>
      <name val="Arial"/>
      <family val="2"/>
    </font>
    <font>
      <sz val="10"/>
      <color rgb="FFFF0000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rgb="FFFFFF00"/>
        <bgColor indexed="64"/>
      </patternFill>
    </fill>
  </fills>
  <borders count="3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 style="thin">
        <color indexed="64"/>
      </top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/>
      <diagonal/>
    </border>
    <border>
      <left style="thin">
        <color theme="0" tint="-0.499984740745262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7">
    <xf numFmtId="0" fontId="0" fillId="0" borderId="0"/>
    <xf numFmtId="0" fontId="22" fillId="24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3" borderId="0" applyNumberFormat="0" applyBorder="0" applyAlignment="0" applyProtection="0"/>
    <xf numFmtId="0" fontId="25" fillId="0" borderId="0" applyFill="0">
      <alignment horizontal="right" vertical="top"/>
    </xf>
    <xf numFmtId="0" fontId="25" fillId="0" borderId="0" applyFill="0">
      <alignment horizontal="right" vertical="top"/>
    </xf>
    <xf numFmtId="0" fontId="26" fillId="0" borderId="10" applyFill="0">
      <alignment horizontal="right" vertical="top"/>
    </xf>
    <xf numFmtId="0" fontId="26" fillId="0" borderId="10" applyFill="0">
      <alignment horizontal="right" vertical="top"/>
    </xf>
    <xf numFmtId="0" fontId="26" fillId="0" borderId="10" applyFill="0">
      <alignment horizontal="right" vertical="top"/>
    </xf>
    <xf numFmtId="167" fontId="26" fillId="0" borderId="11" applyFill="0">
      <alignment horizontal="right" vertical="top"/>
    </xf>
    <xf numFmtId="167" fontId="26" fillId="0" borderId="11" applyFill="0">
      <alignment horizontal="right" vertical="top"/>
    </xf>
    <xf numFmtId="0" fontId="26" fillId="0" borderId="10" applyFill="0">
      <alignment horizontal="center" vertical="top" wrapText="1"/>
    </xf>
    <xf numFmtId="0" fontId="26" fillId="0" borderId="10" applyFill="0">
      <alignment horizontal="center" vertical="top" wrapText="1"/>
    </xf>
    <xf numFmtId="0" fontId="26" fillId="0" borderId="10" applyFill="0">
      <alignment horizontal="center" vertical="top" wrapText="1"/>
    </xf>
    <xf numFmtId="0" fontId="27" fillId="0" borderId="12" applyFill="0">
      <alignment horizontal="center" vertical="center" wrapText="1"/>
    </xf>
    <xf numFmtId="0" fontId="27" fillId="0" borderId="12" applyFill="0">
      <alignment horizontal="center" vertical="center" wrapText="1"/>
    </xf>
    <xf numFmtId="0" fontId="26" fillId="0" borderId="10" applyFill="0">
      <alignment horizontal="left" vertical="top" wrapText="1"/>
    </xf>
    <xf numFmtId="0" fontId="26" fillId="0" borderId="10" applyFill="0">
      <alignment horizontal="left" vertical="top" wrapText="1"/>
    </xf>
    <xf numFmtId="0" fontId="26" fillId="0" borderId="10" applyFill="0">
      <alignment horizontal="left" vertical="top" wrapText="1"/>
    </xf>
    <xf numFmtId="0" fontId="28" fillId="0" borderId="10" applyFill="0">
      <alignment horizontal="left" vertical="top" wrapText="1"/>
    </xf>
    <xf numFmtId="0" fontId="28" fillId="0" borderId="10" applyFill="0">
      <alignment horizontal="left" vertical="top" wrapText="1"/>
    </xf>
    <xf numFmtId="0" fontId="28" fillId="0" borderId="10" applyFill="0">
      <alignment horizontal="left" vertical="top" wrapText="1"/>
    </xf>
    <xf numFmtId="165" fontId="29" fillId="0" borderId="13" applyFill="0">
      <alignment horizontal="centerContinuous" wrapText="1"/>
    </xf>
    <xf numFmtId="165" fontId="29" fillId="0" borderId="13" applyFill="0">
      <alignment horizontal="centerContinuous" wrapText="1"/>
    </xf>
    <xf numFmtId="165" fontId="26" fillId="0" borderId="10" applyFill="0">
      <alignment horizontal="center" vertical="top" wrapText="1"/>
    </xf>
    <xf numFmtId="165" fontId="26" fillId="0" borderId="10" applyFill="0">
      <alignment horizontal="center" vertical="top" wrapText="1"/>
    </xf>
    <xf numFmtId="165" fontId="26" fillId="0" borderId="10" applyFill="0">
      <alignment horizontal="center" vertical="top" wrapText="1"/>
    </xf>
    <xf numFmtId="0" fontId="26" fillId="0" borderId="10" applyFill="0">
      <alignment horizontal="center" wrapText="1"/>
    </xf>
    <xf numFmtId="0" fontId="26" fillId="0" borderId="10" applyFill="0">
      <alignment horizontal="center" wrapText="1"/>
    </xf>
    <xf numFmtId="0" fontId="26" fillId="0" borderId="10" applyFill="0">
      <alignment horizontal="center" wrapText="1"/>
    </xf>
    <xf numFmtId="172" fontId="26" fillId="0" borderId="10" applyFill="0"/>
    <xf numFmtId="172" fontId="26" fillId="0" borderId="10" applyFill="0"/>
    <xf numFmtId="172" fontId="26" fillId="0" borderId="10" applyFill="0"/>
    <xf numFmtId="168" fontId="26" fillId="0" borderId="10" applyFill="0">
      <alignment horizontal="right"/>
      <protection locked="0"/>
    </xf>
    <xf numFmtId="168" fontId="26" fillId="0" borderId="10" applyFill="0">
      <alignment horizontal="right"/>
      <protection locked="0"/>
    </xf>
    <xf numFmtId="168" fontId="26" fillId="0" borderId="10" applyFill="0">
      <alignment horizontal="right"/>
      <protection locked="0"/>
    </xf>
    <xf numFmtId="166" fontId="26" fillId="0" borderId="10" applyFill="0">
      <alignment horizontal="right"/>
      <protection locked="0"/>
    </xf>
    <xf numFmtId="166" fontId="26" fillId="0" borderId="10" applyFill="0">
      <alignment horizontal="right"/>
      <protection locked="0"/>
    </xf>
    <xf numFmtId="166" fontId="26" fillId="0" borderId="10" applyFill="0">
      <alignment horizontal="right"/>
      <protection locked="0"/>
    </xf>
    <xf numFmtId="166" fontId="26" fillId="0" borderId="10" applyFill="0"/>
    <xf numFmtId="166" fontId="26" fillId="0" borderId="10" applyFill="0"/>
    <xf numFmtId="166" fontId="26" fillId="0" borderId="10" applyFill="0"/>
    <xf numFmtId="166" fontId="26" fillId="0" borderId="12" applyFill="0">
      <alignment horizontal="right"/>
    </xf>
    <xf numFmtId="166" fontId="26" fillId="0" borderId="12" applyFill="0">
      <alignment horizontal="right"/>
    </xf>
    <xf numFmtId="0" fontId="7" fillId="20" borderId="1" applyNumberFormat="0" applyAlignment="0" applyProtection="0"/>
    <xf numFmtId="0" fontId="8" fillId="21" borderId="2" applyNumberFormat="0" applyAlignment="0" applyProtection="0"/>
    <xf numFmtId="0" fontId="30" fillId="0" borderId="10" applyFill="0">
      <alignment horizontal="left" vertical="top"/>
    </xf>
    <xf numFmtId="0" fontId="30" fillId="0" borderId="10" applyFill="0">
      <alignment horizontal="left" vertical="top"/>
    </xf>
    <xf numFmtId="0" fontId="30" fillId="0" borderId="10" applyFill="0">
      <alignment horizontal="left" vertical="top"/>
    </xf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7" borderId="1" applyNumberFormat="0" applyAlignment="0" applyProtection="0"/>
    <xf numFmtId="0" fontId="15" fillId="0" borderId="6" applyNumberFormat="0" applyFill="0" applyAlignment="0" applyProtection="0"/>
    <xf numFmtId="0" fontId="16" fillId="22" borderId="0" applyNumberFormat="0" applyBorder="0" applyAlignment="0" applyProtection="0"/>
    <xf numFmtId="0" fontId="24" fillId="0" borderId="0"/>
    <xf numFmtId="0" fontId="23" fillId="24" borderId="0"/>
    <xf numFmtId="0" fontId="24" fillId="0" borderId="0"/>
    <xf numFmtId="0" fontId="21" fillId="0" borderId="0"/>
    <xf numFmtId="0" fontId="23" fillId="23" borderId="7" applyNumberFormat="0" applyFont="0" applyAlignment="0" applyProtection="0"/>
    <xf numFmtId="174" fontId="27" fillId="0" borderId="12" applyNumberFormat="0" applyFont="0" applyFill="0" applyBorder="0" applyAlignment="0" applyProtection="0">
      <alignment horizontal="center" vertical="top" wrapText="1"/>
    </xf>
    <xf numFmtId="174" fontId="27" fillId="0" borderId="12" applyNumberFormat="0" applyFont="0" applyFill="0" applyBorder="0" applyAlignment="0" applyProtection="0">
      <alignment horizontal="center" vertical="top" wrapText="1"/>
    </xf>
    <xf numFmtId="0" fontId="17" fillId="20" borderId="8" applyNumberFormat="0" applyAlignment="0" applyProtection="0"/>
    <xf numFmtId="0" fontId="31" fillId="0" borderId="0">
      <alignment horizontal="right"/>
    </xf>
    <xf numFmtId="0" fontId="31" fillId="0" borderId="0">
      <alignment horizontal="right"/>
    </xf>
    <xf numFmtId="0" fontId="18" fillId="0" borderId="0" applyNumberFormat="0" applyFill="0" applyBorder="0" applyAlignment="0" applyProtection="0"/>
    <xf numFmtId="0" fontId="26" fillId="0" borderId="0" applyFill="0">
      <alignment horizontal="left"/>
    </xf>
    <xf numFmtId="0" fontId="26" fillId="0" borderId="0" applyFill="0">
      <alignment horizontal="left"/>
    </xf>
    <xf numFmtId="0" fontId="32" fillId="0" borderId="0" applyFill="0">
      <alignment horizontal="centerContinuous" vertical="center"/>
    </xf>
    <xf numFmtId="0" fontId="32" fillId="0" borderId="0" applyFill="0">
      <alignment horizontal="centerContinuous" vertical="center"/>
    </xf>
    <xf numFmtId="171" fontId="33" fillId="0" borderId="0" applyFill="0">
      <alignment horizontal="centerContinuous" vertical="center"/>
    </xf>
    <xf numFmtId="171" fontId="33" fillId="0" borderId="0" applyFill="0">
      <alignment horizontal="centerContinuous" vertical="center"/>
    </xf>
    <xf numFmtId="173" fontId="33" fillId="0" borderId="0" applyFill="0">
      <alignment horizontal="centerContinuous" vertical="center"/>
    </xf>
    <xf numFmtId="173" fontId="33" fillId="0" borderId="0" applyFill="0">
      <alignment horizontal="centerContinuous" vertical="center"/>
    </xf>
    <xf numFmtId="0" fontId="26" fillId="0" borderId="12">
      <alignment horizontal="centerContinuous" wrapText="1"/>
    </xf>
    <xf numFmtId="0" fontId="26" fillId="0" borderId="12">
      <alignment horizontal="centerContinuous" wrapText="1"/>
    </xf>
    <xf numFmtId="169" fontId="34" fillId="0" borderId="0" applyFill="0">
      <alignment horizontal="left"/>
    </xf>
    <xf numFmtId="169" fontId="34" fillId="0" borderId="0" applyFill="0">
      <alignment horizontal="left"/>
    </xf>
    <xf numFmtId="170" fontId="35" fillId="0" borderId="0" applyFill="0">
      <alignment horizontal="right"/>
    </xf>
    <xf numFmtId="170" fontId="35" fillId="0" borderId="0" applyFill="0">
      <alignment horizontal="right"/>
    </xf>
    <xf numFmtId="0" fontId="26" fillId="0" borderId="14" applyFill="0"/>
    <xf numFmtId="0" fontId="26" fillId="0" borderId="14" applyFill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38" fillId="24" borderId="0"/>
    <xf numFmtId="0" fontId="22" fillId="24" borderId="0"/>
    <xf numFmtId="0" fontId="22" fillId="23" borderId="7" applyNumberFormat="0" applyFont="0" applyAlignment="0" applyProtection="0"/>
    <xf numFmtId="0" fontId="22" fillId="24" borderId="0"/>
    <xf numFmtId="0" fontId="40" fillId="24" borderId="0"/>
    <xf numFmtId="0" fontId="3" fillId="0" borderId="0"/>
    <xf numFmtId="0" fontId="3" fillId="0" borderId="0"/>
  </cellStyleXfs>
  <cellXfs count="106">
    <xf numFmtId="0" fontId="0" fillId="0" borderId="0" xfId="0"/>
    <xf numFmtId="175" fontId="0" fillId="0" borderId="23" xfId="0" applyNumberFormat="1" applyBorder="1" applyAlignment="1" applyProtection="1">
      <alignment horizontal="right" vertical="center"/>
      <protection locked="0"/>
    </xf>
    <xf numFmtId="4" fontId="0" fillId="0" borderId="14" xfId="0" applyNumberFormat="1" applyBorder="1" applyAlignment="1" applyProtection="1">
      <alignment horizontal="center" vertical="center"/>
      <protection locked="0"/>
    </xf>
    <xf numFmtId="175" fontId="0" fillId="0" borderId="14" xfId="0" applyNumberFormat="1" applyBorder="1" applyAlignment="1" applyProtection="1">
      <alignment horizontal="right" vertical="center"/>
      <protection locked="0"/>
    </xf>
    <xf numFmtId="175" fontId="0" fillId="0" borderId="20" xfId="0" applyNumberFormat="1" applyBorder="1" applyAlignment="1" applyProtection="1">
      <alignment horizontal="right" vertical="center"/>
      <protection locked="0"/>
    </xf>
    <xf numFmtId="175" fontId="3" fillId="0" borderId="23" xfId="0" applyNumberFormat="1" applyFont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175" fontId="0" fillId="0" borderId="0" xfId="0" applyNumberForma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175" fontId="0" fillId="0" borderId="0" xfId="0" applyNumberFormat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top"/>
    </xf>
    <xf numFmtId="0" fontId="1" fillId="0" borderId="12" xfId="0" applyFont="1" applyBorder="1" applyAlignment="1">
      <alignment horizontal="center" wrapText="1"/>
    </xf>
    <xf numFmtId="0" fontId="1" fillId="0" borderId="12" xfId="0" applyFont="1" applyBorder="1" applyAlignment="1">
      <alignment horizontal="left" wrapText="1"/>
    </xf>
    <xf numFmtId="4" fontId="1" fillId="0" borderId="12" xfId="0" applyNumberFormat="1" applyFont="1" applyBorder="1" applyAlignment="1">
      <alignment horizontal="center" wrapText="1"/>
    </xf>
    <xf numFmtId="175" fontId="1" fillId="0" borderId="12" xfId="0" applyNumberFormat="1" applyFont="1" applyBorder="1" applyAlignment="1">
      <alignment horizontal="center" wrapText="1"/>
    </xf>
    <xf numFmtId="164" fontId="2" fillId="0" borderId="22" xfId="0" applyNumberFormat="1" applyFont="1" applyBorder="1" applyAlignment="1">
      <alignment horizontal="left" vertical="top"/>
    </xf>
    <xf numFmtId="0" fontId="2" fillId="0" borderId="23" xfId="0" applyFont="1" applyBorder="1" applyAlignment="1">
      <alignment wrapText="1"/>
    </xf>
    <xf numFmtId="0" fontId="0" fillId="0" borderId="23" xfId="0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3" fontId="0" fillId="0" borderId="23" xfId="0" applyNumberFormat="1" applyBorder="1" applyAlignment="1">
      <alignment horizontal="center" vertical="center"/>
    </xf>
    <xf numFmtId="175" fontId="0" fillId="0" borderId="23" xfId="0" applyNumberFormat="1" applyBorder="1" applyAlignment="1">
      <alignment horizontal="right" vertical="center"/>
    </xf>
    <xf numFmtId="175" fontId="0" fillId="0" borderId="24" xfId="0" applyNumberFormat="1" applyBorder="1" applyAlignment="1">
      <alignment horizontal="right" vertical="center"/>
    </xf>
    <xf numFmtId="164" fontId="0" fillId="0" borderId="27" xfId="0" applyNumberFormat="1" applyBorder="1" applyAlignment="1">
      <alignment horizontal="left" vertical="top"/>
    </xf>
    <xf numFmtId="0" fontId="2" fillId="0" borderId="28" xfId="0" applyFont="1" applyBorder="1" applyAlignment="1">
      <alignment wrapText="1"/>
    </xf>
    <xf numFmtId="0" fontId="0" fillId="0" borderId="28" xfId="0" applyBorder="1" applyAlignment="1">
      <alignment horizontal="center" vertical="center" wrapText="1"/>
    </xf>
    <xf numFmtId="164" fontId="2" fillId="0" borderId="25" xfId="0" applyNumberFormat="1" applyFont="1" applyBorder="1" applyAlignment="1">
      <alignment horizontal="left" vertical="top"/>
    </xf>
    <xf numFmtId="0" fontId="2" fillId="0" borderId="26" xfId="0" applyFont="1" applyBorder="1" applyAlignment="1">
      <alignment wrapText="1"/>
    </xf>
    <xf numFmtId="0" fontId="3" fillId="0" borderId="26" xfId="0" applyFont="1" applyBorder="1" applyAlignment="1">
      <alignment horizontal="center" vertical="center" wrapText="1"/>
    </xf>
    <xf numFmtId="164" fontId="3" fillId="0" borderId="25" xfId="0" applyNumberFormat="1" applyFont="1" applyBorder="1" applyAlignment="1">
      <alignment horizontal="right" vertical="top"/>
    </xf>
    <xf numFmtId="0" fontId="3" fillId="0" borderId="26" xfId="0" applyFont="1" applyBorder="1" applyAlignment="1">
      <alignment wrapText="1"/>
    </xf>
    <xf numFmtId="0" fontId="0" fillId="0" borderId="26" xfId="0" applyBorder="1" applyAlignment="1">
      <alignment horizontal="center" vertical="center" wrapText="1"/>
    </xf>
    <xf numFmtId="164" fontId="0" fillId="0" borderId="25" xfId="0" applyNumberFormat="1" applyBorder="1" applyAlignment="1">
      <alignment horizontal="left" vertical="top"/>
    </xf>
    <xf numFmtId="0" fontId="3" fillId="0" borderId="26" xfId="0" applyFont="1" applyBorder="1" applyAlignment="1">
      <alignment horizontal="left" wrapText="1" indent="1"/>
    </xf>
    <xf numFmtId="176" fontId="0" fillId="0" borderId="23" xfId="0" applyNumberFormat="1" applyBorder="1" applyAlignment="1">
      <alignment horizontal="center" vertical="center"/>
    </xf>
    <xf numFmtId="164" fontId="3" fillId="0" borderId="25" xfId="0" applyNumberFormat="1" applyFont="1" applyBorder="1" applyAlignment="1">
      <alignment horizontal="left" vertical="top"/>
    </xf>
    <xf numFmtId="176" fontId="3" fillId="0" borderId="23" xfId="0" applyNumberFormat="1" applyFont="1" applyBorder="1" applyAlignment="1">
      <alignment horizontal="center" vertical="center"/>
    </xf>
    <xf numFmtId="175" fontId="3" fillId="0" borderId="23" xfId="0" applyNumberFormat="1" applyFont="1" applyBorder="1" applyAlignment="1">
      <alignment horizontal="right" vertical="center"/>
    </xf>
    <xf numFmtId="175" fontId="3" fillId="0" borderId="24" xfId="0" applyNumberFormat="1" applyFont="1" applyBorder="1" applyAlignment="1">
      <alignment horizontal="right" vertical="center"/>
    </xf>
    <xf numFmtId="164" fontId="0" fillId="0" borderId="25" xfId="0" applyNumberFormat="1" applyBorder="1" applyAlignment="1">
      <alignment horizontal="right" vertical="top"/>
    </xf>
    <xf numFmtId="0" fontId="0" fillId="0" borderId="26" xfId="0" applyBorder="1" applyAlignment="1">
      <alignment wrapText="1"/>
    </xf>
    <xf numFmtId="0" fontId="43" fillId="0" borderId="0" xfId="0" applyFont="1"/>
    <xf numFmtId="0" fontId="3" fillId="0" borderId="26" xfId="0" applyFont="1" applyBorder="1" applyAlignment="1">
      <alignment horizontal="left" wrapText="1"/>
    </xf>
    <xf numFmtId="0" fontId="3" fillId="0" borderId="26" xfId="0" applyFont="1" applyBorder="1" applyAlignment="1">
      <alignment vertical="center" wrapText="1"/>
    </xf>
    <xf numFmtId="0" fontId="0" fillId="0" borderId="0" xfId="0" applyAlignment="1">
      <alignment vertical="center"/>
    </xf>
    <xf numFmtId="164" fontId="3" fillId="0" borderId="25" xfId="0" applyNumberFormat="1" applyFont="1" applyBorder="1" applyAlignment="1">
      <alignment horizontal="right" vertical="center"/>
    </xf>
    <xf numFmtId="0" fontId="3" fillId="0" borderId="26" xfId="0" applyFont="1" applyBorder="1" applyAlignment="1">
      <alignment horizontal="left" vertical="center" wrapText="1"/>
    </xf>
    <xf numFmtId="4" fontId="0" fillId="0" borderId="23" xfId="0" applyNumberFormat="1" applyBorder="1" applyAlignment="1">
      <alignment horizontal="center" vertical="center"/>
    </xf>
    <xf numFmtId="164" fontId="2" fillId="0" borderId="29" xfId="0" applyNumberFormat="1" applyFont="1" applyBorder="1" applyAlignment="1">
      <alignment horizontal="left" vertical="top"/>
    </xf>
    <xf numFmtId="164" fontId="2" fillId="0" borderId="29" xfId="0" applyNumberFormat="1" applyFont="1" applyBorder="1" applyAlignment="1">
      <alignment horizontal="left" wrapText="1"/>
    </xf>
    <xf numFmtId="0" fontId="2" fillId="0" borderId="30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3" fontId="0" fillId="0" borderId="31" xfId="0" applyNumberFormat="1" applyBorder="1" applyAlignment="1">
      <alignment horizontal="center" vertical="center"/>
    </xf>
    <xf numFmtId="175" fontId="0" fillId="0" borderId="31" xfId="0" applyNumberFormat="1" applyBorder="1" applyAlignment="1">
      <alignment horizontal="right" vertical="center"/>
    </xf>
    <xf numFmtId="175" fontId="0" fillId="0" borderId="32" xfId="0" applyNumberFormat="1" applyBorder="1" applyAlignment="1">
      <alignment horizontal="right" vertical="center"/>
    </xf>
    <xf numFmtId="164" fontId="0" fillId="0" borderId="13" xfId="0" applyNumberFormat="1" applyBorder="1" applyAlignment="1">
      <alignment horizontal="left" vertical="top"/>
    </xf>
    <xf numFmtId="0" fontId="0" fillId="0" borderId="33" xfId="0" applyBorder="1" applyAlignment="1">
      <alignment wrapText="1"/>
    </xf>
    <xf numFmtId="0" fontId="0" fillId="0" borderId="33" xfId="0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3" fontId="0" fillId="0" borderId="33" xfId="0" applyNumberFormat="1" applyBorder="1" applyAlignment="1">
      <alignment horizontal="center" vertical="center"/>
    </xf>
    <xf numFmtId="175" fontId="0" fillId="0" borderId="33" xfId="0" applyNumberFormat="1" applyBorder="1" applyAlignment="1">
      <alignment horizontal="right" vertical="center"/>
    </xf>
    <xf numFmtId="175" fontId="0" fillId="0" borderId="34" xfId="0" applyNumberFormat="1" applyBorder="1" applyAlignment="1">
      <alignment horizontal="right" vertical="center"/>
    </xf>
    <xf numFmtId="0" fontId="0" fillId="0" borderId="18" xfId="0" applyBorder="1" applyAlignment="1">
      <alignment horizontal="left" vertical="top"/>
    </xf>
    <xf numFmtId="0" fontId="37" fillId="24" borderId="17" xfId="1" applyFont="1" applyBorder="1" applyAlignment="1">
      <alignment horizontal="left"/>
    </xf>
    <xf numFmtId="0" fontId="37" fillId="0" borderId="17" xfId="1" applyFont="1" applyFill="1" applyBorder="1" applyAlignment="1">
      <alignment horizontal="center" vertical="center"/>
    </xf>
    <xf numFmtId="0" fontId="37" fillId="24" borderId="17" xfId="1" applyFont="1" applyBorder="1" applyAlignment="1">
      <alignment horizontal="center" vertical="center"/>
    </xf>
    <xf numFmtId="4" fontId="37" fillId="24" borderId="19" xfId="1" applyNumberFormat="1" applyFont="1" applyBorder="1" applyAlignment="1">
      <alignment horizontal="center" vertical="center"/>
    </xf>
    <xf numFmtId="0" fontId="37" fillId="24" borderId="15" xfId="1" applyFont="1" applyBorder="1" applyAlignment="1">
      <alignment horizontal="left" vertical="top"/>
    </xf>
    <xf numFmtId="0" fontId="37" fillId="24" borderId="14" xfId="1" applyFont="1" applyBorder="1"/>
    <xf numFmtId="0" fontId="37" fillId="0" borderId="14" xfId="1" applyFont="1" applyFill="1" applyBorder="1" applyAlignment="1">
      <alignment horizontal="center" vertical="center"/>
    </xf>
    <xf numFmtId="0" fontId="37" fillId="0" borderId="20" xfId="1" applyFont="1" applyFill="1" applyBorder="1" applyAlignment="1">
      <alignment horizontal="center" vertical="center"/>
    </xf>
    <xf numFmtId="164" fontId="41" fillId="0" borderId="18" xfId="0" applyNumberFormat="1" applyFont="1" applyBorder="1" applyAlignment="1">
      <alignment horizontal="left" vertical="top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175" fontId="0" fillId="0" borderId="19" xfId="0" applyNumberFormat="1" applyBorder="1" applyAlignment="1">
      <alignment horizontal="right" vertical="center"/>
    </xf>
    <xf numFmtId="164" fontId="0" fillId="0" borderId="16" xfId="0" applyNumberFormat="1" applyBorder="1" applyAlignment="1">
      <alignment horizontal="left" vertical="top"/>
    </xf>
    <xf numFmtId="4" fontId="0" fillId="0" borderId="14" xfId="0" applyNumberFormat="1" applyBorder="1" applyAlignment="1">
      <alignment horizontal="center" vertical="center"/>
    </xf>
    <xf numFmtId="175" fontId="0" fillId="0" borderId="14" xfId="0" applyNumberFormat="1" applyBorder="1" applyAlignment="1">
      <alignment horizontal="right" vertical="center"/>
    </xf>
    <xf numFmtId="175" fontId="0" fillId="0" borderId="20" xfId="0" applyNumberFormat="1" applyBorder="1" applyAlignment="1">
      <alignment horizontal="right" vertical="center"/>
    </xf>
    <xf numFmtId="175" fontId="0" fillId="0" borderId="21" xfId="0" applyNumberFormat="1" applyBorder="1" applyAlignment="1">
      <alignment horizontal="right" vertical="center"/>
    </xf>
    <xf numFmtId="164" fontId="0" fillId="0" borderId="15" xfId="0" applyNumberFormat="1" applyBorder="1" applyAlignment="1">
      <alignment horizontal="left" vertical="top"/>
    </xf>
    <xf numFmtId="0" fontId="0" fillId="0" borderId="14" xfId="0" applyBorder="1" applyAlignment="1">
      <alignment wrapText="1"/>
    </xf>
    <xf numFmtId="0" fontId="0" fillId="0" borderId="14" xfId="0" applyBorder="1" applyAlignment="1">
      <alignment horizontal="center" vertical="center" wrapText="1"/>
    </xf>
    <xf numFmtId="0" fontId="2" fillId="0" borderId="0" xfId="0" applyFont="1" applyAlignment="1">
      <alignment horizontal="left" vertical="top"/>
    </xf>
    <xf numFmtId="164" fontId="0" fillId="0" borderId="0" xfId="0" applyNumberFormat="1" applyAlignment="1">
      <alignment horizontal="left" vertical="top"/>
    </xf>
    <xf numFmtId="175" fontId="0" fillId="0" borderId="0" xfId="0" applyNumberFormat="1" applyAlignment="1">
      <alignment vertical="center" wrapText="1"/>
    </xf>
    <xf numFmtId="0" fontId="0" fillId="25" borderId="0" xfId="0" applyFill="1" applyAlignment="1">
      <alignment horizontal="center" vertical="center"/>
    </xf>
    <xf numFmtId="164" fontId="2" fillId="0" borderId="25" xfId="0" applyNumberFormat="1" applyFont="1" applyBorder="1" applyAlignment="1">
      <alignment horizontal="right" vertical="top"/>
    </xf>
    <xf numFmtId="0" fontId="2" fillId="0" borderId="26" xfId="0" applyFont="1" applyBorder="1" applyAlignment="1">
      <alignment vertical="center" wrapText="1"/>
    </xf>
    <xf numFmtId="0" fontId="2" fillId="0" borderId="26" xfId="0" applyFont="1" applyBorder="1" applyAlignment="1">
      <alignment horizontal="center" vertical="center" wrapText="1"/>
    </xf>
    <xf numFmtId="176" fontId="2" fillId="0" borderId="23" xfId="0" applyNumberFormat="1" applyFont="1" applyBorder="1" applyAlignment="1">
      <alignment horizontal="center" vertical="center"/>
    </xf>
    <xf numFmtId="175" fontId="2" fillId="0" borderId="23" xfId="0" applyNumberFormat="1" applyFont="1" applyBorder="1" applyAlignment="1">
      <alignment horizontal="right" vertical="center"/>
    </xf>
    <xf numFmtId="175" fontId="2" fillId="0" borderId="24" xfId="0" applyNumberFormat="1" applyFont="1" applyBorder="1" applyAlignment="1">
      <alignment horizontal="right" vertical="center"/>
    </xf>
    <xf numFmtId="175" fontId="2" fillId="0" borderId="23" xfId="0" applyNumberFormat="1" applyFont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0" fillId="0" borderId="0" xfId="0"/>
    <xf numFmtId="7" fontId="37" fillId="24" borderId="16" xfId="1" applyNumberFormat="1" applyFont="1" applyBorder="1" applyAlignment="1">
      <alignment horizontal="center" vertical="center"/>
    </xf>
    <xf numFmtId="0" fontId="37" fillId="24" borderId="21" xfId="1" applyFont="1" applyBorder="1" applyAlignment="1">
      <alignment vertical="center"/>
    </xf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164" fontId="0" fillId="0" borderId="0" xfId="0" applyNumberFormat="1" applyAlignment="1">
      <alignment wrapText="1"/>
    </xf>
    <xf numFmtId="7" fontId="37" fillId="24" borderId="15" xfId="1" applyNumberFormat="1" applyFont="1" applyBorder="1" applyAlignment="1">
      <alignment horizontal="center" vertical="center"/>
    </xf>
    <xf numFmtId="0" fontId="37" fillId="24" borderId="20" xfId="1" applyFont="1" applyBorder="1" applyAlignment="1">
      <alignment vertical="center"/>
    </xf>
    <xf numFmtId="4" fontId="0" fillId="0" borderId="17" xfId="0" applyNumberFormat="1" applyBorder="1" applyAlignment="1">
      <alignment horizontal="left" vertical="center"/>
    </xf>
  </cellXfs>
  <cellStyles count="117">
    <cellStyle name="20% - Accent1 2" xfId="2" xr:uid="{00000000-0005-0000-0000-000000000000}"/>
    <cellStyle name="20% - Accent2 2" xfId="3" xr:uid="{00000000-0005-0000-0000-000001000000}"/>
    <cellStyle name="20% - Accent3 2" xfId="4" xr:uid="{00000000-0005-0000-0000-000002000000}"/>
    <cellStyle name="20% - Accent4 2" xfId="5" xr:uid="{00000000-0005-0000-0000-000003000000}"/>
    <cellStyle name="20% - Accent5 2" xfId="6" xr:uid="{00000000-0005-0000-0000-000004000000}"/>
    <cellStyle name="20% - Accent6 2" xfId="7" xr:uid="{00000000-0005-0000-0000-000005000000}"/>
    <cellStyle name="40% - Accent1 2" xfId="8" xr:uid="{00000000-0005-0000-0000-000006000000}"/>
    <cellStyle name="40% - Accent2 2" xfId="9" xr:uid="{00000000-0005-0000-0000-000007000000}"/>
    <cellStyle name="40% - Accent3 2" xfId="10" xr:uid="{00000000-0005-0000-0000-000008000000}"/>
    <cellStyle name="40% - Accent4 2" xfId="11" xr:uid="{00000000-0005-0000-0000-000009000000}"/>
    <cellStyle name="40% - Accent5 2" xfId="12" xr:uid="{00000000-0005-0000-0000-00000A000000}"/>
    <cellStyle name="40% - Accent6 2" xfId="13" xr:uid="{00000000-0005-0000-0000-00000B000000}"/>
    <cellStyle name="60% - Accent1 2" xfId="14" xr:uid="{00000000-0005-0000-0000-00000C000000}"/>
    <cellStyle name="60% - Accent2 2" xfId="15" xr:uid="{00000000-0005-0000-0000-00000D000000}"/>
    <cellStyle name="60% - Accent3 2" xfId="16" xr:uid="{00000000-0005-0000-0000-00000E000000}"/>
    <cellStyle name="60% - Accent4 2" xfId="17" xr:uid="{00000000-0005-0000-0000-00000F000000}"/>
    <cellStyle name="60% - Accent5 2" xfId="18" xr:uid="{00000000-0005-0000-0000-000010000000}"/>
    <cellStyle name="60% - Accent6 2" xfId="19" xr:uid="{00000000-0005-0000-0000-000011000000}"/>
    <cellStyle name="Accent1 2" xfId="20" xr:uid="{00000000-0005-0000-0000-000012000000}"/>
    <cellStyle name="Accent2 2" xfId="21" xr:uid="{00000000-0005-0000-0000-000013000000}"/>
    <cellStyle name="Accent3 2" xfId="22" xr:uid="{00000000-0005-0000-0000-000014000000}"/>
    <cellStyle name="Accent4 2" xfId="23" xr:uid="{00000000-0005-0000-0000-000015000000}"/>
    <cellStyle name="Accent5 2" xfId="24" xr:uid="{00000000-0005-0000-0000-000016000000}"/>
    <cellStyle name="Accent6 2" xfId="25" xr:uid="{00000000-0005-0000-0000-000017000000}"/>
    <cellStyle name="Bad 2" xfId="26" xr:uid="{00000000-0005-0000-0000-000018000000}"/>
    <cellStyle name="BigLine" xfId="27" xr:uid="{00000000-0005-0000-0000-000019000000}"/>
    <cellStyle name="BigLine 2" xfId="28" xr:uid="{00000000-0005-0000-0000-00001A000000}"/>
    <cellStyle name="Blank" xfId="29" xr:uid="{00000000-0005-0000-0000-00001B000000}"/>
    <cellStyle name="Blank 2" xfId="30" xr:uid="{00000000-0005-0000-0000-00001C000000}"/>
    <cellStyle name="Blank 3" xfId="31" xr:uid="{00000000-0005-0000-0000-00001D000000}"/>
    <cellStyle name="BLine" xfId="32" xr:uid="{00000000-0005-0000-0000-00001E000000}"/>
    <cellStyle name="BLine 2" xfId="33" xr:uid="{00000000-0005-0000-0000-00001F000000}"/>
    <cellStyle name="C2" xfId="34" xr:uid="{00000000-0005-0000-0000-000020000000}"/>
    <cellStyle name="C2 2" xfId="35" xr:uid="{00000000-0005-0000-0000-000021000000}"/>
    <cellStyle name="C2 3" xfId="36" xr:uid="{00000000-0005-0000-0000-000022000000}"/>
    <cellStyle name="C2Sctn" xfId="37" xr:uid="{00000000-0005-0000-0000-000023000000}"/>
    <cellStyle name="C2Sctn 2" xfId="38" xr:uid="{00000000-0005-0000-0000-000024000000}"/>
    <cellStyle name="C3" xfId="39" xr:uid="{00000000-0005-0000-0000-000025000000}"/>
    <cellStyle name="C3 2" xfId="40" xr:uid="{00000000-0005-0000-0000-000026000000}"/>
    <cellStyle name="C3 3" xfId="41" xr:uid="{00000000-0005-0000-0000-000027000000}"/>
    <cellStyle name="C3Rem" xfId="42" xr:uid="{00000000-0005-0000-0000-000028000000}"/>
    <cellStyle name="C3Rem 2" xfId="43" xr:uid="{00000000-0005-0000-0000-000029000000}"/>
    <cellStyle name="C3Rem 3" xfId="44" xr:uid="{00000000-0005-0000-0000-00002A000000}"/>
    <cellStyle name="C3Sctn" xfId="45" xr:uid="{00000000-0005-0000-0000-00002B000000}"/>
    <cellStyle name="C3Sctn 2" xfId="46" xr:uid="{00000000-0005-0000-0000-00002C000000}"/>
    <cellStyle name="C4" xfId="47" xr:uid="{00000000-0005-0000-0000-00002D000000}"/>
    <cellStyle name="C4 2" xfId="48" xr:uid="{00000000-0005-0000-0000-00002E000000}"/>
    <cellStyle name="C4 3" xfId="49" xr:uid="{00000000-0005-0000-0000-00002F000000}"/>
    <cellStyle name="C5" xfId="50" xr:uid="{00000000-0005-0000-0000-000030000000}"/>
    <cellStyle name="C5 2" xfId="51" xr:uid="{00000000-0005-0000-0000-000031000000}"/>
    <cellStyle name="C5 3" xfId="52" xr:uid="{00000000-0005-0000-0000-000032000000}"/>
    <cellStyle name="C6" xfId="53" xr:uid="{00000000-0005-0000-0000-000033000000}"/>
    <cellStyle name="C6 2" xfId="54" xr:uid="{00000000-0005-0000-0000-000034000000}"/>
    <cellStyle name="C6 3" xfId="55" xr:uid="{00000000-0005-0000-0000-000035000000}"/>
    <cellStyle name="C7" xfId="56" xr:uid="{00000000-0005-0000-0000-000036000000}"/>
    <cellStyle name="C7 2" xfId="57" xr:uid="{00000000-0005-0000-0000-000037000000}"/>
    <cellStyle name="C7 3" xfId="58" xr:uid="{00000000-0005-0000-0000-000038000000}"/>
    <cellStyle name="C7Create" xfId="59" xr:uid="{00000000-0005-0000-0000-000039000000}"/>
    <cellStyle name="C7Create 2" xfId="60" xr:uid="{00000000-0005-0000-0000-00003A000000}"/>
    <cellStyle name="C7Create 3" xfId="61" xr:uid="{00000000-0005-0000-0000-00003B000000}"/>
    <cellStyle name="C8" xfId="62" xr:uid="{00000000-0005-0000-0000-00003C000000}"/>
    <cellStyle name="C8 2" xfId="63" xr:uid="{00000000-0005-0000-0000-00003D000000}"/>
    <cellStyle name="C8 3" xfId="64" xr:uid="{00000000-0005-0000-0000-00003E000000}"/>
    <cellStyle name="C8Sctn" xfId="65" xr:uid="{00000000-0005-0000-0000-00003F000000}"/>
    <cellStyle name="C8Sctn 2" xfId="66" xr:uid="{00000000-0005-0000-0000-000040000000}"/>
    <cellStyle name="Calculation 2" xfId="67" xr:uid="{00000000-0005-0000-0000-000041000000}"/>
    <cellStyle name="Check Cell 2" xfId="68" xr:uid="{00000000-0005-0000-0000-000042000000}"/>
    <cellStyle name="Continued" xfId="69" xr:uid="{00000000-0005-0000-0000-000043000000}"/>
    <cellStyle name="Continued 2" xfId="70" xr:uid="{00000000-0005-0000-0000-000044000000}"/>
    <cellStyle name="Continued 3" xfId="71" xr:uid="{00000000-0005-0000-0000-000045000000}"/>
    <cellStyle name="Explanatory Text 2" xfId="72" xr:uid="{00000000-0005-0000-0000-000046000000}"/>
    <cellStyle name="Good 2" xfId="73" xr:uid="{00000000-0005-0000-0000-000047000000}"/>
    <cellStyle name="Heading 1 2" xfId="74" xr:uid="{00000000-0005-0000-0000-000048000000}"/>
    <cellStyle name="Heading 2 2" xfId="75" xr:uid="{00000000-0005-0000-0000-000049000000}"/>
    <cellStyle name="Heading 3 2" xfId="76" xr:uid="{00000000-0005-0000-0000-00004A000000}"/>
    <cellStyle name="Heading 4 2" xfId="77" xr:uid="{00000000-0005-0000-0000-00004B000000}"/>
    <cellStyle name="Input 2" xfId="78" xr:uid="{00000000-0005-0000-0000-00004D000000}"/>
    <cellStyle name="Linked Cell 2" xfId="79" xr:uid="{00000000-0005-0000-0000-00004E000000}"/>
    <cellStyle name="Neutral 2" xfId="80" xr:uid="{00000000-0005-0000-0000-00004F000000}"/>
    <cellStyle name="Normal" xfId="0" builtinId="0"/>
    <cellStyle name="Normal 2" xfId="81" xr:uid="{00000000-0005-0000-0000-000051000000}"/>
    <cellStyle name="Normal 3" xfId="82" xr:uid="{00000000-0005-0000-0000-000052000000}"/>
    <cellStyle name="Normal 3 2" xfId="111" xr:uid="{00000000-0005-0000-0000-000053000000}"/>
    <cellStyle name="Normal 4" xfId="83" xr:uid="{00000000-0005-0000-0000-000054000000}"/>
    <cellStyle name="Normal 5" xfId="84" xr:uid="{00000000-0005-0000-0000-000055000000}"/>
    <cellStyle name="Normal 6" xfId="1" xr:uid="{00000000-0005-0000-0000-000056000000}"/>
    <cellStyle name="Normal 7" xfId="110" xr:uid="{00000000-0005-0000-0000-000057000000}"/>
    <cellStyle name="Normal 7 2" xfId="113" xr:uid="{00000000-0005-0000-0000-000058000000}"/>
    <cellStyle name="Normal 7 3" xfId="115" xr:uid="{32EFD2F6-78DC-4B65-BE22-FCC778674A93}"/>
    <cellStyle name="Normal 8" xfId="114" xr:uid="{9749C61F-2C90-48FF-9C27-4D95E5996C3C}"/>
    <cellStyle name="Normal 8 2" xfId="116" xr:uid="{53E86A14-DAB5-4EE1-9255-E2C8BAADC91A}"/>
    <cellStyle name="Note 2" xfId="85" xr:uid="{00000000-0005-0000-0000-00005A000000}"/>
    <cellStyle name="Note 2 2" xfId="112" xr:uid="{00000000-0005-0000-0000-00005B000000}"/>
    <cellStyle name="Null" xfId="86" xr:uid="{00000000-0005-0000-0000-00005C000000}"/>
    <cellStyle name="Null 2" xfId="87" xr:uid="{00000000-0005-0000-0000-00005D000000}"/>
    <cellStyle name="Output 2" xfId="88" xr:uid="{00000000-0005-0000-0000-00005E000000}"/>
    <cellStyle name="Regular" xfId="89" xr:uid="{00000000-0005-0000-0000-00005F000000}"/>
    <cellStyle name="Regular 2" xfId="90" xr:uid="{00000000-0005-0000-0000-000060000000}"/>
    <cellStyle name="Title 2" xfId="91" xr:uid="{00000000-0005-0000-0000-000061000000}"/>
    <cellStyle name="TitleA" xfId="92" xr:uid="{00000000-0005-0000-0000-000062000000}"/>
    <cellStyle name="TitleA 2" xfId="93" xr:uid="{00000000-0005-0000-0000-000063000000}"/>
    <cellStyle name="TitleC" xfId="94" xr:uid="{00000000-0005-0000-0000-000064000000}"/>
    <cellStyle name="TitleC 2" xfId="95" xr:uid="{00000000-0005-0000-0000-000065000000}"/>
    <cellStyle name="TitleE8" xfId="96" xr:uid="{00000000-0005-0000-0000-000066000000}"/>
    <cellStyle name="TitleE8 2" xfId="97" xr:uid="{00000000-0005-0000-0000-000067000000}"/>
    <cellStyle name="TitleE8x" xfId="98" xr:uid="{00000000-0005-0000-0000-000068000000}"/>
    <cellStyle name="TitleE8x 2" xfId="99" xr:uid="{00000000-0005-0000-0000-000069000000}"/>
    <cellStyle name="TitleF" xfId="100" xr:uid="{00000000-0005-0000-0000-00006A000000}"/>
    <cellStyle name="TitleF 2" xfId="101" xr:uid="{00000000-0005-0000-0000-00006B000000}"/>
    <cellStyle name="TitleT" xfId="102" xr:uid="{00000000-0005-0000-0000-00006C000000}"/>
    <cellStyle name="TitleT 2" xfId="103" xr:uid="{00000000-0005-0000-0000-00006D000000}"/>
    <cellStyle name="TitleYC89" xfId="104" xr:uid="{00000000-0005-0000-0000-00006E000000}"/>
    <cellStyle name="TitleYC89 2" xfId="105" xr:uid="{00000000-0005-0000-0000-00006F000000}"/>
    <cellStyle name="TitleZ" xfId="106" xr:uid="{00000000-0005-0000-0000-000070000000}"/>
    <cellStyle name="TitleZ 2" xfId="107" xr:uid="{00000000-0005-0000-0000-000071000000}"/>
    <cellStyle name="Total 2" xfId="108" xr:uid="{00000000-0005-0000-0000-000072000000}"/>
    <cellStyle name="Warning Text 2" xfId="109" xr:uid="{00000000-0005-0000-0000-00007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spayne\My%20Documents\Specs\E-Prices%20Instructions-Checking%20Tool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lts"/>
      <sheetName val="Instructions"/>
      <sheetName val="FORM B; PRICES"/>
      <sheetName val="FORM B; PRICES (CHECKING)"/>
      <sheetName val="Checking Tools"/>
      <sheetName val="ITEMS "/>
      <sheetName val="Number forma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H179"/>
  <sheetViews>
    <sheetView showGridLines="0" tabSelected="1" view="pageBreakPreview" topLeftCell="A142" zoomScale="145" zoomScaleNormal="145" zoomScaleSheetLayoutView="145" workbookViewId="0">
      <selection activeCell="F157" sqref="F157"/>
    </sheetView>
  </sheetViews>
  <sheetFormatPr defaultRowHeight="12.75" x14ac:dyDescent="0.2"/>
  <cols>
    <col min="1" max="1" width="5.7109375" style="13" customWidth="1"/>
    <col min="2" max="2" width="47.28515625" customWidth="1"/>
    <col min="3" max="3" width="10.28515625" style="88" customWidth="1"/>
    <col min="4" max="4" width="13.7109375" style="12" customWidth="1"/>
    <col min="5" max="5" width="10.7109375" style="7" customWidth="1"/>
    <col min="6" max="6" width="12.42578125" style="8" customWidth="1"/>
    <col min="7" max="7" width="13.85546875" style="8" customWidth="1"/>
  </cols>
  <sheetData>
    <row r="1" spans="1:7" x14ac:dyDescent="0.2">
      <c r="A1" s="97"/>
      <c r="B1" s="97"/>
      <c r="C1" s="96" t="s">
        <v>150</v>
      </c>
      <c r="D1" s="96"/>
    </row>
    <row r="2" spans="1:7" x14ac:dyDescent="0.2">
      <c r="A2" s="101"/>
      <c r="B2" s="101"/>
      <c r="C2" s="9" t="s">
        <v>149</v>
      </c>
      <c r="D2" s="10"/>
      <c r="F2" s="11"/>
      <c r="G2" s="11"/>
    </row>
    <row r="3" spans="1:7" x14ac:dyDescent="0.2">
      <c r="A3" s="100"/>
      <c r="B3" s="101"/>
      <c r="C3" s="6"/>
      <c r="F3" s="11"/>
      <c r="G3" s="11"/>
    </row>
    <row r="4" spans="1:7" x14ac:dyDescent="0.2">
      <c r="A4" s="13" t="s">
        <v>0</v>
      </c>
      <c r="C4" s="12"/>
      <c r="F4" s="11"/>
      <c r="G4" s="11"/>
    </row>
    <row r="5" spans="1:7" ht="22.5" x14ac:dyDescent="0.2">
      <c r="A5" s="14" t="s">
        <v>1</v>
      </c>
      <c r="B5" s="15" t="s">
        <v>2</v>
      </c>
      <c r="C5" s="14" t="s">
        <v>3</v>
      </c>
      <c r="D5" s="14" t="s">
        <v>4</v>
      </c>
      <c r="E5" s="16" t="s">
        <v>5</v>
      </c>
      <c r="F5" s="17" t="s">
        <v>6</v>
      </c>
      <c r="G5" s="17" t="s">
        <v>7</v>
      </c>
    </row>
    <row r="6" spans="1:7" x14ac:dyDescent="0.2">
      <c r="A6" s="18">
        <v>1</v>
      </c>
      <c r="B6" s="19" t="s">
        <v>12</v>
      </c>
      <c r="C6" s="20" t="s">
        <v>107</v>
      </c>
      <c r="D6" s="21" t="s">
        <v>13</v>
      </c>
      <c r="E6" s="22">
        <v>1</v>
      </c>
      <c r="F6" s="1" t="s">
        <v>10</v>
      </c>
      <c r="G6" s="24" t="str">
        <f>IF(OR(ISTEXT(F6),ISBLANK(F6)), "$   - ",ROUND(E6*F6,2))</f>
        <v xml:space="preserve">$   - </v>
      </c>
    </row>
    <row r="7" spans="1:7" x14ac:dyDescent="0.2">
      <c r="A7" s="25"/>
      <c r="B7" s="26"/>
      <c r="C7" s="27"/>
      <c r="D7" s="21"/>
      <c r="E7" s="22"/>
      <c r="F7" s="23"/>
      <c r="G7" s="24"/>
    </row>
    <row r="8" spans="1:7" x14ac:dyDescent="0.2">
      <c r="A8" s="28">
        <f>A6+1</f>
        <v>2</v>
      </c>
      <c r="B8" s="29" t="s">
        <v>14</v>
      </c>
      <c r="C8" s="30" t="s">
        <v>117</v>
      </c>
      <c r="D8" s="21"/>
      <c r="E8" s="22"/>
      <c r="F8" s="23"/>
      <c r="G8" s="24"/>
    </row>
    <row r="9" spans="1:7" x14ac:dyDescent="0.2">
      <c r="A9" s="31" t="s">
        <v>15</v>
      </c>
      <c r="B9" s="32" t="s">
        <v>16</v>
      </c>
      <c r="C9" s="33"/>
      <c r="D9" s="21"/>
      <c r="E9" s="22"/>
      <c r="F9" s="23"/>
      <c r="G9" s="24"/>
    </row>
    <row r="10" spans="1:7" x14ac:dyDescent="0.2">
      <c r="A10" s="34"/>
      <c r="B10" s="35" t="s">
        <v>17</v>
      </c>
      <c r="C10" s="33"/>
      <c r="D10" s="21" t="s">
        <v>19</v>
      </c>
      <c r="E10" s="36">
        <v>4937.5</v>
      </c>
      <c r="F10" s="1" t="s">
        <v>10</v>
      </c>
      <c r="G10" s="24" t="str">
        <f>IF(OR(ISTEXT(F10),ISBLANK(F10)), "$   - ",ROUND(E10*F10,2))</f>
        <v xml:space="preserve">$   - </v>
      </c>
    </row>
    <row r="11" spans="1:7" x14ac:dyDescent="0.2">
      <c r="A11" s="34"/>
      <c r="B11" s="35" t="s">
        <v>18</v>
      </c>
      <c r="C11" s="33"/>
      <c r="D11" s="21" t="s">
        <v>19</v>
      </c>
      <c r="E11" s="36">
        <v>2530</v>
      </c>
      <c r="F11" s="1" t="s">
        <v>10</v>
      </c>
      <c r="G11" s="24" t="str">
        <f>IF(OR(ISTEXT(F11),ISBLANK(F11)), "$   - ",ROUND(E11*F11,2))</f>
        <v xml:space="preserve">$   - </v>
      </c>
    </row>
    <row r="12" spans="1:7" x14ac:dyDescent="0.2">
      <c r="A12" s="34"/>
      <c r="B12" s="29"/>
      <c r="C12" s="33"/>
      <c r="D12" s="21"/>
      <c r="E12" s="36"/>
      <c r="F12" s="23"/>
      <c r="G12" s="24"/>
    </row>
    <row r="13" spans="1:7" x14ac:dyDescent="0.2">
      <c r="A13" s="37">
        <f>A8+1</f>
        <v>3</v>
      </c>
      <c r="B13" s="29" t="s">
        <v>20</v>
      </c>
      <c r="C13" s="30" t="s">
        <v>103</v>
      </c>
      <c r="D13" s="21"/>
      <c r="E13" s="38"/>
      <c r="F13" s="39"/>
      <c r="G13" s="40"/>
    </row>
    <row r="14" spans="1:7" x14ac:dyDescent="0.2">
      <c r="A14" s="31" t="s">
        <v>15</v>
      </c>
      <c r="B14" s="32" t="s">
        <v>16</v>
      </c>
      <c r="C14" s="30"/>
      <c r="D14" s="21"/>
      <c r="E14" s="38"/>
      <c r="F14" s="39"/>
      <c r="G14" s="40"/>
    </row>
    <row r="15" spans="1:7" x14ac:dyDescent="0.2">
      <c r="A15" s="37"/>
      <c r="B15" s="32" t="s">
        <v>24</v>
      </c>
      <c r="C15" s="30"/>
      <c r="D15" s="21" t="s">
        <v>19</v>
      </c>
      <c r="E15" s="38">
        <v>394</v>
      </c>
      <c r="F15" s="5" t="s">
        <v>10</v>
      </c>
      <c r="G15" s="40" t="str">
        <f>IF(OR(ISTEXT(F15),ISBLANK(F15)), "$   - ",ROUND(E15*F15,2))</f>
        <v xml:space="preserve">$   - </v>
      </c>
    </row>
    <row r="16" spans="1:7" x14ac:dyDescent="0.2">
      <c r="A16" s="37"/>
      <c r="B16" s="32" t="s">
        <v>21</v>
      </c>
      <c r="C16" s="30"/>
      <c r="D16" s="21" t="s">
        <v>19</v>
      </c>
      <c r="E16" s="38">
        <v>4937.5</v>
      </c>
      <c r="F16" s="5" t="s">
        <v>10</v>
      </c>
      <c r="G16" s="40" t="str">
        <f>IF(OR(ISTEXT(F16),ISBLANK(F16)), "$   - ",ROUND(E16*F16,2))</f>
        <v xml:space="preserve">$   - </v>
      </c>
    </row>
    <row r="17" spans="1:7" x14ac:dyDescent="0.2">
      <c r="A17" s="37"/>
      <c r="B17" s="32" t="s">
        <v>22</v>
      </c>
      <c r="C17" s="30"/>
      <c r="D17" s="21" t="s">
        <v>19</v>
      </c>
      <c r="E17" s="38">
        <v>4937.5</v>
      </c>
      <c r="F17" s="5" t="s">
        <v>10</v>
      </c>
      <c r="G17" s="40" t="str">
        <f>IF(OR(ISTEXT(F17),ISBLANK(F17)), "$   - ",ROUND(E17*F17,2))</f>
        <v xml:space="preserve">$   - </v>
      </c>
    </row>
    <row r="18" spans="1:7" x14ac:dyDescent="0.2">
      <c r="A18" s="37"/>
      <c r="B18" s="32" t="s">
        <v>23</v>
      </c>
      <c r="C18" s="30"/>
      <c r="D18" s="21" t="s">
        <v>19</v>
      </c>
      <c r="E18" s="38">
        <v>2530</v>
      </c>
      <c r="F18" s="5" t="s">
        <v>10</v>
      </c>
      <c r="G18" s="40" t="str">
        <f>IF(OR(ISTEXT(F18),ISBLANK(F18)), "$   - ",ROUND(E18*F18,2))</f>
        <v xml:space="preserve">$   - </v>
      </c>
    </row>
    <row r="19" spans="1:7" x14ac:dyDescent="0.2">
      <c r="A19" s="37"/>
      <c r="B19" s="32"/>
      <c r="C19" s="30"/>
      <c r="D19" s="21"/>
      <c r="E19" s="38"/>
      <c r="F19" s="39"/>
      <c r="G19" s="40"/>
    </row>
    <row r="20" spans="1:7" x14ac:dyDescent="0.2">
      <c r="A20" s="37">
        <f>A13+1</f>
        <v>4</v>
      </c>
      <c r="B20" s="29" t="s">
        <v>25</v>
      </c>
      <c r="C20" s="30" t="s">
        <v>117</v>
      </c>
      <c r="D20" s="21"/>
      <c r="E20" s="38"/>
      <c r="F20" s="39"/>
      <c r="G20" s="40"/>
    </row>
    <row r="21" spans="1:7" x14ac:dyDescent="0.2">
      <c r="A21" s="31" t="s">
        <v>15</v>
      </c>
      <c r="B21" s="32" t="s">
        <v>27</v>
      </c>
      <c r="C21" s="30"/>
      <c r="D21" s="21" t="s">
        <v>8</v>
      </c>
      <c r="E21" s="38">
        <v>88</v>
      </c>
      <c r="F21" s="5" t="s">
        <v>10</v>
      </c>
      <c r="G21" s="40" t="str">
        <f>IF(OR(ISTEXT(F21),ISBLANK(F21)), "$   - ",ROUND(E21*F21,2))</f>
        <v xml:space="preserve">$   - </v>
      </c>
    </row>
    <row r="22" spans="1:7" x14ac:dyDescent="0.2">
      <c r="A22" s="31"/>
      <c r="B22" s="32"/>
      <c r="C22" s="30"/>
      <c r="D22" s="21"/>
      <c r="E22" s="38"/>
      <c r="F22" s="39"/>
      <c r="G22" s="40"/>
    </row>
    <row r="23" spans="1:7" x14ac:dyDescent="0.2">
      <c r="A23" s="31" t="s">
        <v>26</v>
      </c>
      <c r="B23" s="32" t="s">
        <v>28</v>
      </c>
      <c r="C23" s="30"/>
      <c r="D23" s="21" t="s">
        <v>8</v>
      </c>
      <c r="E23" s="38">
        <v>41</v>
      </c>
      <c r="F23" s="5" t="s">
        <v>10</v>
      </c>
      <c r="G23" s="40" t="str">
        <f>IF(OR(ISTEXT(F23),ISBLANK(F23)), "$   - ",ROUND(E23*F23,2))</f>
        <v xml:space="preserve">$   - </v>
      </c>
    </row>
    <row r="24" spans="1:7" x14ac:dyDescent="0.2">
      <c r="A24" s="31"/>
      <c r="B24" s="32"/>
      <c r="C24" s="30"/>
      <c r="D24" s="21"/>
      <c r="E24" s="38"/>
      <c r="F24" s="39"/>
      <c r="G24" s="40"/>
    </row>
    <row r="25" spans="1:7" x14ac:dyDescent="0.2">
      <c r="A25" s="31" t="s">
        <v>29</v>
      </c>
      <c r="B25" s="32" t="s">
        <v>30</v>
      </c>
      <c r="C25" s="30"/>
      <c r="D25" s="21"/>
      <c r="E25" s="38"/>
      <c r="F25" s="39"/>
      <c r="G25" s="40"/>
    </row>
    <row r="26" spans="1:7" x14ac:dyDescent="0.2">
      <c r="A26" s="37"/>
      <c r="B26" s="35" t="s">
        <v>32</v>
      </c>
      <c r="C26" s="30"/>
      <c r="D26" s="21" t="s">
        <v>8</v>
      </c>
      <c r="E26" s="38">
        <v>54</v>
      </c>
      <c r="F26" s="5" t="s">
        <v>10</v>
      </c>
      <c r="G26" s="40" t="str">
        <f>IF(OR(ISTEXT(F26),ISBLANK(F26)), "$   - ",ROUND(E26*F26,2))</f>
        <v xml:space="preserve">$   - </v>
      </c>
    </row>
    <row r="27" spans="1:7" x14ac:dyDescent="0.2">
      <c r="A27" s="37"/>
      <c r="B27" s="35" t="s">
        <v>33</v>
      </c>
      <c r="C27" s="30"/>
      <c r="D27" s="21" t="s">
        <v>31</v>
      </c>
      <c r="E27" s="38">
        <v>165</v>
      </c>
      <c r="F27" s="5" t="s">
        <v>10</v>
      </c>
      <c r="G27" s="40" t="str">
        <f>IF(OR(ISTEXT(F27),ISBLANK(F27)), "$   - ",ROUND(E27*F27,2))</f>
        <v xml:space="preserve">$   - </v>
      </c>
    </row>
    <row r="28" spans="1:7" x14ac:dyDescent="0.2">
      <c r="A28" s="37"/>
      <c r="B28" s="35" t="s">
        <v>34</v>
      </c>
      <c r="C28" s="30"/>
      <c r="D28" s="21" t="s">
        <v>8</v>
      </c>
      <c r="E28" s="38">
        <v>346</v>
      </c>
      <c r="F28" s="5" t="s">
        <v>10</v>
      </c>
      <c r="G28" s="40" t="str">
        <f>IF(OR(ISTEXT(F28),ISBLANK(F28)), "$   - ",ROUND(E28*F28,2))</f>
        <v xml:space="preserve">$   - </v>
      </c>
    </row>
    <row r="29" spans="1:7" x14ac:dyDescent="0.2">
      <c r="A29" s="37"/>
      <c r="B29" s="32"/>
      <c r="C29" s="30"/>
      <c r="D29" s="21"/>
      <c r="E29" s="38"/>
      <c r="F29" s="39"/>
      <c r="G29" s="40"/>
    </row>
    <row r="30" spans="1:7" x14ac:dyDescent="0.2">
      <c r="A30" s="28">
        <f>A20+1</f>
        <v>5</v>
      </c>
      <c r="B30" s="29" t="s">
        <v>36</v>
      </c>
      <c r="C30" s="30" t="s">
        <v>105</v>
      </c>
      <c r="D30" s="21"/>
      <c r="E30" s="22"/>
      <c r="F30" s="23"/>
      <c r="G30" s="24"/>
    </row>
    <row r="31" spans="1:7" x14ac:dyDescent="0.2">
      <c r="A31" s="31" t="s">
        <v>15</v>
      </c>
      <c r="B31" s="32" t="s">
        <v>38</v>
      </c>
      <c r="C31" s="33"/>
      <c r="D31" s="21"/>
      <c r="E31" s="22"/>
      <c r="F31" s="23"/>
      <c r="G31" s="24"/>
    </row>
    <row r="32" spans="1:7" x14ac:dyDescent="0.2">
      <c r="A32" s="31"/>
      <c r="B32" s="35" t="s">
        <v>46</v>
      </c>
      <c r="C32" s="33"/>
      <c r="D32" s="21" t="s">
        <v>45</v>
      </c>
      <c r="E32" s="36">
        <v>561.5</v>
      </c>
      <c r="F32" s="1" t="s">
        <v>10</v>
      </c>
      <c r="G32" s="24" t="str">
        <f>IF(OR(ISTEXT(F32),ISBLANK(F32)), "$   - ",ROUND(E32*F32,2))</f>
        <v xml:space="preserve">$   - </v>
      </c>
    </row>
    <row r="33" spans="1:7" x14ac:dyDescent="0.2">
      <c r="A33" s="41"/>
      <c r="B33" s="42"/>
      <c r="C33" s="33"/>
      <c r="D33" s="21"/>
      <c r="E33" s="36"/>
      <c r="F33" s="23"/>
      <c r="G33" s="24"/>
    </row>
    <row r="34" spans="1:7" x14ac:dyDescent="0.2">
      <c r="A34" s="31" t="s">
        <v>26</v>
      </c>
      <c r="B34" s="32" t="s">
        <v>39</v>
      </c>
      <c r="C34" s="33"/>
      <c r="D34" s="21"/>
      <c r="E34" s="36"/>
      <c r="F34" s="23"/>
      <c r="G34" s="24"/>
    </row>
    <row r="35" spans="1:7" x14ac:dyDescent="0.2">
      <c r="A35" s="31"/>
      <c r="B35" s="35" t="s">
        <v>47</v>
      </c>
      <c r="C35" s="33"/>
      <c r="D35" s="21" t="s">
        <v>45</v>
      </c>
      <c r="E35" s="36">
        <v>85</v>
      </c>
      <c r="F35" s="1" t="s">
        <v>10</v>
      </c>
      <c r="G35" s="24" t="str">
        <f>IF(OR(ISTEXT(F35),ISBLANK(F35)), "$   - ",ROUND(E35*F35,2))</f>
        <v xml:space="preserve">$   - </v>
      </c>
    </row>
    <row r="36" spans="1:7" x14ac:dyDescent="0.2">
      <c r="A36" s="41"/>
      <c r="B36" s="42"/>
      <c r="C36" s="33"/>
      <c r="D36" s="21"/>
      <c r="E36" s="36"/>
      <c r="F36" s="23"/>
      <c r="G36" s="24"/>
    </row>
    <row r="37" spans="1:7" x14ac:dyDescent="0.2">
      <c r="A37" s="31" t="s">
        <v>29</v>
      </c>
      <c r="B37" s="32" t="s">
        <v>37</v>
      </c>
      <c r="C37" s="33"/>
      <c r="D37" s="21"/>
      <c r="E37" s="36"/>
      <c r="F37" s="23"/>
      <c r="G37" s="24"/>
    </row>
    <row r="38" spans="1:7" x14ac:dyDescent="0.2">
      <c r="A38" s="31"/>
      <c r="B38" s="35" t="s">
        <v>48</v>
      </c>
      <c r="C38" s="33"/>
      <c r="D38" s="21" t="s">
        <v>45</v>
      </c>
      <c r="E38" s="36">
        <v>150</v>
      </c>
      <c r="F38" s="1" t="s">
        <v>10</v>
      </c>
      <c r="G38" s="24" t="str">
        <f>IF(OR(ISTEXT(F38),ISBLANK(F38)), "$   - ",ROUND(E38*F38,2))</f>
        <v xml:space="preserve">$   - </v>
      </c>
    </row>
    <row r="39" spans="1:7" x14ac:dyDescent="0.2">
      <c r="A39" s="31"/>
      <c r="B39" s="35" t="s">
        <v>49</v>
      </c>
      <c r="C39" s="33"/>
      <c r="D39" s="21" t="s">
        <v>45</v>
      </c>
      <c r="E39" s="36">
        <v>109</v>
      </c>
      <c r="F39" s="1" t="s">
        <v>10</v>
      </c>
      <c r="G39" s="24" t="str">
        <f>IF(OR(ISTEXT(F39),ISBLANK(F39)), "$   - ",ROUND(E39*F39,2))</f>
        <v xml:space="preserve">$   - </v>
      </c>
    </row>
    <row r="40" spans="1:7" x14ac:dyDescent="0.2">
      <c r="A40" s="41"/>
      <c r="B40" s="42"/>
      <c r="C40" s="33"/>
      <c r="D40" s="21"/>
      <c r="E40" s="36"/>
      <c r="F40" s="23"/>
      <c r="G40" s="24"/>
    </row>
    <row r="41" spans="1:7" x14ac:dyDescent="0.2">
      <c r="A41" s="31" t="s">
        <v>35</v>
      </c>
      <c r="B41" s="32" t="s">
        <v>41</v>
      </c>
      <c r="C41" s="33"/>
      <c r="D41" s="21"/>
      <c r="E41" s="36"/>
      <c r="F41" s="23"/>
      <c r="G41" s="24"/>
    </row>
    <row r="42" spans="1:7" x14ac:dyDescent="0.2">
      <c r="A42" s="31"/>
      <c r="B42" s="35" t="s">
        <v>50</v>
      </c>
      <c r="C42" s="33"/>
      <c r="D42" s="21" t="s">
        <v>45</v>
      </c>
      <c r="E42" s="36">
        <v>1772.5</v>
      </c>
      <c r="F42" s="1" t="s">
        <v>10</v>
      </c>
      <c r="G42" s="24" t="str">
        <f>IF(OR(ISTEXT(F42),ISBLANK(F42)), "$   - ",ROUND(E42*F42,2))</f>
        <v xml:space="preserve">$   - </v>
      </c>
    </row>
    <row r="43" spans="1:7" x14ac:dyDescent="0.2">
      <c r="A43" s="41"/>
      <c r="B43" s="42"/>
      <c r="C43" s="33"/>
      <c r="D43" s="21"/>
      <c r="E43" s="36"/>
      <c r="F43" s="23"/>
      <c r="G43" s="24"/>
    </row>
    <row r="44" spans="1:7" x14ac:dyDescent="0.2">
      <c r="A44" s="31" t="s">
        <v>40</v>
      </c>
      <c r="B44" s="32" t="s">
        <v>42</v>
      </c>
      <c r="C44" s="33"/>
      <c r="D44" s="21"/>
      <c r="E44" s="36"/>
      <c r="F44" s="23"/>
      <c r="G44" s="24"/>
    </row>
    <row r="45" spans="1:7" x14ac:dyDescent="0.2">
      <c r="A45" s="31"/>
      <c r="B45" s="35" t="s">
        <v>51</v>
      </c>
      <c r="C45" s="33"/>
      <c r="D45" s="21" t="s">
        <v>45</v>
      </c>
      <c r="E45" s="36">
        <v>1143</v>
      </c>
      <c r="F45" s="1" t="s">
        <v>10</v>
      </c>
      <c r="G45" s="24" t="str">
        <f>IF(OR(ISTEXT(F45),ISBLANK(F45)), "$   - ",ROUND(E45*F45,2))</f>
        <v xml:space="preserve">$   - </v>
      </c>
    </row>
    <row r="46" spans="1:7" x14ac:dyDescent="0.2">
      <c r="A46" s="31"/>
      <c r="B46" s="35" t="s">
        <v>52</v>
      </c>
      <c r="C46" s="33"/>
      <c r="D46" s="21" t="s">
        <v>45</v>
      </c>
      <c r="E46" s="36">
        <v>271.5</v>
      </c>
      <c r="F46" s="1" t="s">
        <v>10</v>
      </c>
      <c r="G46" s="24" t="str">
        <f>IF(OR(ISTEXT(F46),ISBLANK(F46)), "$   - ",ROUND(E46*F46,2))</f>
        <v xml:space="preserve">$   - </v>
      </c>
    </row>
    <row r="47" spans="1:7" x14ac:dyDescent="0.2">
      <c r="A47" s="31"/>
      <c r="B47" s="42"/>
      <c r="C47" s="33"/>
      <c r="D47" s="21"/>
      <c r="E47" s="36"/>
      <c r="F47" s="23"/>
      <c r="G47" s="24"/>
    </row>
    <row r="48" spans="1:7" x14ac:dyDescent="0.2">
      <c r="A48" s="31" t="s">
        <v>44</v>
      </c>
      <c r="B48" s="32" t="s">
        <v>43</v>
      </c>
      <c r="C48" s="33"/>
      <c r="D48" s="21"/>
      <c r="E48" s="36"/>
      <c r="F48" s="23"/>
      <c r="G48" s="24"/>
    </row>
    <row r="49" spans="1:8" x14ac:dyDescent="0.2">
      <c r="A49" s="31"/>
      <c r="B49" s="35" t="s">
        <v>53</v>
      </c>
      <c r="C49" s="33"/>
      <c r="D49" s="21" t="s">
        <v>45</v>
      </c>
      <c r="E49" s="36">
        <v>494</v>
      </c>
      <c r="F49" s="1" t="s">
        <v>10</v>
      </c>
      <c r="G49" s="24" t="str">
        <f>IF(OR(ISTEXT(F49),ISBLANK(F49)), "$   - ",ROUND(E49*F49,2))</f>
        <v xml:space="preserve">$   - </v>
      </c>
    </row>
    <row r="50" spans="1:8" x14ac:dyDescent="0.2">
      <c r="A50" s="31"/>
      <c r="B50" s="35" t="s">
        <v>54</v>
      </c>
      <c r="C50" s="33"/>
      <c r="D50" s="21" t="s">
        <v>45</v>
      </c>
      <c r="E50" s="36">
        <v>351</v>
      </c>
      <c r="F50" s="1" t="s">
        <v>10</v>
      </c>
      <c r="G50" s="24" t="str">
        <f>IF(OR(ISTEXT(F50),ISBLANK(F50)), "$   - ",ROUND(E50*F50,2))</f>
        <v xml:space="preserve">$   - </v>
      </c>
    </row>
    <row r="51" spans="1:8" x14ac:dyDescent="0.2">
      <c r="A51" s="34"/>
      <c r="B51" s="42"/>
      <c r="C51" s="33"/>
      <c r="D51" s="21"/>
      <c r="E51" s="36"/>
      <c r="F51" s="23"/>
      <c r="G51" s="24"/>
    </row>
    <row r="52" spans="1:8" x14ac:dyDescent="0.2">
      <c r="A52" s="28">
        <f>A30+1</f>
        <v>6</v>
      </c>
      <c r="B52" s="29" t="s">
        <v>100</v>
      </c>
      <c r="C52" s="30" t="s">
        <v>105</v>
      </c>
      <c r="D52" s="21"/>
      <c r="E52" s="36"/>
      <c r="F52" s="23"/>
      <c r="G52" s="24"/>
    </row>
    <row r="53" spans="1:8" x14ac:dyDescent="0.2">
      <c r="A53" s="31" t="s">
        <v>15</v>
      </c>
      <c r="B53" s="32" t="s">
        <v>41</v>
      </c>
      <c r="C53" s="33"/>
      <c r="D53" s="21"/>
      <c r="E53" s="36"/>
      <c r="F53" s="23"/>
      <c r="G53" s="24"/>
    </row>
    <row r="54" spans="1:8" x14ac:dyDescent="0.2">
      <c r="A54" s="31"/>
      <c r="B54" s="35" t="s">
        <v>110</v>
      </c>
      <c r="C54" s="33"/>
      <c r="D54" s="21" t="s">
        <v>45</v>
      </c>
      <c r="E54" s="36">
        <v>1.5</v>
      </c>
      <c r="F54" s="1" t="s">
        <v>10</v>
      </c>
      <c r="G54" s="24" t="str">
        <f>IF(OR(ISTEXT(F54),ISBLANK(F54)), "$   - ",ROUND(E54*F54,2))</f>
        <v xml:space="preserve">$   - </v>
      </c>
    </row>
    <row r="55" spans="1:8" x14ac:dyDescent="0.2">
      <c r="A55" s="34"/>
      <c r="B55" s="42"/>
      <c r="C55" s="33"/>
      <c r="D55" s="21"/>
      <c r="E55" s="36"/>
      <c r="F55" s="23"/>
      <c r="G55" s="24"/>
    </row>
    <row r="56" spans="1:8" x14ac:dyDescent="0.2">
      <c r="A56" s="28">
        <f>A52+1</f>
        <v>7</v>
      </c>
      <c r="B56" s="29" t="s">
        <v>55</v>
      </c>
      <c r="C56" s="33" t="s">
        <v>108</v>
      </c>
      <c r="D56" s="21"/>
      <c r="E56" s="22"/>
      <c r="F56" s="23"/>
      <c r="G56" s="24"/>
    </row>
    <row r="57" spans="1:8" x14ac:dyDescent="0.2">
      <c r="A57" s="31" t="s">
        <v>15</v>
      </c>
      <c r="B57" s="32" t="s">
        <v>16</v>
      </c>
      <c r="C57" s="33"/>
      <c r="D57" s="21" t="s">
        <v>8</v>
      </c>
      <c r="E57" s="22">
        <v>58</v>
      </c>
      <c r="F57" s="1" t="s">
        <v>10</v>
      </c>
      <c r="G57" s="24" t="str">
        <f>IF(OR(ISTEXT(F57),ISBLANK(F57)), "$   - ",ROUND(E57*F57,2))</f>
        <v xml:space="preserve">$   - </v>
      </c>
    </row>
    <row r="58" spans="1:8" x14ac:dyDescent="0.2">
      <c r="A58" s="34"/>
      <c r="B58" s="42"/>
      <c r="C58" s="33"/>
      <c r="D58" s="21"/>
      <c r="E58" s="36"/>
      <c r="F58" s="23"/>
      <c r="G58" s="24"/>
    </row>
    <row r="59" spans="1:8" x14ac:dyDescent="0.2">
      <c r="A59" s="28">
        <f>A56+1</f>
        <v>8</v>
      </c>
      <c r="B59" s="29" t="s">
        <v>56</v>
      </c>
      <c r="C59" s="33" t="s">
        <v>104</v>
      </c>
      <c r="D59" s="21" t="s">
        <v>8</v>
      </c>
      <c r="E59" s="22">
        <v>586</v>
      </c>
      <c r="F59" s="1" t="s">
        <v>10</v>
      </c>
      <c r="G59" s="24" t="str">
        <f>IF(OR(ISTEXT(F59),ISBLANK(F59)), "$   - ",ROUND(E59*F59,2))</f>
        <v xml:space="preserve">$   - </v>
      </c>
    </row>
    <row r="60" spans="1:8" x14ac:dyDescent="0.2">
      <c r="A60" s="31"/>
      <c r="B60" s="32"/>
      <c r="C60" s="33"/>
      <c r="D60" s="21"/>
      <c r="E60" s="22"/>
      <c r="F60" s="23"/>
      <c r="G60" s="24"/>
    </row>
    <row r="61" spans="1:8" x14ac:dyDescent="0.2">
      <c r="A61" s="28">
        <f>A59+1</f>
        <v>9</v>
      </c>
      <c r="B61" s="29" t="s">
        <v>57</v>
      </c>
      <c r="C61" s="33"/>
      <c r="D61" s="30"/>
      <c r="E61" s="22"/>
      <c r="F61" s="23"/>
      <c r="G61" s="24"/>
    </row>
    <row r="62" spans="1:8" x14ac:dyDescent="0.2">
      <c r="A62" s="31" t="s">
        <v>15</v>
      </c>
      <c r="B62" s="32" t="s">
        <v>119</v>
      </c>
      <c r="C62" s="30" t="s">
        <v>66</v>
      </c>
      <c r="D62" s="30"/>
      <c r="E62" s="22"/>
      <c r="F62" s="23"/>
      <c r="G62" s="24"/>
      <c r="H62" s="43"/>
    </row>
    <row r="63" spans="1:8" x14ac:dyDescent="0.2">
      <c r="A63" s="31"/>
      <c r="B63" s="35" t="s">
        <v>132</v>
      </c>
      <c r="C63" s="30"/>
      <c r="D63" s="30" t="s">
        <v>8</v>
      </c>
      <c r="E63" s="22">
        <v>2</v>
      </c>
      <c r="F63" s="1" t="s">
        <v>10</v>
      </c>
      <c r="G63" s="24" t="str">
        <f t="shared" ref="G63" si="0">IF(OR(ISTEXT(F63),ISBLANK(F63)), "$   - ",ROUND(E63*F63,2))</f>
        <v xml:space="preserve">$   - </v>
      </c>
      <c r="H63" s="43"/>
    </row>
    <row r="64" spans="1:8" x14ac:dyDescent="0.2">
      <c r="A64" s="41"/>
      <c r="B64" s="35" t="s">
        <v>134</v>
      </c>
      <c r="C64" s="33"/>
      <c r="D64" s="30" t="s">
        <v>8</v>
      </c>
      <c r="E64" s="22">
        <v>4</v>
      </c>
      <c r="F64" s="1" t="s">
        <v>10</v>
      </c>
      <c r="G64" s="24" t="str">
        <f t="shared" ref="G64:G67" si="1">IF(OR(ISTEXT(F64),ISBLANK(F64)), "$   - ",ROUND(E64*F64,2))</f>
        <v xml:space="preserve">$   - </v>
      </c>
    </row>
    <row r="65" spans="1:7" x14ac:dyDescent="0.2">
      <c r="A65" s="41"/>
      <c r="B65" s="35" t="s">
        <v>135</v>
      </c>
      <c r="C65" s="33"/>
      <c r="D65" s="30" t="s">
        <v>8</v>
      </c>
      <c r="E65" s="22">
        <v>1</v>
      </c>
      <c r="F65" s="1" t="s">
        <v>10</v>
      </c>
      <c r="G65" s="24" t="str">
        <f t="shared" si="1"/>
        <v xml:space="preserve">$   - </v>
      </c>
    </row>
    <row r="66" spans="1:7" x14ac:dyDescent="0.2">
      <c r="A66" s="41"/>
      <c r="B66" s="35" t="s">
        <v>133</v>
      </c>
      <c r="C66" s="33"/>
      <c r="D66" s="30" t="s">
        <v>8</v>
      </c>
      <c r="E66" s="22">
        <v>1</v>
      </c>
      <c r="F66" s="1" t="s">
        <v>10</v>
      </c>
      <c r="G66" s="24" t="str">
        <f t="shared" si="1"/>
        <v xml:space="preserve">$   - </v>
      </c>
    </row>
    <row r="67" spans="1:7" x14ac:dyDescent="0.2">
      <c r="A67" s="41"/>
      <c r="B67" s="35" t="s">
        <v>136</v>
      </c>
      <c r="C67" s="33"/>
      <c r="D67" s="30" t="s">
        <v>8</v>
      </c>
      <c r="E67" s="22">
        <v>1</v>
      </c>
      <c r="F67" s="1" t="s">
        <v>10</v>
      </c>
      <c r="G67" s="24" t="str">
        <f t="shared" si="1"/>
        <v xml:space="preserve">$   - </v>
      </c>
    </row>
    <row r="68" spans="1:7" x14ac:dyDescent="0.2">
      <c r="A68" s="41"/>
      <c r="B68" s="35"/>
      <c r="C68" s="33"/>
      <c r="D68" s="30"/>
      <c r="E68" s="22"/>
      <c r="F68" s="23"/>
      <c r="G68" s="24"/>
    </row>
    <row r="69" spans="1:7" x14ac:dyDescent="0.2">
      <c r="A69" s="31" t="s">
        <v>26</v>
      </c>
      <c r="B69" s="44" t="s">
        <v>127</v>
      </c>
      <c r="C69" s="30" t="s">
        <v>66</v>
      </c>
      <c r="D69" s="30"/>
      <c r="E69" s="22"/>
      <c r="F69" s="23"/>
      <c r="G69" s="24"/>
    </row>
    <row r="70" spans="1:7" x14ac:dyDescent="0.2">
      <c r="A70" s="31"/>
      <c r="B70" s="35" t="s">
        <v>129</v>
      </c>
      <c r="C70" s="33"/>
      <c r="D70" s="30" t="s">
        <v>8</v>
      </c>
      <c r="E70" s="22">
        <v>4</v>
      </c>
      <c r="F70" s="1" t="s">
        <v>10</v>
      </c>
      <c r="G70" s="24" t="str">
        <f>IF(OR(ISTEXT(F70),ISBLANK(F70)), "$   - ",ROUND(E70*F70,2))</f>
        <v xml:space="preserve">$   - </v>
      </c>
    </row>
    <row r="71" spans="1:7" x14ac:dyDescent="0.2">
      <c r="A71" s="31"/>
      <c r="B71" s="35"/>
      <c r="C71" s="33"/>
      <c r="D71" s="30"/>
      <c r="E71" s="22"/>
      <c r="F71" s="23"/>
      <c r="G71" s="24"/>
    </row>
    <row r="72" spans="1:7" x14ac:dyDescent="0.2">
      <c r="A72" s="31" t="s">
        <v>29</v>
      </c>
      <c r="B72" s="32" t="s">
        <v>120</v>
      </c>
      <c r="C72" s="30" t="s">
        <v>66</v>
      </c>
      <c r="D72" s="30"/>
      <c r="E72" s="22"/>
      <c r="F72" s="23"/>
      <c r="G72" s="24"/>
    </row>
    <row r="73" spans="1:7" ht="25.5" x14ac:dyDescent="0.2">
      <c r="A73" s="31"/>
      <c r="B73" s="35" t="s">
        <v>111</v>
      </c>
      <c r="C73" s="33"/>
      <c r="D73" s="30" t="s">
        <v>45</v>
      </c>
      <c r="E73" s="36">
        <v>4</v>
      </c>
      <c r="F73" s="1" t="s">
        <v>10</v>
      </c>
      <c r="G73" s="24" t="str">
        <f>IF(OR(ISTEXT(F73),ISBLANK(F73)), "$   - ",ROUND(E73*F73,2))</f>
        <v xml:space="preserve">$   - </v>
      </c>
    </row>
    <row r="74" spans="1:7" x14ac:dyDescent="0.2">
      <c r="A74" s="41"/>
      <c r="B74" s="32"/>
      <c r="C74" s="33"/>
      <c r="D74" s="30"/>
      <c r="E74" s="22"/>
      <c r="F74" s="23"/>
      <c r="G74" s="24"/>
    </row>
    <row r="75" spans="1:7" x14ac:dyDescent="0.2">
      <c r="A75" s="31" t="s">
        <v>35</v>
      </c>
      <c r="B75" s="32" t="s">
        <v>65</v>
      </c>
      <c r="C75" s="30" t="s">
        <v>66</v>
      </c>
      <c r="D75" s="30"/>
      <c r="E75" s="22"/>
      <c r="F75" s="23"/>
      <c r="G75" s="24"/>
    </row>
    <row r="76" spans="1:7" x14ac:dyDescent="0.2">
      <c r="A76" s="31"/>
      <c r="B76" s="35" t="s">
        <v>62</v>
      </c>
      <c r="C76" s="33"/>
      <c r="D76" s="30" t="s">
        <v>63</v>
      </c>
      <c r="E76" s="36">
        <v>4</v>
      </c>
      <c r="F76" s="1" t="s">
        <v>10</v>
      </c>
      <c r="G76" s="24" t="str">
        <f>IF(OR(ISTEXT(F76),ISBLANK(F76)), "$   - ",ROUND(E76*F76,2))</f>
        <v xml:space="preserve">$   - </v>
      </c>
    </row>
    <row r="77" spans="1:7" x14ac:dyDescent="0.2">
      <c r="A77" s="41"/>
      <c r="B77" s="42"/>
      <c r="C77" s="33"/>
      <c r="D77" s="30"/>
      <c r="E77" s="22"/>
      <c r="F77" s="23"/>
      <c r="G77" s="24"/>
    </row>
    <row r="78" spans="1:7" x14ac:dyDescent="0.2">
      <c r="A78" s="31" t="s">
        <v>40</v>
      </c>
      <c r="B78" s="32" t="s">
        <v>128</v>
      </c>
      <c r="C78" s="30" t="s">
        <v>66</v>
      </c>
      <c r="D78" s="30"/>
      <c r="E78" s="22"/>
      <c r="F78" s="23"/>
      <c r="G78" s="24"/>
    </row>
    <row r="79" spans="1:7" x14ac:dyDescent="0.2">
      <c r="A79" s="41"/>
      <c r="B79" s="35" t="s">
        <v>112</v>
      </c>
      <c r="C79" s="33"/>
      <c r="D79" s="30" t="s">
        <v>8</v>
      </c>
      <c r="E79" s="22">
        <v>1</v>
      </c>
      <c r="F79" s="1" t="s">
        <v>10</v>
      </c>
      <c r="G79" s="24" t="str">
        <f>IF(OR(ISTEXT(F79),ISBLANK(F79)), "$   - ",ROUND(E79*F79,2))</f>
        <v xml:space="preserve">$   - </v>
      </c>
    </row>
    <row r="80" spans="1:7" x14ac:dyDescent="0.2">
      <c r="A80" s="41"/>
      <c r="B80" s="35" t="s">
        <v>113</v>
      </c>
      <c r="C80" s="33"/>
      <c r="D80" s="30" t="s">
        <v>8</v>
      </c>
      <c r="E80" s="22">
        <v>1</v>
      </c>
      <c r="F80" s="1" t="s">
        <v>10</v>
      </c>
      <c r="G80" s="24" t="str">
        <f>IF(OR(ISTEXT(F80),ISBLANK(F80)), "$   - ",ROUND(E80*F80,2))</f>
        <v xml:space="preserve">$   - </v>
      </c>
    </row>
    <row r="81" spans="1:7" x14ac:dyDescent="0.2">
      <c r="A81" s="31"/>
      <c r="B81" s="32"/>
      <c r="C81" s="33"/>
      <c r="D81" s="30"/>
      <c r="E81" s="22"/>
      <c r="F81" s="23"/>
      <c r="G81" s="24"/>
    </row>
    <row r="82" spans="1:7" x14ac:dyDescent="0.2">
      <c r="A82" s="31" t="s">
        <v>44</v>
      </c>
      <c r="B82" s="32" t="s">
        <v>70</v>
      </c>
      <c r="C82" s="30" t="s">
        <v>142</v>
      </c>
      <c r="D82" s="30"/>
      <c r="E82" s="22"/>
      <c r="F82" s="23"/>
      <c r="G82" s="24"/>
    </row>
    <row r="83" spans="1:7" ht="14.25" x14ac:dyDescent="0.2">
      <c r="A83" s="31"/>
      <c r="B83" s="35" t="s">
        <v>71</v>
      </c>
      <c r="C83" s="33"/>
      <c r="D83" s="30" t="s">
        <v>73</v>
      </c>
      <c r="E83" s="36">
        <v>30</v>
      </c>
      <c r="F83" s="1" t="s">
        <v>10</v>
      </c>
      <c r="G83" s="24" t="str">
        <f>IF(OR(ISTEXT(F83),ISBLANK(F83)), "$   - ",ROUND(E83*F83,2))</f>
        <v xml:space="preserve">$   - </v>
      </c>
    </row>
    <row r="84" spans="1:7" ht="14.25" x14ac:dyDescent="0.2">
      <c r="A84" s="34"/>
      <c r="B84" s="35" t="s">
        <v>72</v>
      </c>
      <c r="C84" s="33"/>
      <c r="D84" s="30" t="s">
        <v>73</v>
      </c>
      <c r="E84" s="36">
        <v>10</v>
      </c>
      <c r="F84" s="1" t="s">
        <v>10</v>
      </c>
      <c r="G84" s="24" t="str">
        <f>IF(OR(ISTEXT(F84),ISBLANK(F84)), "$   - ",ROUND(E84*F84,2))</f>
        <v xml:space="preserve">$   - </v>
      </c>
    </row>
    <row r="85" spans="1:7" ht="25.5" x14ac:dyDescent="0.2">
      <c r="A85" s="34"/>
      <c r="B85" s="35" t="s">
        <v>141</v>
      </c>
      <c r="C85" s="33"/>
      <c r="D85" s="30" t="s">
        <v>73</v>
      </c>
      <c r="E85" s="36">
        <v>10</v>
      </c>
      <c r="F85" s="1" t="s">
        <v>10</v>
      </c>
      <c r="G85" s="24" t="str">
        <f>IF(OR(ISTEXT(F85),ISBLANK(F85)), "$   - ",ROUND(E85*F85,2))</f>
        <v xml:space="preserve">$   - </v>
      </c>
    </row>
    <row r="86" spans="1:7" x14ac:dyDescent="0.2">
      <c r="A86" s="34"/>
      <c r="B86" s="32"/>
      <c r="C86" s="33"/>
      <c r="D86" s="30"/>
      <c r="E86" s="36"/>
      <c r="F86" s="23"/>
      <c r="G86" s="24"/>
    </row>
    <row r="87" spans="1:7" x14ac:dyDescent="0.2">
      <c r="A87" s="31" t="s">
        <v>67</v>
      </c>
      <c r="B87" s="32" t="s">
        <v>81</v>
      </c>
      <c r="C87" s="30" t="s">
        <v>142</v>
      </c>
      <c r="D87" s="30"/>
      <c r="E87" s="36"/>
      <c r="F87" s="23"/>
      <c r="G87" s="24"/>
    </row>
    <row r="88" spans="1:7" ht="14.25" x14ac:dyDescent="0.2">
      <c r="A88" s="34"/>
      <c r="B88" s="35" t="s">
        <v>102</v>
      </c>
      <c r="C88" s="33"/>
      <c r="D88" s="30" t="s">
        <v>73</v>
      </c>
      <c r="E88" s="36">
        <v>100</v>
      </c>
      <c r="F88" s="1" t="s">
        <v>10</v>
      </c>
      <c r="G88" s="24" t="str">
        <f>IF(OR(ISTEXT(F88),ISBLANK(F88)), "$   - ",ROUND(E88*F88,2))</f>
        <v xml:space="preserve">$   - </v>
      </c>
    </row>
    <row r="89" spans="1:7" x14ac:dyDescent="0.2">
      <c r="A89" s="34"/>
      <c r="B89" s="32"/>
      <c r="C89" s="33"/>
      <c r="D89" s="30"/>
      <c r="E89" s="36"/>
      <c r="F89" s="23"/>
      <c r="G89" s="24"/>
    </row>
    <row r="90" spans="1:7" ht="14.25" x14ac:dyDescent="0.2">
      <c r="A90" s="31" t="s">
        <v>68</v>
      </c>
      <c r="B90" s="32" t="s">
        <v>140</v>
      </c>
      <c r="C90" s="30" t="s">
        <v>142</v>
      </c>
      <c r="D90" s="30" t="s">
        <v>73</v>
      </c>
      <c r="E90" s="36">
        <v>30</v>
      </c>
      <c r="F90" s="1" t="s">
        <v>10</v>
      </c>
      <c r="G90" s="24" t="str">
        <f>IF(OR(ISTEXT(F90),ISBLANK(F90)), "$   - ",ROUND(E90*F90,2))</f>
        <v xml:space="preserve">$   - </v>
      </c>
    </row>
    <row r="91" spans="1:7" x14ac:dyDescent="0.2">
      <c r="A91" s="41"/>
      <c r="B91" s="32"/>
      <c r="C91" s="33"/>
      <c r="D91" s="30"/>
      <c r="E91" s="36"/>
      <c r="F91" s="23"/>
      <c r="G91" s="24"/>
    </row>
    <row r="92" spans="1:7" x14ac:dyDescent="0.2">
      <c r="A92" s="31" t="s">
        <v>78</v>
      </c>
      <c r="B92" s="32" t="s">
        <v>139</v>
      </c>
      <c r="C92" s="30" t="s">
        <v>83</v>
      </c>
      <c r="D92" s="30" t="s">
        <v>84</v>
      </c>
      <c r="E92" s="36">
        <v>10</v>
      </c>
      <c r="F92" s="1" t="s">
        <v>10</v>
      </c>
      <c r="G92" s="24" t="str">
        <f>IF(OR(ISTEXT(F92),ISBLANK(F92)), "$   - ",ROUND(E92*F92,2))</f>
        <v xml:space="preserve">$   - </v>
      </c>
    </row>
    <row r="93" spans="1:7" s="46" customFormat="1" x14ac:dyDescent="0.2">
      <c r="A93" s="31"/>
      <c r="B93" s="45"/>
      <c r="C93" s="30"/>
      <c r="D93" s="30"/>
      <c r="E93" s="36"/>
      <c r="F93" s="23"/>
      <c r="G93" s="24"/>
    </row>
    <row r="94" spans="1:7" x14ac:dyDescent="0.2">
      <c r="A94" s="31" t="s">
        <v>82</v>
      </c>
      <c r="B94" s="32" t="s">
        <v>77</v>
      </c>
      <c r="C94" s="30" t="s">
        <v>142</v>
      </c>
      <c r="D94" s="30"/>
      <c r="E94" s="22"/>
      <c r="F94" s="23"/>
      <c r="G94" s="24"/>
    </row>
    <row r="95" spans="1:7" x14ac:dyDescent="0.2">
      <c r="A95" s="31"/>
      <c r="B95" s="35" t="s">
        <v>79</v>
      </c>
      <c r="C95" s="33"/>
      <c r="D95" s="30" t="s">
        <v>45</v>
      </c>
      <c r="E95" s="36">
        <v>10</v>
      </c>
      <c r="F95" s="1" t="s">
        <v>10</v>
      </c>
      <c r="G95" s="24" t="str">
        <f>IF(OR(ISTEXT(F95),ISBLANK(F95)), "$   - ",ROUND(E95*F95,2))</f>
        <v xml:space="preserve">$   - </v>
      </c>
    </row>
    <row r="96" spans="1:7" s="46" customFormat="1" x14ac:dyDescent="0.2">
      <c r="A96" s="31"/>
      <c r="B96" s="35" t="s">
        <v>80</v>
      </c>
      <c r="C96" s="33"/>
      <c r="D96" s="30" t="s">
        <v>45</v>
      </c>
      <c r="E96" s="36">
        <v>10</v>
      </c>
      <c r="F96" s="1" t="s">
        <v>10</v>
      </c>
      <c r="G96" s="24" t="str">
        <f>IF(OR(ISTEXT(F96),ISBLANK(F96)), "$   - ",ROUND(E96*F96,2))</f>
        <v xml:space="preserve">$   - </v>
      </c>
    </row>
    <row r="97" spans="1:7" x14ac:dyDescent="0.2">
      <c r="A97" s="31"/>
      <c r="B97" s="32"/>
      <c r="C97" s="30"/>
      <c r="D97" s="30"/>
      <c r="E97" s="36"/>
      <c r="F97" s="23"/>
      <c r="G97" s="24"/>
    </row>
    <row r="98" spans="1:7" s="46" customFormat="1" ht="14.25" x14ac:dyDescent="0.2">
      <c r="A98" s="31" t="s">
        <v>101</v>
      </c>
      <c r="B98" s="45" t="s">
        <v>88</v>
      </c>
      <c r="C98" s="30" t="s">
        <v>89</v>
      </c>
      <c r="D98" s="30" t="s">
        <v>73</v>
      </c>
      <c r="E98" s="36">
        <v>10</v>
      </c>
      <c r="F98" s="1" t="s">
        <v>10</v>
      </c>
      <c r="G98" s="24" t="str">
        <f>IF(OR(ISTEXT(F98),ISBLANK(F98)), "$   - ",ROUND(E98*F98,2))</f>
        <v xml:space="preserve">$   - </v>
      </c>
    </row>
    <row r="99" spans="1:7" s="46" customFormat="1" x14ac:dyDescent="0.2">
      <c r="A99" s="31"/>
      <c r="B99" s="45"/>
      <c r="C99" s="30"/>
      <c r="D99" s="30"/>
      <c r="E99" s="36"/>
      <c r="F99" s="23"/>
      <c r="G99" s="24"/>
    </row>
    <row r="100" spans="1:7" s="46" customFormat="1" x14ac:dyDescent="0.2">
      <c r="A100" s="89" t="s">
        <v>146</v>
      </c>
      <c r="B100" s="90" t="s">
        <v>152</v>
      </c>
      <c r="C100" s="91" t="s">
        <v>66</v>
      </c>
      <c r="D100" s="91"/>
      <c r="E100" s="92"/>
      <c r="F100" s="93"/>
      <c r="G100" s="94"/>
    </row>
    <row r="101" spans="1:7" s="46" customFormat="1" x14ac:dyDescent="0.2">
      <c r="A101" s="89"/>
      <c r="B101" s="90" t="s">
        <v>151</v>
      </c>
      <c r="C101" s="91"/>
      <c r="D101" s="91" t="s">
        <v>63</v>
      </c>
      <c r="E101" s="92">
        <v>2.8</v>
      </c>
      <c r="F101" s="95" t="s">
        <v>10</v>
      </c>
      <c r="G101" s="94" t="str">
        <f>IF(OR(ISTEXT(F101),ISBLANK(F101)), "$   - ",ROUND(E101*F101,2))</f>
        <v xml:space="preserve">$   - </v>
      </c>
    </row>
    <row r="102" spans="1:7" x14ac:dyDescent="0.2">
      <c r="A102" s="34"/>
      <c r="B102" s="32"/>
      <c r="C102" s="33"/>
      <c r="D102" s="30"/>
      <c r="E102" s="36"/>
      <c r="F102" s="23"/>
      <c r="G102" s="24"/>
    </row>
    <row r="103" spans="1:7" x14ac:dyDescent="0.2">
      <c r="A103" s="28">
        <f>A61+1</f>
        <v>10</v>
      </c>
      <c r="B103" s="29" t="s">
        <v>61</v>
      </c>
      <c r="C103" s="33"/>
      <c r="D103" s="30"/>
      <c r="E103" s="22"/>
      <c r="F103" s="23"/>
      <c r="G103" s="24"/>
    </row>
    <row r="104" spans="1:7" x14ac:dyDescent="0.2">
      <c r="A104" s="31" t="s">
        <v>15</v>
      </c>
      <c r="B104" s="32" t="s">
        <v>90</v>
      </c>
      <c r="C104" s="30" t="s">
        <v>117</v>
      </c>
      <c r="D104" s="30"/>
      <c r="E104" s="22"/>
      <c r="F104" s="23"/>
      <c r="G104" s="24"/>
    </row>
    <row r="105" spans="1:7" ht="14.25" x14ac:dyDescent="0.2">
      <c r="A105" s="31"/>
      <c r="B105" s="35" t="s">
        <v>121</v>
      </c>
      <c r="C105" s="33"/>
      <c r="D105" s="30" t="s">
        <v>8</v>
      </c>
      <c r="E105" s="22">
        <v>1</v>
      </c>
      <c r="F105" s="1" t="s">
        <v>10</v>
      </c>
      <c r="G105" s="24" t="str">
        <f>IF(OR(ISTEXT(F105),ISBLANK(F105)), "$   - ",ROUND(E105*F105,2))</f>
        <v xml:space="preserve">$   - </v>
      </c>
    </row>
    <row r="106" spans="1:7" x14ac:dyDescent="0.2">
      <c r="A106" s="31"/>
      <c r="B106" s="35" t="s">
        <v>94</v>
      </c>
      <c r="C106" s="33"/>
      <c r="D106" s="30" t="s">
        <v>91</v>
      </c>
      <c r="E106" s="36">
        <v>1</v>
      </c>
      <c r="F106" s="1" t="s">
        <v>10</v>
      </c>
      <c r="G106" s="24" t="str">
        <f>IF(OR(ISTEXT(F106),ISBLANK(F106)), "$   - ",ROUND(E106*F106,2))</f>
        <v xml:space="preserve">$   - </v>
      </c>
    </row>
    <row r="107" spans="1:7" x14ac:dyDescent="0.2">
      <c r="A107" s="31"/>
      <c r="B107" s="35" t="s">
        <v>95</v>
      </c>
      <c r="C107" s="33"/>
      <c r="D107" s="30" t="s">
        <v>91</v>
      </c>
      <c r="E107" s="36">
        <v>1</v>
      </c>
      <c r="F107" s="1" t="s">
        <v>10</v>
      </c>
      <c r="G107" s="24" t="str">
        <f>IF(OR(ISTEXT(F107),ISBLANK(F107)), "$   - ",ROUND(E107*F107,2))</f>
        <v xml:space="preserve">$   - </v>
      </c>
    </row>
    <row r="108" spans="1:7" x14ac:dyDescent="0.2">
      <c r="A108" s="31"/>
      <c r="B108" s="35" t="s">
        <v>143</v>
      </c>
      <c r="C108" s="33"/>
      <c r="D108" s="30" t="s">
        <v>8</v>
      </c>
      <c r="E108" s="36">
        <v>1</v>
      </c>
      <c r="F108" s="1" t="s">
        <v>10</v>
      </c>
      <c r="G108" s="24" t="str">
        <f>IF(OR(ISTEXT(F108),ISBLANK(F108)), "$   - ",ROUND(E108*F108,2))</f>
        <v xml:space="preserve">$   - </v>
      </c>
    </row>
    <row r="109" spans="1:7" x14ac:dyDescent="0.2">
      <c r="A109" s="31"/>
      <c r="B109" s="35"/>
      <c r="C109" s="33"/>
      <c r="D109" s="30"/>
      <c r="E109" s="36"/>
      <c r="F109" s="23"/>
      <c r="G109" s="24"/>
    </row>
    <row r="110" spans="1:7" ht="25.5" x14ac:dyDescent="0.2">
      <c r="A110" s="31" t="s">
        <v>26</v>
      </c>
      <c r="B110" s="32" t="s">
        <v>109</v>
      </c>
      <c r="C110" s="30" t="s">
        <v>144</v>
      </c>
      <c r="D110" s="30"/>
      <c r="E110" s="22"/>
      <c r="F110" s="23"/>
      <c r="G110" s="24"/>
    </row>
    <row r="111" spans="1:7" x14ac:dyDescent="0.2">
      <c r="A111" s="31"/>
      <c r="B111" s="35" t="s">
        <v>92</v>
      </c>
      <c r="C111" s="33"/>
      <c r="D111" s="30" t="s">
        <v>91</v>
      </c>
      <c r="E111" s="36">
        <v>1</v>
      </c>
      <c r="F111" s="1" t="s">
        <v>10</v>
      </c>
      <c r="G111" s="24" t="str">
        <f>IF(OR(ISTEXT(F111),ISBLANK(F111)), "$   - ",ROUND(E111*F111,2))</f>
        <v xml:space="preserve">$   - </v>
      </c>
    </row>
    <row r="112" spans="1:7" x14ac:dyDescent="0.2">
      <c r="A112" s="31"/>
      <c r="B112" s="35" t="s">
        <v>93</v>
      </c>
      <c r="C112" s="33"/>
      <c r="D112" s="30" t="s">
        <v>91</v>
      </c>
      <c r="E112" s="36">
        <v>1</v>
      </c>
      <c r="F112" s="1" t="s">
        <v>10</v>
      </c>
      <c r="G112" s="24" t="str">
        <f>IF(OR(ISTEXT(F112),ISBLANK(F112)), "$   - ",ROUND(E112*F112,2))</f>
        <v xml:space="preserve">$   - </v>
      </c>
    </row>
    <row r="113" spans="1:7" x14ac:dyDescent="0.2">
      <c r="A113" s="31"/>
      <c r="B113" s="35"/>
      <c r="C113" s="33"/>
      <c r="D113" s="30"/>
      <c r="E113" s="22"/>
      <c r="F113" s="23"/>
      <c r="G113" s="24"/>
    </row>
    <row r="114" spans="1:7" ht="25.5" x14ac:dyDescent="0.2">
      <c r="A114" s="47" t="s">
        <v>29</v>
      </c>
      <c r="B114" s="48" t="s">
        <v>122</v>
      </c>
      <c r="C114" s="30" t="s">
        <v>145</v>
      </c>
      <c r="D114" s="30"/>
      <c r="E114" s="22"/>
      <c r="F114" s="23"/>
      <c r="G114" s="24"/>
    </row>
    <row r="115" spans="1:7" ht="25.5" x14ac:dyDescent="0.2">
      <c r="A115" s="31"/>
      <c r="B115" s="35" t="s">
        <v>123</v>
      </c>
      <c r="C115" s="33"/>
      <c r="D115" s="30" t="s">
        <v>8</v>
      </c>
      <c r="E115" s="22">
        <v>1</v>
      </c>
      <c r="F115" s="1" t="s">
        <v>10</v>
      </c>
      <c r="G115" s="24" t="str">
        <f>IF(OR(ISTEXT(F115),ISBLANK(F115)), "$   - ",ROUND(E115*F115,2))</f>
        <v xml:space="preserve">$   - </v>
      </c>
    </row>
    <row r="116" spans="1:7" ht="25.5" x14ac:dyDescent="0.2">
      <c r="A116" s="31"/>
      <c r="B116" s="35" t="s">
        <v>124</v>
      </c>
      <c r="C116" s="33"/>
      <c r="D116" s="30" t="s">
        <v>8</v>
      </c>
      <c r="E116" s="22">
        <v>1</v>
      </c>
      <c r="F116" s="1" t="s">
        <v>10</v>
      </c>
      <c r="G116" s="24" t="str">
        <f>IF(OR(ISTEXT(F116),ISBLANK(F116)), "$   - ",ROUND(E116*F116,2))</f>
        <v xml:space="preserve">$   - </v>
      </c>
    </row>
    <row r="117" spans="1:7" ht="25.5" x14ac:dyDescent="0.2">
      <c r="A117" s="31"/>
      <c r="B117" s="35" t="s">
        <v>125</v>
      </c>
      <c r="C117" s="33"/>
      <c r="D117" s="30" t="s">
        <v>8</v>
      </c>
      <c r="E117" s="22">
        <v>1</v>
      </c>
      <c r="F117" s="1" t="s">
        <v>10</v>
      </c>
      <c r="G117" s="24" t="str">
        <f>IF(OR(ISTEXT(F117),ISBLANK(F117)), "$   - ",ROUND(E117*F117,2))</f>
        <v xml:space="preserve">$   - </v>
      </c>
    </row>
    <row r="118" spans="1:7" x14ac:dyDescent="0.2">
      <c r="A118" s="31"/>
      <c r="B118" s="29"/>
      <c r="C118" s="33"/>
      <c r="D118" s="30"/>
      <c r="E118" s="22"/>
      <c r="F118" s="23"/>
      <c r="G118" s="24"/>
    </row>
    <row r="119" spans="1:7" x14ac:dyDescent="0.2">
      <c r="A119" s="31" t="s">
        <v>35</v>
      </c>
      <c r="B119" s="32" t="s">
        <v>126</v>
      </c>
      <c r="C119" s="30" t="s">
        <v>66</v>
      </c>
      <c r="D119" s="30"/>
      <c r="E119" s="22"/>
      <c r="F119" s="23"/>
      <c r="G119" s="24"/>
    </row>
    <row r="120" spans="1:7" x14ac:dyDescent="0.2">
      <c r="A120" s="31"/>
      <c r="B120" s="35" t="s">
        <v>62</v>
      </c>
      <c r="C120" s="33"/>
      <c r="D120" s="30" t="s">
        <v>45</v>
      </c>
      <c r="E120" s="36">
        <v>1</v>
      </c>
      <c r="F120" s="1" t="s">
        <v>10</v>
      </c>
      <c r="G120" s="24" t="str">
        <f>IF(OR(ISTEXT(F120),ISBLANK(F120)), "$   - ",ROUND(E120*F120,2))</f>
        <v xml:space="preserve">$   - </v>
      </c>
    </row>
    <row r="121" spans="1:7" x14ac:dyDescent="0.2">
      <c r="A121" s="31"/>
      <c r="B121" s="35" t="s">
        <v>137</v>
      </c>
      <c r="C121" s="33"/>
      <c r="D121" s="30" t="s">
        <v>45</v>
      </c>
      <c r="E121" s="36">
        <v>1</v>
      </c>
      <c r="F121" s="1" t="s">
        <v>10</v>
      </c>
      <c r="G121" s="24" t="str">
        <f>IF(OR(ISTEXT(F121),ISBLANK(F121)), "$   - ",ROUND(E121*F121,2))</f>
        <v xml:space="preserve">$   - </v>
      </c>
    </row>
    <row r="122" spans="1:7" x14ac:dyDescent="0.2">
      <c r="A122" s="31"/>
      <c r="B122" s="35" t="s">
        <v>59</v>
      </c>
      <c r="C122" s="33"/>
      <c r="D122" s="30" t="s">
        <v>45</v>
      </c>
      <c r="E122" s="36">
        <v>1</v>
      </c>
      <c r="F122" s="1" t="s">
        <v>10</v>
      </c>
      <c r="G122" s="24" t="str">
        <f>IF(OR(ISTEXT(F122),ISBLANK(F122)), "$   - ",ROUND(E122*F122,2))</f>
        <v xml:space="preserve">$   - </v>
      </c>
    </row>
    <row r="123" spans="1:7" x14ac:dyDescent="0.2">
      <c r="A123" s="31"/>
      <c r="B123" s="35" t="s">
        <v>60</v>
      </c>
      <c r="C123" s="33"/>
      <c r="D123" s="30" t="s">
        <v>45</v>
      </c>
      <c r="E123" s="36">
        <v>1</v>
      </c>
      <c r="F123" s="1" t="s">
        <v>10</v>
      </c>
      <c r="G123" s="24" t="str">
        <f>IF(OR(ISTEXT(F123),ISBLANK(F123)), "$   - ",ROUND(E123*F123,2))</f>
        <v xml:space="preserve">$   - </v>
      </c>
    </row>
    <row r="124" spans="1:7" x14ac:dyDescent="0.2">
      <c r="A124" s="31"/>
      <c r="B124" s="35" t="s">
        <v>138</v>
      </c>
      <c r="C124" s="33"/>
      <c r="D124" s="30" t="s">
        <v>45</v>
      </c>
      <c r="E124" s="36">
        <v>1</v>
      </c>
      <c r="F124" s="1" t="s">
        <v>10</v>
      </c>
      <c r="G124" s="24" t="str">
        <f>IF(OR(ISTEXT(F124),ISBLANK(F124)), "$   - ",ROUND(E124*F124,2))</f>
        <v xml:space="preserve">$   - </v>
      </c>
    </row>
    <row r="125" spans="1:7" x14ac:dyDescent="0.2">
      <c r="A125" s="31"/>
      <c r="B125" s="35"/>
      <c r="C125" s="33"/>
      <c r="D125" s="30"/>
      <c r="E125" s="22"/>
      <c r="F125" s="23"/>
      <c r="G125" s="24"/>
    </row>
    <row r="126" spans="1:7" x14ac:dyDescent="0.2">
      <c r="A126" s="31" t="s">
        <v>40</v>
      </c>
      <c r="B126" s="44" t="s">
        <v>127</v>
      </c>
      <c r="C126" s="30" t="s">
        <v>66</v>
      </c>
      <c r="D126" s="30"/>
      <c r="E126" s="22"/>
      <c r="F126" s="23"/>
      <c r="G126" s="24"/>
    </row>
    <row r="127" spans="1:7" x14ac:dyDescent="0.2">
      <c r="A127" s="31"/>
      <c r="B127" s="35" t="s">
        <v>130</v>
      </c>
      <c r="C127" s="33"/>
      <c r="D127" s="30" t="s">
        <v>8</v>
      </c>
      <c r="E127" s="22">
        <v>1</v>
      </c>
      <c r="F127" s="1" t="s">
        <v>10</v>
      </c>
      <c r="G127" s="24" t="str">
        <f>IF(OR(ISTEXT(F127),ISBLANK(F127)), "$   - ",ROUND(E127*F127,2))</f>
        <v xml:space="preserve">$   - </v>
      </c>
    </row>
    <row r="128" spans="1:7" x14ac:dyDescent="0.2">
      <c r="A128" s="31"/>
      <c r="B128" s="35" t="s">
        <v>131</v>
      </c>
      <c r="C128" s="33"/>
      <c r="D128" s="30" t="s">
        <v>8</v>
      </c>
      <c r="E128" s="22">
        <v>1</v>
      </c>
      <c r="F128" s="1" t="s">
        <v>10</v>
      </c>
      <c r="G128" s="24" t="str">
        <f>IF(OR(ISTEXT(F128),ISBLANK(F128)), "$   - ",ROUND(E128*F128,2))</f>
        <v xml:space="preserve">$   - </v>
      </c>
    </row>
    <row r="129" spans="1:7" x14ac:dyDescent="0.2">
      <c r="A129" s="31"/>
      <c r="B129" s="35"/>
      <c r="C129" s="33"/>
      <c r="D129" s="30"/>
      <c r="E129" s="22"/>
      <c r="F129" s="23"/>
      <c r="G129" s="24"/>
    </row>
    <row r="130" spans="1:7" x14ac:dyDescent="0.2">
      <c r="A130" s="31" t="s">
        <v>44</v>
      </c>
      <c r="B130" s="32" t="s">
        <v>120</v>
      </c>
      <c r="C130" s="30" t="s">
        <v>66</v>
      </c>
      <c r="D130" s="30"/>
      <c r="E130" s="22"/>
      <c r="F130" s="23"/>
      <c r="G130" s="24"/>
    </row>
    <row r="131" spans="1:7" ht="25.5" x14ac:dyDescent="0.2">
      <c r="A131" s="31"/>
      <c r="B131" s="35" t="s">
        <v>114</v>
      </c>
      <c r="C131" s="33"/>
      <c r="D131" s="30" t="s">
        <v>45</v>
      </c>
      <c r="E131" s="36">
        <v>1</v>
      </c>
      <c r="F131" s="1" t="s">
        <v>10</v>
      </c>
      <c r="G131" s="24" t="str">
        <f>IF(OR(ISTEXT(F131),ISBLANK(F131)), "$   - ",ROUND(E131*F131,2))</f>
        <v xml:space="preserve">$   - </v>
      </c>
    </row>
    <row r="132" spans="1:7" ht="25.5" x14ac:dyDescent="0.2">
      <c r="A132" s="31"/>
      <c r="B132" s="35" t="s">
        <v>115</v>
      </c>
      <c r="C132" s="33"/>
      <c r="D132" s="30" t="s">
        <v>45</v>
      </c>
      <c r="E132" s="36">
        <v>1</v>
      </c>
      <c r="F132" s="1" t="s">
        <v>10</v>
      </c>
      <c r="G132" s="24" t="str">
        <f>IF(OR(ISTEXT(F132),ISBLANK(F132)), "$   - ",ROUND(E132*F132,2))</f>
        <v xml:space="preserve">$   - </v>
      </c>
    </row>
    <row r="133" spans="1:7" x14ac:dyDescent="0.2">
      <c r="A133" s="31"/>
      <c r="B133" s="35"/>
      <c r="C133" s="33"/>
      <c r="D133" s="30"/>
      <c r="E133" s="22"/>
      <c r="F133" s="23"/>
      <c r="G133" s="24"/>
    </row>
    <row r="134" spans="1:7" x14ac:dyDescent="0.2">
      <c r="A134" s="31" t="s">
        <v>67</v>
      </c>
      <c r="B134" s="32" t="s">
        <v>65</v>
      </c>
      <c r="C134" s="30" t="s">
        <v>66</v>
      </c>
      <c r="D134" s="30"/>
      <c r="E134" s="22"/>
      <c r="F134" s="23"/>
      <c r="G134" s="24"/>
    </row>
    <row r="135" spans="1:7" x14ac:dyDescent="0.2">
      <c r="A135" s="31"/>
      <c r="B135" s="35" t="s">
        <v>58</v>
      </c>
      <c r="C135" s="33"/>
      <c r="D135" s="30" t="s">
        <v>63</v>
      </c>
      <c r="E135" s="36">
        <v>1</v>
      </c>
      <c r="F135" s="1" t="s">
        <v>10</v>
      </c>
      <c r="G135" s="24" t="str">
        <f>IF(OR(ISTEXT(F135),ISBLANK(F135)), "$   - ",ROUND(E135*F135,2))</f>
        <v xml:space="preserve">$   - </v>
      </c>
    </row>
    <row r="136" spans="1:7" x14ac:dyDescent="0.2">
      <c r="A136" s="31"/>
      <c r="B136" s="35" t="s">
        <v>64</v>
      </c>
      <c r="C136" s="33"/>
      <c r="D136" s="30" t="s">
        <v>63</v>
      </c>
      <c r="E136" s="36">
        <v>1</v>
      </c>
      <c r="F136" s="1" t="s">
        <v>10</v>
      </c>
      <c r="G136" s="24" t="str">
        <f>IF(OR(ISTEXT(F136),ISBLANK(F136)), "$   - ",ROUND(E136*F136,2))</f>
        <v xml:space="preserve">$   - </v>
      </c>
    </row>
    <row r="137" spans="1:7" x14ac:dyDescent="0.2">
      <c r="A137" s="31"/>
      <c r="B137" s="32"/>
      <c r="C137" s="33"/>
      <c r="D137" s="30"/>
      <c r="E137" s="22"/>
      <c r="F137" s="23"/>
      <c r="G137" s="24"/>
    </row>
    <row r="138" spans="1:7" x14ac:dyDescent="0.2">
      <c r="A138" s="31" t="s">
        <v>68</v>
      </c>
      <c r="B138" s="42" t="s">
        <v>96</v>
      </c>
      <c r="C138" s="30" t="s">
        <v>103</v>
      </c>
      <c r="D138" s="30" t="s">
        <v>45</v>
      </c>
      <c r="E138" s="36">
        <v>10</v>
      </c>
      <c r="F138" s="1" t="s">
        <v>10</v>
      </c>
      <c r="G138" s="24" t="str">
        <f>IF(OR(ISTEXT(F138),ISBLANK(F138)), "$   - ",ROUND(E138*F138,2))</f>
        <v xml:space="preserve">$   - </v>
      </c>
    </row>
    <row r="139" spans="1:7" x14ac:dyDescent="0.2">
      <c r="A139" s="31"/>
      <c r="B139" s="32"/>
      <c r="C139" s="33"/>
      <c r="D139" s="21"/>
      <c r="E139" s="22"/>
      <c r="F139" s="23"/>
      <c r="G139" s="24"/>
    </row>
    <row r="140" spans="1:7" x14ac:dyDescent="0.2">
      <c r="A140" s="31" t="s">
        <v>78</v>
      </c>
      <c r="B140" s="42" t="s">
        <v>97</v>
      </c>
      <c r="C140" s="30" t="s">
        <v>103</v>
      </c>
      <c r="D140" s="30" t="s">
        <v>45</v>
      </c>
      <c r="E140" s="36">
        <v>10</v>
      </c>
      <c r="F140" s="1" t="s">
        <v>10</v>
      </c>
      <c r="G140" s="24" t="str">
        <f>IF(OR(ISTEXT(F140),ISBLANK(F140)), "$   - ",ROUND(E140*F140,2))</f>
        <v xml:space="preserve">$   - </v>
      </c>
    </row>
    <row r="141" spans="1:7" x14ac:dyDescent="0.2">
      <c r="A141" s="31"/>
      <c r="B141" s="42"/>
      <c r="C141" s="33"/>
      <c r="D141" s="30"/>
      <c r="E141" s="22"/>
      <c r="F141" s="23"/>
      <c r="G141" s="24"/>
    </row>
    <row r="142" spans="1:7" x14ac:dyDescent="0.2">
      <c r="A142" s="31" t="s">
        <v>82</v>
      </c>
      <c r="B142" s="32" t="s">
        <v>74</v>
      </c>
      <c r="C142" s="33" t="s">
        <v>142</v>
      </c>
      <c r="D142" s="30"/>
      <c r="E142" s="22"/>
      <c r="F142" s="23"/>
      <c r="G142" s="24"/>
    </row>
    <row r="143" spans="1:7" ht="14.25" x14ac:dyDescent="0.2">
      <c r="A143" s="31"/>
      <c r="B143" s="35" t="s">
        <v>75</v>
      </c>
      <c r="C143" s="33"/>
      <c r="D143" s="30" t="s">
        <v>73</v>
      </c>
      <c r="E143" s="36">
        <v>10</v>
      </c>
      <c r="F143" s="1" t="s">
        <v>10</v>
      </c>
      <c r="G143" s="24" t="str">
        <f>IF(OR(ISTEXT(F143),ISBLANK(F143)), "$   - ",ROUND(E143*F143,2))</f>
        <v xml:space="preserve">$   - </v>
      </c>
    </row>
    <row r="144" spans="1:7" ht="14.25" x14ac:dyDescent="0.2">
      <c r="A144" s="31"/>
      <c r="B144" s="35" t="s">
        <v>76</v>
      </c>
      <c r="C144" s="33"/>
      <c r="D144" s="30" t="s">
        <v>73</v>
      </c>
      <c r="E144" s="36">
        <v>10</v>
      </c>
      <c r="F144" s="1" t="s">
        <v>10</v>
      </c>
      <c r="G144" s="24" t="str">
        <f>IF(OR(ISTEXT(F144),ISBLANK(F144)), "$   - ",ROUND(E144*F144,2))</f>
        <v xml:space="preserve">$   - </v>
      </c>
    </row>
    <row r="145" spans="1:7" x14ac:dyDescent="0.2">
      <c r="A145" s="31"/>
      <c r="B145" s="42"/>
      <c r="C145" s="33"/>
      <c r="D145" s="30"/>
      <c r="E145" s="22"/>
      <c r="F145" s="23"/>
      <c r="G145" s="24"/>
    </row>
    <row r="146" spans="1:7" s="46" customFormat="1" ht="25.5" x14ac:dyDescent="0.2">
      <c r="A146" s="47" t="s">
        <v>101</v>
      </c>
      <c r="B146" s="45" t="s">
        <v>85</v>
      </c>
      <c r="C146" s="30" t="s">
        <v>86</v>
      </c>
      <c r="D146" s="30" t="s">
        <v>87</v>
      </c>
      <c r="E146" s="36">
        <v>5</v>
      </c>
      <c r="F146" s="1" t="s">
        <v>10</v>
      </c>
      <c r="G146" s="24" t="str">
        <f>IF(OR(ISTEXT(F146),ISBLANK(F146)), "$   - ",ROUND(E146*F146,2))</f>
        <v xml:space="preserve">$   - </v>
      </c>
    </row>
    <row r="147" spans="1:7" s="46" customFormat="1" x14ac:dyDescent="0.2">
      <c r="A147" s="34"/>
      <c r="B147" s="32"/>
      <c r="C147" s="33"/>
      <c r="D147" s="30"/>
      <c r="E147" s="49"/>
      <c r="F147" s="23"/>
      <c r="G147" s="24"/>
    </row>
    <row r="148" spans="1:7" s="46" customFormat="1" ht="25.5" x14ac:dyDescent="0.2">
      <c r="A148" s="47" t="s">
        <v>146</v>
      </c>
      <c r="B148" s="45" t="s">
        <v>69</v>
      </c>
      <c r="C148" s="30" t="s">
        <v>118</v>
      </c>
      <c r="D148" s="30" t="s">
        <v>8</v>
      </c>
      <c r="E148" s="22">
        <v>1</v>
      </c>
      <c r="F148" s="1" t="s">
        <v>10</v>
      </c>
      <c r="G148" s="24" t="str">
        <f>IF(OR(ISTEXT(F148),ISBLANK(F148)), "$   - ",ROUND(E148*F148,2))</f>
        <v xml:space="preserve">$   - </v>
      </c>
    </row>
    <row r="149" spans="1:7" s="46" customFormat="1" x14ac:dyDescent="0.2">
      <c r="A149" s="31"/>
      <c r="B149" s="45"/>
      <c r="C149" s="30"/>
      <c r="D149" s="30"/>
      <c r="E149" s="36"/>
      <c r="F149" s="23"/>
      <c r="G149" s="24"/>
    </row>
    <row r="150" spans="1:7" s="46" customFormat="1" ht="25.5" x14ac:dyDescent="0.2">
      <c r="A150" s="31" t="s">
        <v>147</v>
      </c>
      <c r="B150" s="45" t="s">
        <v>148</v>
      </c>
      <c r="C150" s="30" t="s">
        <v>116</v>
      </c>
      <c r="D150" s="30" t="s">
        <v>8</v>
      </c>
      <c r="E150" s="22">
        <v>1</v>
      </c>
      <c r="F150" s="1" t="s">
        <v>10</v>
      </c>
      <c r="G150" s="24" t="str">
        <f>IF(OR(ISTEXT(F150),ISBLANK(F150)), "$   - ",ROUND(E150*F150,2))</f>
        <v xml:space="preserve">$   - </v>
      </c>
    </row>
    <row r="151" spans="1:7" x14ac:dyDescent="0.2">
      <c r="A151" s="28"/>
      <c r="B151" s="29"/>
      <c r="C151" s="33"/>
      <c r="D151" s="30"/>
      <c r="E151" s="22"/>
      <c r="F151" s="23"/>
      <c r="G151" s="24"/>
    </row>
    <row r="152" spans="1:7" ht="25.5" x14ac:dyDescent="0.2">
      <c r="A152" s="50">
        <f>A103+1</f>
        <v>11</v>
      </c>
      <c r="B152" s="51" t="s">
        <v>98</v>
      </c>
      <c r="C152" s="52" t="s">
        <v>106</v>
      </c>
      <c r="D152" s="53" t="s">
        <v>99</v>
      </c>
      <c r="E152" s="54">
        <v>1</v>
      </c>
      <c r="F152" s="55">
        <v>100000</v>
      </c>
      <c r="G152" s="56">
        <f>E152*F152</f>
        <v>100000</v>
      </c>
    </row>
    <row r="153" spans="1:7" x14ac:dyDescent="0.2">
      <c r="A153" s="57"/>
      <c r="B153" s="58"/>
      <c r="C153" s="59"/>
      <c r="D153" s="60"/>
      <c r="E153" s="61"/>
      <c r="F153" s="62"/>
      <c r="G153" s="63"/>
    </row>
    <row r="154" spans="1:7" ht="14.25" x14ac:dyDescent="0.2">
      <c r="A154" s="64"/>
      <c r="B154" s="65"/>
      <c r="C154" s="66"/>
      <c r="D154" s="67"/>
      <c r="E154" s="68"/>
      <c r="F154" s="98"/>
      <c r="G154" s="99"/>
    </row>
    <row r="155" spans="1:7" ht="14.25" x14ac:dyDescent="0.2">
      <c r="A155" s="69" t="s">
        <v>11</v>
      </c>
      <c r="B155" s="70"/>
      <c r="C155" s="71"/>
      <c r="D155" s="71"/>
      <c r="E155" s="72"/>
      <c r="F155" s="103">
        <f>SUM(G6:G152)</f>
        <v>100000</v>
      </c>
      <c r="G155" s="104"/>
    </row>
    <row r="156" spans="1:7" x14ac:dyDescent="0.2">
      <c r="A156" s="73"/>
      <c r="B156" s="74"/>
      <c r="C156" s="75"/>
      <c r="D156" s="75"/>
      <c r="G156" s="76"/>
    </row>
    <row r="157" spans="1:7" x14ac:dyDescent="0.2">
      <c r="A157" s="77"/>
      <c r="B157" s="74"/>
      <c r="C157" s="75"/>
      <c r="D157" s="75"/>
      <c r="E157" s="2"/>
      <c r="F157" s="3"/>
      <c r="G157" s="4"/>
    </row>
    <row r="158" spans="1:7" x14ac:dyDescent="0.2">
      <c r="A158" s="77"/>
      <c r="B158" s="74"/>
      <c r="C158" s="75"/>
      <c r="D158" s="75"/>
      <c r="E158" s="105" t="s">
        <v>9</v>
      </c>
      <c r="F158" s="105"/>
      <c r="G158" s="81"/>
    </row>
    <row r="159" spans="1:7" x14ac:dyDescent="0.2">
      <c r="A159" s="82"/>
      <c r="B159" s="83"/>
      <c r="C159" s="84"/>
      <c r="D159" s="84"/>
      <c r="E159" s="78"/>
      <c r="F159" s="79"/>
      <c r="G159" s="80"/>
    </row>
    <row r="160" spans="1:7" x14ac:dyDescent="0.2">
      <c r="C160" s="12"/>
    </row>
    <row r="161" spans="1:7" x14ac:dyDescent="0.2">
      <c r="A161" s="85"/>
      <c r="C161" s="12"/>
    </row>
    <row r="162" spans="1:7" x14ac:dyDescent="0.2">
      <c r="A162" s="86"/>
      <c r="B162" s="102"/>
      <c r="C162" s="102"/>
      <c r="D162" s="102"/>
      <c r="E162" s="102"/>
      <c r="F162" s="87"/>
      <c r="G162" s="87"/>
    </row>
    <row r="163" spans="1:7" x14ac:dyDescent="0.2">
      <c r="A163" s="86"/>
      <c r="B163" s="102"/>
      <c r="C163" s="102"/>
      <c r="D163" s="102"/>
      <c r="E163" s="102"/>
      <c r="F163" s="87"/>
      <c r="G163" s="87"/>
    </row>
    <row r="164" spans="1:7" x14ac:dyDescent="0.2">
      <c r="A164" s="86"/>
      <c r="B164" s="102"/>
      <c r="C164" s="102"/>
      <c r="D164" s="102"/>
      <c r="E164" s="102"/>
      <c r="F164" s="87"/>
      <c r="G164" s="87"/>
    </row>
    <row r="165" spans="1:7" x14ac:dyDescent="0.2">
      <c r="A165" s="86"/>
      <c r="B165" s="102"/>
      <c r="C165" s="102"/>
      <c r="D165" s="102"/>
      <c r="E165" s="102"/>
      <c r="F165" s="87"/>
      <c r="G165" s="87"/>
    </row>
    <row r="166" spans="1:7" x14ac:dyDescent="0.2">
      <c r="A166" s="86"/>
      <c r="B166" s="102"/>
      <c r="C166" s="102"/>
      <c r="D166" s="102"/>
      <c r="E166" s="102"/>
      <c r="F166" s="87"/>
      <c r="G166" s="87"/>
    </row>
    <row r="167" spans="1:7" x14ac:dyDescent="0.2">
      <c r="A167" s="86"/>
      <c r="B167" s="102"/>
      <c r="C167" s="102"/>
      <c r="D167" s="102"/>
      <c r="E167" s="102"/>
      <c r="F167" s="87"/>
      <c r="G167" s="87"/>
    </row>
    <row r="168" spans="1:7" x14ac:dyDescent="0.2">
      <c r="A168" s="86"/>
      <c r="B168" s="102"/>
      <c r="C168" s="102"/>
      <c r="D168" s="102"/>
      <c r="E168" s="102"/>
      <c r="F168" s="87"/>
      <c r="G168" s="87"/>
    </row>
    <row r="169" spans="1:7" x14ac:dyDescent="0.2">
      <c r="A169" s="86"/>
      <c r="B169" s="102"/>
      <c r="C169" s="102"/>
      <c r="D169" s="102"/>
      <c r="E169" s="102"/>
      <c r="F169" s="87"/>
      <c r="G169" s="87"/>
    </row>
    <row r="170" spans="1:7" x14ac:dyDescent="0.2">
      <c r="A170" s="86"/>
      <c r="B170" s="102"/>
      <c r="C170" s="102"/>
      <c r="D170" s="102"/>
      <c r="E170" s="102"/>
      <c r="F170" s="87"/>
      <c r="G170" s="87"/>
    </row>
    <row r="171" spans="1:7" x14ac:dyDescent="0.2">
      <c r="A171" s="86"/>
      <c r="B171" s="102"/>
      <c r="C171" s="102"/>
      <c r="D171" s="102"/>
      <c r="E171" s="102"/>
      <c r="F171" s="87"/>
      <c r="G171" s="87"/>
    </row>
    <row r="172" spans="1:7" x14ac:dyDescent="0.2">
      <c r="A172" s="86"/>
      <c r="B172" s="102"/>
      <c r="C172" s="102"/>
      <c r="D172" s="102"/>
      <c r="E172" s="102"/>
      <c r="F172" s="87"/>
      <c r="G172" s="87"/>
    </row>
    <row r="173" spans="1:7" x14ac:dyDescent="0.2">
      <c r="A173" s="86"/>
      <c r="B173" s="102"/>
      <c r="C173" s="102"/>
      <c r="D173" s="102"/>
      <c r="E173" s="102"/>
      <c r="F173" s="87"/>
      <c r="G173" s="87"/>
    </row>
    <row r="174" spans="1:7" x14ac:dyDescent="0.2">
      <c r="A174" s="86"/>
      <c r="B174" s="102"/>
      <c r="C174" s="102"/>
      <c r="D174" s="102"/>
      <c r="E174" s="102"/>
      <c r="F174" s="87"/>
      <c r="G174" s="87"/>
    </row>
    <row r="175" spans="1:7" x14ac:dyDescent="0.2">
      <c r="A175" s="86"/>
      <c r="B175" s="102"/>
      <c r="C175" s="102"/>
      <c r="D175" s="102"/>
      <c r="E175" s="102"/>
      <c r="F175" s="87"/>
      <c r="G175" s="87"/>
    </row>
    <row r="176" spans="1:7" x14ac:dyDescent="0.2">
      <c r="A176" s="86"/>
      <c r="B176" s="102"/>
      <c r="C176" s="102"/>
      <c r="D176" s="102"/>
      <c r="E176" s="102"/>
      <c r="F176" s="87"/>
      <c r="G176" s="87"/>
    </row>
    <row r="177" spans="1:7" x14ac:dyDescent="0.2">
      <c r="A177" s="86"/>
      <c r="B177" s="102"/>
      <c r="C177" s="102"/>
      <c r="D177" s="102"/>
      <c r="E177" s="102"/>
      <c r="F177" s="87"/>
      <c r="G177" s="87"/>
    </row>
    <row r="178" spans="1:7" x14ac:dyDescent="0.2">
      <c r="A178" s="86"/>
      <c r="B178" s="102"/>
      <c r="C178" s="102"/>
      <c r="D178" s="102"/>
      <c r="E178" s="102"/>
      <c r="F178" s="87"/>
      <c r="G178" s="87"/>
    </row>
    <row r="179" spans="1:7" x14ac:dyDescent="0.2">
      <c r="A179" s="86"/>
      <c r="B179" s="102"/>
      <c r="C179" s="102"/>
      <c r="D179" s="102"/>
      <c r="E179" s="102"/>
      <c r="F179" s="87"/>
      <c r="G179" s="87"/>
    </row>
  </sheetData>
  <sheetProtection algorithmName="SHA-512" hashValue="I9FgHU1sfmOIPDAF3Eu+CyeUXowouVqM5FKBraEVYiDzfhlEl7XMy2ylFcqX7qPUlM4TjyStqrdV+fjlOCbWqA==" saltValue="ht9LyhcU5R/K4P2QOhc29w==" spinCount="100000" sheet="1" objects="1" scenarios="1" selectLockedCells="1"/>
  <mergeCells count="25">
    <mergeCell ref="B170:E170"/>
    <mergeCell ref="B178:E178"/>
    <mergeCell ref="B171:E171"/>
    <mergeCell ref="B166:E166"/>
    <mergeCell ref="B167:E167"/>
    <mergeCell ref="B168:E168"/>
    <mergeCell ref="B179:E179"/>
    <mergeCell ref="B172:E172"/>
    <mergeCell ref="B173:E173"/>
    <mergeCell ref="B176:E176"/>
    <mergeCell ref="B177:E177"/>
    <mergeCell ref="B175:E175"/>
    <mergeCell ref="B174:E174"/>
    <mergeCell ref="C1:D1"/>
    <mergeCell ref="A1:B1"/>
    <mergeCell ref="F154:G154"/>
    <mergeCell ref="A3:B3"/>
    <mergeCell ref="B169:E169"/>
    <mergeCell ref="B163:E163"/>
    <mergeCell ref="B164:E164"/>
    <mergeCell ref="B165:E165"/>
    <mergeCell ref="A2:B2"/>
    <mergeCell ref="F155:G155"/>
    <mergeCell ref="E158:F158"/>
    <mergeCell ref="B162:E162"/>
  </mergeCells>
  <phoneticPr fontId="0" type="noConversion"/>
  <dataValidations count="1">
    <dataValidation type="decimal" operator="equal" allowBlank="1" showInputMessage="1" showErrorMessage="1" errorTitle="ENTRY ERROR!" error="Unit Price must be greater than 0_x000a_and cannot include fractions of a cent" prompt="Enter your Unit Bid Price._x000a_You do not need to type in the &quot;$&quot;" sqref="F6:F85 F87:F153" xr:uid="{00000000-0002-0000-0100-000000000000}">
      <formula1>IF(F6&gt;=0,ROUND(F6,2),0.01)</formula1>
    </dataValidation>
  </dataValidations>
  <pageMargins left="0.5" right="0.5" top="0.70874999999999999" bottom="0.75" header="0.25" footer="0.25"/>
  <pageSetup scale="85" fitToHeight="3" orientation="portrait" r:id="rId1"/>
  <headerFooter alignWithMargins="0">
    <oddHeader xml:space="preserve">&amp;LThe City of Winnipeg
Tender No. 1005-2025 Addendum 1
&amp;C                     &amp;R Bid Submission
Page &amp;P           </oddHeader>
    <oddFooter xml:space="preserve">&amp;R____________________________
Name of Bidder                    </oddFooter>
  </headerFooter>
  <rowBreaks count="2" manualBreakCount="2">
    <brk id="60" max="6" man="1"/>
    <brk id="113" max="6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Unit prices</vt:lpstr>
      <vt:lpstr>Sheet1</vt:lpstr>
      <vt:lpstr>'Unit prices'!Print_Area</vt:lpstr>
      <vt:lpstr>Print_Area_1</vt:lpstr>
      <vt:lpstr>'Unit prices'!Print_Titles</vt:lpstr>
    </vt:vector>
  </TitlesOfParts>
  <Manager/>
  <Company>City of Winnipeg - Materials Management Division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 B Prices unit and by section</dc:title>
  <dc:subject/>
  <dc:creator>Schirlie, Tami</dc:creator>
  <cp:keywords/>
  <dc:description>March 2022 revise unit prices and other formatting _x000d_
Electronic Bid Form unit price and _x000d_
20201023 by section pricing_x000d_
Dec 2020 added addendum tab</dc:description>
  <cp:lastModifiedBy>Kehler, Nathan</cp:lastModifiedBy>
  <cp:revision/>
  <cp:lastPrinted>2026-01-22T18:02:34Z</cp:lastPrinted>
  <dcterms:created xsi:type="dcterms:W3CDTF">1999-10-18T14:40:40Z</dcterms:created>
  <dcterms:modified xsi:type="dcterms:W3CDTF">2026-02-05T20:12:20Z</dcterms:modified>
  <cp:category/>
  <cp:contentStatus/>
</cp:coreProperties>
</file>