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65\1200_specification\"/>
    </mc:Choice>
  </mc:AlternateContent>
  <xr:revisionPtr revIDLastSave="0" documentId="13_ncr:1_{28CEE17C-B2F3-464E-83F3-7A34216253EA}" xr6:coauthVersionLast="47" xr6:coauthVersionMax="47" xr10:uidLastSave="{00000000-0000-0000-0000-000000000000}"/>
  <bookViews>
    <workbookView xWindow="28680" yWindow="3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prices'!$A$5:$G$151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prices'!$A$1:$G$157</definedName>
    <definedName name="Print_Area_1">'Unit prices'!$A$6:$G$177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7" i="2" l="1"/>
  <c r="G92" i="2"/>
  <c r="G69" i="2"/>
  <c r="G58" i="2"/>
  <c r="G126" i="2" l="1"/>
  <c r="G82" i="2" l="1"/>
  <c r="G132" i="2" l="1"/>
  <c r="G129" i="2"/>
  <c r="G123" i="2"/>
  <c r="G66" i="2"/>
  <c r="G42" i="2"/>
  <c r="G148" i="2"/>
  <c r="G146" i="2"/>
  <c r="G144" i="2"/>
  <c r="G143" i="2"/>
  <c r="G140" i="2"/>
  <c r="G139" i="2"/>
  <c r="G136" i="2"/>
  <c r="G134" i="2"/>
  <c r="G120" i="2"/>
  <c r="G119" i="2"/>
  <c r="G116" i="2"/>
  <c r="G115" i="2"/>
  <c r="G112" i="2"/>
  <c r="G111" i="2"/>
  <c r="G110" i="2"/>
  <c r="G106" i="2"/>
  <c r="G105" i="2"/>
  <c r="G102" i="2"/>
  <c r="G101" i="2"/>
  <c r="G98" i="2"/>
  <c r="G97" i="2"/>
  <c r="G96" i="2"/>
  <c r="G89" i="2"/>
  <c r="G87" i="2"/>
  <c r="G85" i="2"/>
  <c r="G81" i="2"/>
  <c r="G78" i="2"/>
  <c r="G75" i="2"/>
  <c r="G72" i="2"/>
  <c r="G65" i="2"/>
  <c r="G62" i="2"/>
  <c r="G61" i="2"/>
  <c r="G60" i="2"/>
  <c r="G59" i="2"/>
  <c r="G54" i="2"/>
  <c r="G52" i="2"/>
  <c r="G49" i="2"/>
  <c r="G46" i="2"/>
  <c r="G45" i="2"/>
  <c r="G41" i="2"/>
  <c r="G38" i="2"/>
  <c r="G35" i="2"/>
  <c r="G32" i="2"/>
  <c r="G28" i="2"/>
  <c r="G27" i="2"/>
  <c r="G26" i="2"/>
  <c r="G23" i="2"/>
  <c r="G21" i="2"/>
  <c r="G18" i="2"/>
  <c r="G17" i="2"/>
  <c r="G16" i="2"/>
  <c r="G15" i="2"/>
  <c r="G11" i="2"/>
  <c r="G10" i="2"/>
  <c r="G150" i="2" l="1"/>
  <c r="G6" i="2" l="1"/>
  <c r="F153" i="2" s="1"/>
  <c r="A8" i="2" l="1"/>
  <c r="A13" i="2" l="1"/>
  <c r="A20" i="2" s="1"/>
  <c r="A30" i="2" l="1"/>
  <c r="A51" i="2" s="1"/>
  <c r="A54" i="2" s="1"/>
  <c r="A56" i="2" l="1"/>
  <c r="A91" i="2" s="1"/>
  <c r="A94" i="2" s="1"/>
  <c r="A15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<sst xmlns="http://schemas.openxmlformats.org/spreadsheetml/2006/main" count="322" uniqueCount="154">
  <si>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</si>
  <si>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</si>
  <si>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</si>
  <si>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</si>
  <si>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</si>
  <si>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</si>
  <si>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</si>
  <si>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</si>
  <si>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</si>
  <si>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</si>
  <si>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</si>
  <si>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</si>
  <si>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</si>
  <si>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</si>
  <si>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Mobilization and Demobilization</t>
  </si>
  <si>
    <t>L.S.</t>
  </si>
  <si>
    <t>Sewer Cleaning</t>
  </si>
  <si>
    <t>a)</t>
  </si>
  <si>
    <t>200-450 mm dia.</t>
  </si>
  <si>
    <t>i) Pre-Lining</t>
  </si>
  <si>
    <t>ii) Warranty</t>
  </si>
  <si>
    <t>lin.m.</t>
  </si>
  <si>
    <t>Sewer Inspection</t>
  </si>
  <si>
    <t>ii) Pre-Lining</t>
  </si>
  <si>
    <t>iii) Post-Lining</t>
  </si>
  <si>
    <t>iv) Warranty</t>
  </si>
  <si>
    <t>Sewer Preparation Work</t>
  </si>
  <si>
    <t>b)</t>
  </si>
  <si>
    <t>Removal of Intruding Sewer Services</t>
  </si>
  <si>
    <t>Removal of Roots and Grease (per sewer segment)</t>
  </si>
  <si>
    <t>c)</t>
  </si>
  <si>
    <t>Solid Debris Cutting</t>
  </si>
  <si>
    <t>lin. m</t>
  </si>
  <si>
    <t>i) First 3.0 m</t>
  </si>
  <si>
    <t>ii) Longer than 3.0 m</t>
  </si>
  <si>
    <t>iii) At Pipe Joints and Services</t>
  </si>
  <si>
    <t>d)</t>
  </si>
  <si>
    <t>Full Segment CIPP Lining</t>
  </si>
  <si>
    <t>250 mm</t>
  </si>
  <si>
    <t>200 mm</t>
  </si>
  <si>
    <t>225 mm</t>
  </si>
  <si>
    <t>e)</t>
  </si>
  <si>
    <t>300 mm</t>
  </si>
  <si>
    <t>375 mm</t>
  </si>
  <si>
    <t>450 mm</t>
  </si>
  <si>
    <t>f)</t>
  </si>
  <si>
    <t xml:space="preserve">lin. m. </t>
  </si>
  <si>
    <t>Flow Control (per sewer segment)</t>
  </si>
  <si>
    <t>Reinstatement of Sewer Services</t>
  </si>
  <si>
    <t>External Point Repairs</t>
  </si>
  <si>
    <t>Sewer Repair - Up to 3.0m Long (SD-022A)</t>
  </si>
  <si>
    <t>i) 200 mm</t>
  </si>
  <si>
    <t>Sewer Repair - In Addition to First 3.0m
(SD-022B)</t>
  </si>
  <si>
    <t>Provisional Items</t>
  </si>
  <si>
    <t>Sewer Services</t>
  </si>
  <si>
    <t>i) 150 mm</t>
  </si>
  <si>
    <t>vert. m.</t>
  </si>
  <si>
    <t>ii) 250 mm</t>
  </si>
  <si>
    <t>Sewer Service Risers (SD-015)</t>
  </si>
  <si>
    <t>CW 2130</t>
  </si>
  <si>
    <t>g)</t>
  </si>
  <si>
    <t>h)</t>
  </si>
  <si>
    <t>Partial Slab Patches</t>
  </si>
  <si>
    <t>i) 150 mm Reinforced Concrete Pavement</t>
  </si>
  <si>
    <r>
      <t>m</t>
    </r>
    <r>
      <rPr>
        <vertAlign val="superscript"/>
        <sz val="10"/>
        <rFont val="Arial"/>
        <family val="2"/>
      </rPr>
      <t>2</t>
    </r>
  </si>
  <si>
    <t>Miscellaneous Concrete Slab Renewal</t>
  </si>
  <si>
    <t>i) Sidewalk (SD-228A)</t>
  </si>
  <si>
    <t>ii) Monolithic Curb and Sidewalk (SD-228B)</t>
  </si>
  <si>
    <t>Concrete Curb Renewal</t>
  </si>
  <si>
    <t>i)</t>
  </si>
  <si>
    <t>i) Barrier Curb (SD-204)</t>
  </si>
  <si>
    <t>ii) Curb and Gutter (SD-200)</t>
  </si>
  <si>
    <t>Planing of Pavement</t>
  </si>
  <si>
    <t>j)</t>
  </si>
  <si>
    <t>Construction of Asphaltic Concrete Overlays
Type 1A</t>
  </si>
  <si>
    <t>CW 3410</t>
  </si>
  <si>
    <t>tonne</t>
  </si>
  <si>
    <t>Cement Stabilized Fill</t>
  </si>
  <si>
    <t>CW 2030;
CW 2160</t>
  </si>
  <si>
    <r>
      <t>m</t>
    </r>
    <r>
      <rPr>
        <vertAlign val="superscript"/>
        <sz val="10"/>
        <rFont val="Arial"/>
        <family val="2"/>
      </rPr>
      <t>3</t>
    </r>
  </si>
  <si>
    <t>Sodding</t>
  </si>
  <si>
    <t>CW 3510</t>
  </si>
  <si>
    <t>Manhole and Catch Basin Repairs</t>
  </si>
  <si>
    <t xml:space="preserve">vert. m. </t>
  </si>
  <si>
    <t>i) 750 mm dia.</t>
  </si>
  <si>
    <t>ii) 900 mm dia.</t>
  </si>
  <si>
    <t>ii) Patching Existing Manhole Risers</t>
  </si>
  <si>
    <t>iii) Re-Point Existing Brickwork</t>
  </si>
  <si>
    <t>Manhole Frame and Cover Replacements</t>
  </si>
  <si>
    <t>Catch Basin Lead Cleaning (150-250 mm)</t>
  </si>
  <si>
    <t xml:space="preserve">Catch Basin Lead Inspection (150-250 mm) </t>
  </si>
  <si>
    <t>Cash Allowance for Provisional Sewer and Manhole Repairs</t>
  </si>
  <si>
    <t>Cash Allowance</t>
  </si>
  <si>
    <t>k)</t>
  </si>
  <si>
    <t>l)</t>
  </si>
  <si>
    <t>m)</t>
  </si>
  <si>
    <t>n)</t>
  </si>
  <si>
    <t>Sewer Repair - In Addition to First 3.0m (SD-022B)</t>
  </si>
  <si>
    <t>i) Asphaltic Concrete - 0-50 mm depth</t>
  </si>
  <si>
    <t>Construction of Asphaltic Concrete Patches
Type 1A</t>
  </si>
  <si>
    <t>E2</t>
  </si>
  <si>
    <t>Remove and Replace Existing Pre-Cast Concrete Risers</t>
  </si>
  <si>
    <t>i) up to 4.0m deep (3 sewers)</t>
  </si>
  <si>
    <t>i) up to 4.0m deep (2 sewers)</t>
  </si>
  <si>
    <t>ii) greater than 5.0m deep (3 sewers)</t>
  </si>
  <si>
    <t>i) up to 5.0m deep (29 sewers)</t>
  </si>
  <si>
    <t>i) up to 5.0m deep (7 sewers)</t>
  </si>
  <si>
    <t>ii) greater than 5.0m deep (1 sewer)</t>
  </si>
  <si>
    <t>i) up to 6.0m deep (1 sewer)</t>
  </si>
  <si>
    <t>Manhole Repairs</t>
  </si>
  <si>
    <t>Water Services</t>
  </si>
  <si>
    <t>CW 2110</t>
  </si>
  <si>
    <t>i) 19mm, Trenchless installation, Class B Sand Bedding, Class 1 Backfill</t>
  </si>
  <si>
    <t>Corporation Stops</t>
  </si>
  <si>
    <t>i) 19mm</t>
  </si>
  <si>
    <t>Curb Stop Boxes</t>
  </si>
  <si>
    <t>10.9 Kilogram Sacrificial Zinc Anodes</t>
  </si>
  <si>
    <t>i) On Water Services</t>
  </si>
  <si>
    <r>
      <t>i) Repair of Concrete Benching (up to 0.5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</si>
  <si>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o)</t>
  </si>
  <si>
    <t>p)</t>
  </si>
  <si>
    <t>q)</t>
  </si>
  <si>
    <t>E11</t>
  </si>
  <si>
    <t>E8</t>
  </si>
  <si>
    <t>ii) 200 mm Reinforced Concrete Pavement for Early Opening (24 hours)</t>
  </si>
  <si>
    <t>i) Pre-Repair (9 Sewers)</t>
  </si>
  <si>
    <t>Manhole Pipe Connection Grouting</t>
  </si>
  <si>
    <t>i) up to 5.0m deep (2 sewers)</t>
  </si>
  <si>
    <t>i) 150 mm, Class 1 Backfill</t>
  </si>
  <si>
    <t>ii) 200 mm, Class 1 Backfill</t>
  </si>
  <si>
    <t>iii) 250 mm, Class 1 Backfill</t>
  </si>
  <si>
    <t>iv) 300 mm, Class 1 Backfill</t>
  </si>
  <si>
    <t>v) 375 mm, Class 1 Backfill</t>
  </si>
  <si>
    <t>i) 200 mm, Class 1 Backfill</t>
  </si>
  <si>
    <t>ii) 300 mm, Class 1 Backfill</t>
  </si>
  <si>
    <t>Connecting Existing Sewer Service to New Sewer</t>
  </si>
  <si>
    <t>i) 150 mm (Up to 1.0m Long)</t>
  </si>
  <si>
    <t>i) 150 mm, open cut installation, Class B sand bedding, Class 1 backfill</t>
  </si>
  <si>
    <t>Connecting to Existing Manhole</t>
  </si>
  <si>
    <t>i) AP-004 - Standard Solid Cover for Standard Frame</t>
  </si>
  <si>
    <t>ii) AP-005 - Standard Solid Cover for Standard Frame</t>
  </si>
  <si>
    <t>iii) AP-006 - Standard Grated Cover for Standard Frame</t>
  </si>
  <si>
    <t>ii) 250 mm, Class 1 Backfill</t>
  </si>
  <si>
    <t>iii) 375 mm, Class 1 Backfill</t>
  </si>
  <si>
    <t>i) 200 mm, open cut installation, Class B sand bedding, Class 1 backfill</t>
  </si>
  <si>
    <t>ii) 250 mm, open cut installation, Class B sand bedding, Class 1 backfill</t>
  </si>
  <si>
    <t>E12</t>
  </si>
  <si>
    <t>E9</t>
  </si>
  <si>
    <t>E16</t>
  </si>
  <si>
    <t>E12 &amp; CW 2130</t>
  </si>
  <si>
    <t>E22</t>
  </si>
  <si>
    <t>E12 &amp; CW 2140</t>
  </si>
  <si>
    <t>E9 &amp; CW 2145</t>
  </si>
  <si>
    <t>E4 &amp; E12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</si>
</sst>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94">
    <xf numFmtId="0" fontId="0" fillId="0" borderId="0" xfId="0"/>
    <xf numFmtId="175" fontId="0" fillId="0" borderId="23" xfId="0" applyNumberForma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175" fontId="1" fillId="0" borderId="12" xfId="0" applyNumberFormat="1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left" vertical="top"/>
    </xf>
    <xf numFmtId="0" fontId="2" fillId="0" borderId="23" xfId="0" applyFont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175" fontId="0" fillId="0" borderId="23" xfId="0" applyNumberFormat="1" applyBorder="1" applyAlignment="1">
      <alignment horizontal="right" vertical="center"/>
    </xf>
    <xf numFmtId="175" fontId="0" fillId="0" borderId="24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left" vertical="top"/>
    </xf>
    <xf numFmtId="0" fontId="2" fillId="0" borderId="28" xfId="0" applyFont="1" applyBorder="1" applyAlignment="1">
      <alignment wrapText="1"/>
    </xf>
    <xf numFmtId="0" fontId="0" fillId="0" borderId="28" xfId="0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top"/>
    </xf>
    <xf numFmtId="0" fontId="2" fillId="0" borderId="26" xfId="0" applyFont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3" fillId="0" borderId="26" xfId="0" applyFont="1" applyBorder="1" applyAlignment="1">
      <alignment wrapText="1"/>
    </xf>
    <xf numFmtId="164" fontId="0" fillId="0" borderId="25" xfId="0" applyNumberFormat="1" applyBorder="1" applyAlignment="1">
      <alignment horizontal="left" vertical="top"/>
    </xf>
    <xf numFmtId="0" fontId="3" fillId="0" borderId="26" xfId="0" applyFont="1" applyBorder="1" applyAlignment="1">
      <alignment horizontal="left" wrapText="1" indent="1"/>
    </xf>
    <xf numFmtId="176" fontId="0" fillId="0" borderId="23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right" vertical="top"/>
    </xf>
    <xf numFmtId="0" fontId="0" fillId="0" borderId="26" xfId="0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6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26" xfId="0" applyBorder="1" applyAlignment="1">
      <alignment horizontal="left" wrapText="1" indent="1"/>
    </xf>
    <xf numFmtId="164" fontId="3" fillId="0" borderId="25" xfId="0" applyNumberFormat="1" applyFont="1" applyBorder="1" applyAlignment="1">
      <alignment horizontal="right" vertical="center"/>
    </xf>
    <xf numFmtId="0" fontId="0" fillId="0" borderId="26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6" xfId="0" applyBorder="1" applyAlignment="1">
      <alignment horizontal="left" wrapText="1"/>
    </xf>
    <xf numFmtId="0" fontId="3" fillId="0" borderId="26" xfId="0" applyFont="1" applyBorder="1" applyAlignment="1">
      <alignment vertical="center" wrapText="1"/>
    </xf>
    <xf numFmtId="164" fontId="2" fillId="0" borderId="29" xfId="0" applyNumberFormat="1" applyFont="1" applyBorder="1" applyAlignment="1">
      <alignment horizontal="left" vertical="top"/>
    </xf>
    <xf numFmtId="164" fontId="2" fillId="0" borderId="29" xfId="0" applyNumberFormat="1" applyFont="1" applyBorder="1" applyAlignment="1">
      <alignment horizontal="left" wrapText="1"/>
    </xf>
    <xf numFmtId="0" fontId="2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175" fontId="0" fillId="0" borderId="31" xfId="0" applyNumberFormat="1" applyBorder="1" applyAlignment="1">
      <alignment horizontal="right" vertical="center"/>
    </xf>
    <xf numFmtId="175" fontId="0" fillId="0" borderId="32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left" vertical="top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/>
    </xf>
    <xf numFmtId="175" fontId="0" fillId="0" borderId="33" xfId="0" applyNumberFormat="1" applyBorder="1" applyAlignment="1">
      <alignment horizontal="right" vertical="center"/>
    </xf>
    <xf numFmtId="175" fontId="0" fillId="0" borderId="34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top"/>
    </xf>
    <xf numFmtId="0" fontId="37" fillId="24" borderId="17" xfId="1" applyFont="1" applyBorder="1" applyAlignment="1">
      <alignment horizontal="left"/>
    </xf>
    <xf numFmtId="0" fontId="37" fillId="0" borderId="17" xfId="1" applyFont="1" applyFill="1" applyBorder="1" applyAlignment="1">
      <alignment horizontal="center" vertical="center"/>
    </xf>
    <xf numFmtId="0" fontId="37" fillId="24" borderId="17" xfId="1" applyFont="1" applyBorder="1" applyAlignment="1">
      <alignment horizontal="center" vertical="center"/>
    </xf>
    <xf numFmtId="4" fontId="37" fillId="24" borderId="19" xfId="1" applyNumberFormat="1" applyFont="1" applyBorder="1" applyAlignment="1">
      <alignment horizontal="center" vertical="center"/>
    </xf>
    <xf numFmtId="0" fontId="43" fillId="24" borderId="15" xfId="1" applyFont="1" applyBorder="1" applyAlignment="1">
      <alignment horizontal="left" vertical="top"/>
    </xf>
    <xf numFmtId="0" fontId="37" fillId="24" borderId="14" xfId="1" applyFont="1" applyBorder="1"/>
    <xf numFmtId="0" fontId="37" fillId="0" borderId="14" xfId="1" applyFont="1" applyFill="1" applyBorder="1" applyAlignment="1">
      <alignment horizontal="center" vertical="center"/>
    </xf>
    <xf numFmtId="0" fontId="37" fillId="0" borderId="20" xfId="1" applyFont="1" applyFill="1" applyBorder="1" applyAlignment="1">
      <alignment horizontal="center" vertical="center"/>
    </xf>
    <xf numFmtId="164" fontId="41" fillId="0" borderId="18" xfId="0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16" xfId="0" applyNumberFormat="1" applyBorder="1" applyAlignment="1">
      <alignment horizontal="left" vertical="top"/>
    </xf>
    <xf numFmtId="175" fontId="0" fillId="0" borderId="21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left" vertical="top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/>
    </xf>
    <xf numFmtId="175" fontId="0" fillId="0" borderId="14" xfId="0" applyNumberFormat="1" applyBorder="1" applyAlignment="1">
      <alignment horizontal="right" vertical="center"/>
    </xf>
    <xf numFmtId="175" fontId="0" fillId="0" borderId="20" xfId="0" applyNumberFormat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75" fontId="0" fillId="0" borderId="0" xfId="0" applyNumberFormat="1" applyAlignment="1">
      <alignment vertical="center" wrapText="1"/>
    </xf>
    <xf numFmtId="164" fontId="0" fillId="0" borderId="0" xfId="0" applyNumberFormat="1" applyAlignment="1">
      <alignment wrapText="1"/>
    </xf>
    <xf numFmtId="7" fontId="37" fillId="24" borderId="16" xfId="1" applyNumberFormat="1" applyFont="1" applyBorder="1" applyAlignment="1">
      <alignment horizontal="center" vertical="center"/>
    </xf>
    <xf numFmtId="0" fontId="37" fillId="24" borderId="21" xfId="1" applyFont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7" fontId="43" fillId="24" borderId="15" xfId="1" applyNumberFormat="1" applyFont="1" applyBorder="1" applyAlignment="1">
      <alignment horizontal="center" vertical="center"/>
    </xf>
    <xf numFmtId="0" fontId="43" fillId="24" borderId="20" xfId="1" applyFont="1" applyBorder="1" applyAlignment="1">
      <alignment vertical="center"/>
    </xf>
    <xf numFmtId="4" fontId="0" fillId="0" borderId="17" xfId="0" applyNumberFormat="1" applyBorder="1" applyAlignment="1">
      <alignment horizontal="left" vertical="center"/>
    </xf>
    <xf numFmtId="4" fontId="0" fillId="0" borderId="17" xfId="0" applyNumberFormat="1" applyBorder="1" applyAlignment="1" applyProtection="1">
      <alignment horizontal="center"/>
      <protection locked="0"/>
    </xf>
    <xf numFmtId="4" fontId="0" fillId="0" borderId="19" xfId="0" applyNumberFormat="1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20" xfId="0" applyNumberFormat="1" applyBorder="1" applyAlignment="1" applyProtection="1">
      <alignment horizontal="center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77"/>
  <sheetViews>
    <sheetView showGridLines="0" tabSelected="1" view="pageBreakPreview" zoomScale="145" zoomScaleNormal="145" zoomScaleSheetLayoutView="145" workbookViewId="0">
      <selection activeCell="F15" sqref="F15"/>
    </sheetView>
  </sheetViews>
  <sheetFormatPr defaultColWidth="9.1640625" defaultRowHeight="12.3" x14ac:dyDescent="0.4"/>
  <cols>
    <col min="1" max="1" width="5.71875" style="8" customWidth="1"/>
    <col min="2" max="2" width="49.27734375" customWidth="1"/>
    <col min="3" max="3" width="16.5546875" customWidth="1"/>
    <col min="4" max="4" width="13.71875" customWidth="1"/>
    <col min="5" max="5" width="10.71875" customWidth="1"/>
    <col min="6" max="6" width="12.44140625" style="4" customWidth="1"/>
    <col min="7" max="7" width="13.83203125" style="4" customWidth="1"/>
  </cols>
  <sheetData>
    <row r="1" spans="1:7" x14ac:dyDescent="0.4">
      <c r="A1"/>
      <c r="C1" s="2" t="s">
        <v>0</v>
      </c>
      <c r="D1" s="2"/>
      <c r="E1" s="3"/>
    </row>
    <row r="2" spans="1:7" x14ac:dyDescent="0.4">
      <c r="A2" s="86" t="s">
        <v>1</v>
      </c>
      <c r="B2" s="86"/>
      <c r="C2" s="86"/>
      <c r="D2" s="86"/>
      <c r="E2" s="86"/>
      <c r="F2" s="86"/>
      <c r="G2" s="86"/>
    </row>
    <row r="3" spans="1:7" x14ac:dyDescent="0.4">
      <c r="A3" s="84"/>
      <c r="B3" s="85"/>
      <c r="C3" s="5"/>
      <c r="D3" s="6"/>
      <c r="E3" s="3"/>
      <c r="F3" s="7"/>
      <c r="G3" s="7"/>
    </row>
    <row r="4" spans="1:7" x14ac:dyDescent="0.4">
      <c r="A4" s="8" t="s">
        <v>2</v>
      </c>
      <c r="C4" s="6"/>
      <c r="D4" s="6"/>
      <c r="E4" s="3"/>
      <c r="F4" s="7"/>
      <c r="G4" s="7"/>
    </row>
    <row r="5" spans="1:7" ht="20.399999999999999" x14ac:dyDescent="0.4">
      <c r="A5" s="9" t="s">
        <v>3</v>
      </c>
      <c r="B5" s="10" t="s">
        <v>4</v>
      </c>
      <c r="C5" s="11" t="s">
        <v>5</v>
      </c>
      <c r="D5" s="11" t="s">
        <v>6</v>
      </c>
      <c r="E5" s="12" t="s">
        <v>7</v>
      </c>
      <c r="F5" s="13" t="s">
        <v>8</v>
      </c>
      <c r="G5" s="13" t="s">
        <v>9</v>
      </c>
    </row>
    <row r="6" spans="1:7" x14ac:dyDescent="0.4">
      <c r="A6" s="14">
        <v>1</v>
      </c>
      <c r="B6" s="15" t="s">
        <v>14</v>
      </c>
      <c r="C6" s="16" t="s">
        <v>100</v>
      </c>
      <c r="D6" s="17" t="s">
        <v>15</v>
      </c>
      <c r="E6" s="18">
        <v>1</v>
      </c>
      <c r="F6" s="1" t="s">
        <v>12</v>
      </c>
      <c r="G6" s="20" t="str">
        <f>IF(OR(ISTEXT(F6),ISBLANK(F6)), "$   - ",ROUND(E6*F6,2))</f>
        <v xml:space="preserve">$   - </v>
      </c>
    </row>
    <row r="7" spans="1:7" x14ac:dyDescent="0.4">
      <c r="A7" s="21"/>
      <c r="B7" s="22"/>
      <c r="C7" s="23"/>
      <c r="D7" s="17"/>
      <c r="E7" s="18"/>
      <c r="F7" s="19"/>
      <c r="G7" s="20"/>
    </row>
    <row r="8" spans="1:7" x14ac:dyDescent="0.4">
      <c r="A8" s="24">
        <f>A6+1</f>
        <v>2</v>
      </c>
      <c r="B8" s="25" t="s">
        <v>16</v>
      </c>
      <c r="C8" s="34" t="s">
        <v>146</v>
      </c>
      <c r="D8" s="17"/>
      <c r="E8" s="18"/>
      <c r="F8" s="19"/>
      <c r="G8" s="20"/>
    </row>
    <row r="9" spans="1:7" x14ac:dyDescent="0.4">
      <c r="A9" s="27" t="s">
        <v>17</v>
      </c>
      <c r="B9" s="28" t="s">
        <v>18</v>
      </c>
      <c r="C9" s="26"/>
      <c r="D9" s="17"/>
      <c r="E9" s="18"/>
      <c r="F9" s="19"/>
      <c r="G9" s="20"/>
    </row>
    <row r="10" spans="1:7" x14ac:dyDescent="0.4">
      <c r="A10" s="29"/>
      <c r="B10" s="30" t="s">
        <v>19</v>
      </c>
      <c r="C10" s="26"/>
      <c r="D10" s="17" t="s">
        <v>21</v>
      </c>
      <c r="E10" s="31">
        <v>4116</v>
      </c>
      <c r="F10" s="1" t="s">
        <v>12</v>
      </c>
      <c r="G10" s="20" t="str">
        <f>IF(OR(ISTEXT(F10),ISBLANK(F10)), "$   - ",ROUND(E10*F10,2))</f>
        <v xml:space="preserve">$   - </v>
      </c>
    </row>
    <row r="11" spans="1:7" x14ac:dyDescent="0.4">
      <c r="A11" s="29"/>
      <c r="B11" s="30" t="s">
        <v>20</v>
      </c>
      <c r="C11" s="26"/>
      <c r="D11" s="17" t="s">
        <v>21</v>
      </c>
      <c r="E11" s="31">
        <v>2057</v>
      </c>
      <c r="F11" s="1" t="s">
        <v>12</v>
      </c>
      <c r="G11" s="20" t="str">
        <f>IF(OR(ISTEXT(F11),ISBLANK(F11)), "$   - ",ROUND(E11*F11,2))</f>
        <v xml:space="preserve">$   - </v>
      </c>
    </row>
    <row r="12" spans="1:7" x14ac:dyDescent="0.4">
      <c r="A12" s="29"/>
      <c r="B12" s="25"/>
      <c r="C12" s="26"/>
      <c r="D12" s="17"/>
      <c r="E12" s="31"/>
      <c r="F12" s="19"/>
      <c r="G12" s="20"/>
    </row>
    <row r="13" spans="1:7" x14ac:dyDescent="0.4">
      <c r="A13" s="24">
        <f>A8+1</f>
        <v>3</v>
      </c>
      <c r="B13" s="25" t="s">
        <v>22</v>
      </c>
      <c r="C13" s="34" t="s">
        <v>147</v>
      </c>
      <c r="D13" s="17"/>
      <c r="E13" s="31"/>
      <c r="F13" s="19"/>
      <c r="G13" s="20"/>
    </row>
    <row r="14" spans="1:7" x14ac:dyDescent="0.4">
      <c r="A14" s="27" t="s">
        <v>17</v>
      </c>
      <c r="B14" s="28" t="s">
        <v>18</v>
      </c>
      <c r="C14" s="26"/>
      <c r="D14" s="17"/>
      <c r="E14" s="31"/>
      <c r="F14" s="19"/>
      <c r="G14" s="20"/>
    </row>
    <row r="15" spans="1:7" x14ac:dyDescent="0.4">
      <c r="A15" s="29"/>
      <c r="B15" s="30" t="s">
        <v>125</v>
      </c>
      <c r="C15" s="26"/>
      <c r="D15" s="17" t="s">
        <v>21</v>
      </c>
      <c r="E15" s="31">
        <v>925</v>
      </c>
      <c r="F15" s="1" t="s">
        <v>12</v>
      </c>
      <c r="G15" s="20" t="str">
        <f>IF(OR(ISTEXT(F15),ISBLANK(F15)), "$   - ",ROUND(E15*F15,2))</f>
        <v xml:space="preserve">$   - </v>
      </c>
    </row>
    <row r="16" spans="1:7" x14ac:dyDescent="0.4">
      <c r="A16" s="29"/>
      <c r="B16" s="30" t="s">
        <v>23</v>
      </c>
      <c r="C16" s="26"/>
      <c r="D16" s="17" t="s">
        <v>21</v>
      </c>
      <c r="E16" s="31">
        <v>4116</v>
      </c>
      <c r="F16" s="1" t="s">
        <v>12</v>
      </c>
      <c r="G16" s="20" t="str">
        <f>IF(OR(ISTEXT(F16),ISBLANK(F16)), "$   - ",ROUND(E16*F16,2))</f>
        <v xml:space="preserve">$   - </v>
      </c>
    </row>
    <row r="17" spans="1:7" x14ac:dyDescent="0.4">
      <c r="A17" s="29"/>
      <c r="B17" s="30" t="s">
        <v>24</v>
      </c>
      <c r="C17" s="26"/>
      <c r="D17" s="17" t="s">
        <v>21</v>
      </c>
      <c r="E17" s="31">
        <v>4116</v>
      </c>
      <c r="F17" s="1" t="s">
        <v>12</v>
      </c>
      <c r="G17" s="20" t="str">
        <f>IF(OR(ISTEXT(F17),ISBLANK(F17)), "$   - ",ROUND(E17*F17,2))</f>
        <v xml:space="preserve">$   - </v>
      </c>
    </row>
    <row r="18" spans="1:7" x14ac:dyDescent="0.4">
      <c r="A18" s="29"/>
      <c r="B18" s="30" t="s">
        <v>25</v>
      </c>
      <c r="C18" s="26"/>
      <c r="D18" s="17" t="s">
        <v>21</v>
      </c>
      <c r="E18" s="31">
        <v>2057</v>
      </c>
      <c r="F18" s="1" t="s">
        <v>12</v>
      </c>
      <c r="G18" s="20" t="str">
        <f>IF(OR(ISTEXT(F18),ISBLANK(F18)), "$   - ",ROUND(E18*F18,2))</f>
        <v xml:space="preserve">$   - </v>
      </c>
    </row>
    <row r="19" spans="1:7" x14ac:dyDescent="0.4">
      <c r="A19" s="29"/>
      <c r="B19" s="30"/>
      <c r="C19" s="26"/>
      <c r="D19" s="17"/>
      <c r="E19" s="18"/>
      <c r="F19" s="19"/>
      <c r="G19" s="20"/>
    </row>
    <row r="20" spans="1:7" x14ac:dyDescent="0.4">
      <c r="A20" s="24">
        <f>A13+1</f>
        <v>4</v>
      </c>
      <c r="B20" s="25" t="s">
        <v>26</v>
      </c>
      <c r="C20" s="34" t="s">
        <v>146</v>
      </c>
      <c r="D20" s="17"/>
      <c r="E20" s="18"/>
      <c r="F20" s="19"/>
      <c r="G20" s="20"/>
    </row>
    <row r="21" spans="1:7" x14ac:dyDescent="0.4">
      <c r="A21" s="27" t="s">
        <v>17</v>
      </c>
      <c r="B21" s="28" t="s">
        <v>28</v>
      </c>
      <c r="C21" s="26"/>
      <c r="D21" s="17" t="s">
        <v>10</v>
      </c>
      <c r="E21" s="18">
        <v>85</v>
      </c>
      <c r="F21" s="1" t="s">
        <v>12</v>
      </c>
      <c r="G21" s="20" t="str">
        <f>IF(OR(ISTEXT(F21),ISBLANK(F21)), "$   - ",ROUND(E21*F21,2))</f>
        <v xml:space="preserve">$   - </v>
      </c>
    </row>
    <row r="22" spans="1:7" x14ac:dyDescent="0.4">
      <c r="A22" s="32"/>
      <c r="B22" s="33"/>
      <c r="C22" s="26"/>
      <c r="D22" s="17"/>
      <c r="E22" s="18"/>
      <c r="F22" s="19"/>
      <c r="G22" s="20"/>
    </row>
    <row r="23" spans="1:7" x14ac:dyDescent="0.4">
      <c r="A23" s="27" t="s">
        <v>27</v>
      </c>
      <c r="B23" s="28" t="s">
        <v>29</v>
      </c>
      <c r="C23" s="26"/>
      <c r="D23" s="17" t="s">
        <v>10</v>
      </c>
      <c r="E23" s="18">
        <v>22</v>
      </c>
      <c r="F23" s="1" t="s">
        <v>12</v>
      </c>
      <c r="G23" s="20" t="str">
        <f>IF(OR(ISTEXT(F23),ISBLANK(F23)), "$   - ",ROUND(E23*F23,2))</f>
        <v xml:space="preserve">$   - </v>
      </c>
    </row>
    <row r="24" spans="1:7" x14ac:dyDescent="0.4">
      <c r="A24" s="27"/>
      <c r="B24" s="28"/>
      <c r="C24" s="26"/>
      <c r="D24" s="17"/>
      <c r="E24" s="18"/>
      <c r="F24" s="19"/>
      <c r="G24" s="20"/>
    </row>
    <row r="25" spans="1:7" x14ac:dyDescent="0.4">
      <c r="A25" s="27" t="s">
        <v>30</v>
      </c>
      <c r="B25" s="28" t="s">
        <v>31</v>
      </c>
      <c r="C25" s="26"/>
      <c r="D25" s="17"/>
      <c r="E25" s="18"/>
      <c r="F25" s="19"/>
      <c r="G25" s="20"/>
    </row>
    <row r="26" spans="1:7" x14ac:dyDescent="0.4">
      <c r="A26" s="27"/>
      <c r="B26" s="30" t="s">
        <v>33</v>
      </c>
      <c r="C26" s="26"/>
      <c r="D26" s="17" t="s">
        <v>10</v>
      </c>
      <c r="E26" s="18">
        <v>46</v>
      </c>
      <c r="F26" s="1" t="s">
        <v>12</v>
      </c>
      <c r="G26" s="20" t="str">
        <f>IF(OR(ISTEXT(F26),ISBLANK(F26)), "$   - ",ROUND(E26*F26,2))</f>
        <v xml:space="preserve">$   - </v>
      </c>
    </row>
    <row r="27" spans="1:7" x14ac:dyDescent="0.4">
      <c r="A27" s="27"/>
      <c r="B27" s="30" t="s">
        <v>34</v>
      </c>
      <c r="C27" s="26"/>
      <c r="D27" s="17" t="s">
        <v>32</v>
      </c>
      <c r="E27" s="31">
        <v>51.3</v>
      </c>
      <c r="F27" s="1" t="s">
        <v>12</v>
      </c>
      <c r="G27" s="20" t="str">
        <f>IF(OR(ISTEXT(F27),ISBLANK(F27)), "$   - ",ROUND(E27*F27,2))</f>
        <v xml:space="preserve">$   - </v>
      </c>
    </row>
    <row r="28" spans="1:7" x14ac:dyDescent="0.4">
      <c r="A28" s="27"/>
      <c r="B28" s="30" t="s">
        <v>35</v>
      </c>
      <c r="C28" s="26"/>
      <c r="D28" s="17" t="s">
        <v>10</v>
      </c>
      <c r="E28" s="18">
        <v>236</v>
      </c>
      <c r="F28" s="1" t="s">
        <v>12</v>
      </c>
      <c r="G28" s="20" t="str">
        <f>IF(OR(ISTEXT(F28),ISBLANK(F28)), "$   - ",ROUND(E28*F28,2))</f>
        <v xml:space="preserve">$   - </v>
      </c>
    </row>
    <row r="29" spans="1:7" x14ac:dyDescent="0.4">
      <c r="A29" s="29"/>
      <c r="B29" s="33"/>
      <c r="C29" s="26"/>
      <c r="D29" s="17"/>
      <c r="E29" s="18"/>
      <c r="F29" s="19"/>
      <c r="G29" s="20"/>
    </row>
    <row r="30" spans="1:7" x14ac:dyDescent="0.4">
      <c r="A30" s="24">
        <f>A20+1</f>
        <v>5</v>
      </c>
      <c r="B30" s="25" t="s">
        <v>37</v>
      </c>
      <c r="C30" s="34" t="s">
        <v>148</v>
      </c>
      <c r="D30" s="17"/>
      <c r="E30" s="18"/>
      <c r="F30" s="19"/>
      <c r="G30" s="20"/>
    </row>
    <row r="31" spans="1:7" x14ac:dyDescent="0.4">
      <c r="A31" s="27" t="s">
        <v>17</v>
      </c>
      <c r="B31" s="28" t="s">
        <v>39</v>
      </c>
      <c r="C31" s="26"/>
      <c r="D31" s="17"/>
      <c r="E31" s="18"/>
      <c r="F31" s="19"/>
      <c r="G31" s="20"/>
    </row>
    <row r="32" spans="1:7" x14ac:dyDescent="0.4">
      <c r="A32" s="27"/>
      <c r="B32" s="30" t="s">
        <v>102</v>
      </c>
      <c r="C32" s="26"/>
      <c r="D32" s="17" t="s">
        <v>46</v>
      </c>
      <c r="E32" s="31">
        <v>207</v>
      </c>
      <c r="F32" s="1" t="s">
        <v>12</v>
      </c>
      <c r="G32" s="20" t="str">
        <f>IF(OR(ISTEXT(F32),ISBLANK(F32)), "$   - ",ROUND(E32*F32,2))</f>
        <v xml:space="preserve">$   - </v>
      </c>
    </row>
    <row r="33" spans="1:7" x14ac:dyDescent="0.4">
      <c r="A33" s="32"/>
      <c r="B33" s="33"/>
      <c r="C33" s="26"/>
      <c r="D33" s="17"/>
      <c r="E33" s="31"/>
      <c r="F33" s="19"/>
      <c r="G33" s="20"/>
    </row>
    <row r="34" spans="1:7" x14ac:dyDescent="0.4">
      <c r="A34" s="27" t="s">
        <v>27</v>
      </c>
      <c r="B34" s="28" t="s">
        <v>40</v>
      </c>
      <c r="C34" s="26"/>
      <c r="D34" s="17"/>
      <c r="E34" s="31"/>
      <c r="F34" s="19"/>
      <c r="G34" s="20"/>
    </row>
    <row r="35" spans="1:7" x14ac:dyDescent="0.4">
      <c r="A35" s="27"/>
      <c r="B35" s="30" t="s">
        <v>127</v>
      </c>
      <c r="C35" s="26"/>
      <c r="D35" s="17" t="s">
        <v>46</v>
      </c>
      <c r="E35" s="31">
        <v>195.5</v>
      </c>
      <c r="F35" s="1" t="s">
        <v>12</v>
      </c>
      <c r="G35" s="20" t="str">
        <f>IF(OR(ISTEXT(F35),ISBLANK(F35)), "$   - ",ROUND(E35*F35,2))</f>
        <v xml:space="preserve">$   - </v>
      </c>
    </row>
    <row r="36" spans="1:7" x14ac:dyDescent="0.4">
      <c r="A36" s="32"/>
      <c r="B36" s="33"/>
      <c r="C36" s="26"/>
      <c r="D36" s="17"/>
      <c r="E36" s="31"/>
      <c r="F36" s="19"/>
      <c r="G36" s="20"/>
    </row>
    <row r="37" spans="1:7" x14ac:dyDescent="0.4">
      <c r="A37" s="27" t="s">
        <v>30</v>
      </c>
      <c r="B37" s="28" t="s">
        <v>38</v>
      </c>
      <c r="C37" s="26"/>
      <c r="D37" s="17"/>
      <c r="E37" s="31"/>
      <c r="F37" s="19"/>
      <c r="G37" s="20"/>
    </row>
    <row r="38" spans="1:7" x14ac:dyDescent="0.4">
      <c r="A38" s="27"/>
      <c r="B38" s="30" t="s">
        <v>103</v>
      </c>
      <c r="C38" s="26"/>
      <c r="D38" s="17" t="s">
        <v>46</v>
      </c>
      <c r="E38" s="31">
        <v>158.5</v>
      </c>
      <c r="F38" s="1" t="s">
        <v>12</v>
      </c>
      <c r="G38" s="20" t="str">
        <f>IF(OR(ISTEXT(F38),ISBLANK(F38)), "$   - ",ROUND(E38*F38,2))</f>
        <v xml:space="preserve">$   - </v>
      </c>
    </row>
    <row r="39" spans="1:7" x14ac:dyDescent="0.4">
      <c r="A39" s="32"/>
      <c r="B39" s="33"/>
      <c r="C39" s="26"/>
      <c r="D39" s="17"/>
      <c r="E39" s="31"/>
      <c r="F39" s="19"/>
      <c r="G39" s="20"/>
    </row>
    <row r="40" spans="1:7" x14ac:dyDescent="0.4">
      <c r="A40" s="27" t="s">
        <v>36</v>
      </c>
      <c r="B40" s="28" t="s">
        <v>42</v>
      </c>
      <c r="C40" s="26"/>
      <c r="D40" s="17"/>
      <c r="E40" s="31"/>
      <c r="F40" s="19"/>
      <c r="G40" s="20"/>
    </row>
    <row r="41" spans="1:7" x14ac:dyDescent="0.4">
      <c r="A41" s="27"/>
      <c r="B41" s="30" t="s">
        <v>105</v>
      </c>
      <c r="C41" s="26"/>
      <c r="D41" s="17" t="s">
        <v>46</v>
      </c>
      <c r="E41" s="31">
        <v>2375.5</v>
      </c>
      <c r="F41" s="1" t="s">
        <v>12</v>
      </c>
      <c r="G41" s="20" t="str">
        <f>IF(OR(ISTEXT(F41),ISBLANK(F41)), "$   - ",ROUND(E41*F41,2))</f>
        <v xml:space="preserve">$   - </v>
      </c>
    </row>
    <row r="42" spans="1:7" x14ac:dyDescent="0.4">
      <c r="A42" s="27"/>
      <c r="B42" s="30" t="s">
        <v>104</v>
      </c>
      <c r="C42" s="26"/>
      <c r="D42" s="17" t="s">
        <v>46</v>
      </c>
      <c r="E42" s="31">
        <v>278.5</v>
      </c>
      <c r="F42" s="1" t="s">
        <v>12</v>
      </c>
      <c r="G42" s="20" t="str">
        <f>IF(OR(ISTEXT(F42),ISBLANK(F42)), "$   - ",ROUND(E42*F42,2))</f>
        <v xml:space="preserve">$   - </v>
      </c>
    </row>
    <row r="43" spans="1:7" x14ac:dyDescent="0.4">
      <c r="A43" s="32"/>
      <c r="B43" s="33"/>
      <c r="C43" s="26"/>
      <c r="D43" s="17"/>
      <c r="E43" s="31"/>
      <c r="F43" s="19"/>
      <c r="G43" s="20"/>
    </row>
    <row r="44" spans="1:7" x14ac:dyDescent="0.4">
      <c r="A44" s="27" t="s">
        <v>41</v>
      </c>
      <c r="B44" s="28" t="s">
        <v>43</v>
      </c>
      <c r="C44" s="26"/>
      <c r="D44" s="17"/>
      <c r="E44" s="31"/>
      <c r="F44" s="19"/>
      <c r="G44" s="20"/>
    </row>
    <row r="45" spans="1:7" x14ac:dyDescent="0.4">
      <c r="A45" s="27"/>
      <c r="B45" s="30" t="s">
        <v>106</v>
      </c>
      <c r="C45" s="26"/>
      <c r="D45" s="17" t="s">
        <v>46</v>
      </c>
      <c r="E45" s="31">
        <v>707</v>
      </c>
      <c r="F45" s="1" t="s">
        <v>12</v>
      </c>
      <c r="G45" s="20" t="str">
        <f>IF(OR(ISTEXT(F45),ISBLANK(F45)), "$   - ",ROUND(E45*F45,2))</f>
        <v xml:space="preserve">$   - </v>
      </c>
    </row>
    <row r="46" spans="1:7" x14ac:dyDescent="0.4">
      <c r="A46" s="27"/>
      <c r="B46" s="30" t="s">
        <v>107</v>
      </c>
      <c r="C46" s="26"/>
      <c r="D46" s="17" t="s">
        <v>46</v>
      </c>
      <c r="E46" s="31">
        <v>115</v>
      </c>
      <c r="F46" s="1" t="s">
        <v>12</v>
      </c>
      <c r="G46" s="20" t="str">
        <f>IF(OR(ISTEXT(F46),ISBLANK(F46)), "$   - ",ROUND(E46*F46,2))</f>
        <v xml:space="preserve">$   - </v>
      </c>
    </row>
    <row r="47" spans="1:7" x14ac:dyDescent="0.4">
      <c r="A47" s="27"/>
      <c r="B47" s="33"/>
      <c r="C47" s="26"/>
      <c r="D47" s="17"/>
      <c r="E47" s="31"/>
      <c r="F47" s="19"/>
      <c r="G47" s="20"/>
    </row>
    <row r="48" spans="1:7" x14ac:dyDescent="0.4">
      <c r="A48" s="27" t="s">
        <v>45</v>
      </c>
      <c r="B48" s="28" t="s">
        <v>44</v>
      </c>
      <c r="C48" s="26"/>
      <c r="D48" s="17"/>
      <c r="E48" s="31"/>
      <c r="F48" s="19"/>
      <c r="G48" s="20"/>
    </row>
    <row r="49" spans="1:7" x14ac:dyDescent="0.4">
      <c r="A49" s="27"/>
      <c r="B49" s="30" t="s">
        <v>108</v>
      </c>
      <c r="C49" s="26"/>
      <c r="D49" s="17" t="s">
        <v>46</v>
      </c>
      <c r="E49" s="31">
        <v>79</v>
      </c>
      <c r="F49" s="1" t="s">
        <v>12</v>
      </c>
      <c r="G49" s="20" t="str">
        <f>IF(OR(ISTEXT(F49),ISBLANK(F49)), "$   - ",ROUND(E49*F49,2))</f>
        <v xml:space="preserve">$   - </v>
      </c>
    </row>
    <row r="50" spans="1:7" x14ac:dyDescent="0.4">
      <c r="A50" s="29"/>
      <c r="B50" s="33"/>
      <c r="C50" s="26"/>
      <c r="D50" s="17"/>
      <c r="E50" s="31"/>
      <c r="F50" s="19"/>
      <c r="G50" s="20"/>
    </row>
    <row r="51" spans="1:7" x14ac:dyDescent="0.4">
      <c r="A51" s="24">
        <f>A30+1</f>
        <v>6</v>
      </c>
      <c r="B51" s="25" t="s">
        <v>47</v>
      </c>
      <c r="C51" s="34" t="s">
        <v>123</v>
      </c>
      <c r="D51" s="17"/>
      <c r="E51" s="18"/>
      <c r="F51" s="19"/>
      <c r="G51" s="20"/>
    </row>
    <row r="52" spans="1:7" x14ac:dyDescent="0.4">
      <c r="A52" s="27" t="s">
        <v>17</v>
      </c>
      <c r="B52" s="28" t="s">
        <v>18</v>
      </c>
      <c r="C52" s="26"/>
      <c r="D52" s="17" t="s">
        <v>10</v>
      </c>
      <c r="E52" s="18">
        <v>48</v>
      </c>
      <c r="F52" s="1" t="s">
        <v>12</v>
      </c>
      <c r="G52" s="20" t="str">
        <f>IF(OR(ISTEXT(F52),ISBLANK(F52)), "$   - ",ROUND(E52*F52,2))</f>
        <v xml:space="preserve">$   - </v>
      </c>
    </row>
    <row r="53" spans="1:7" x14ac:dyDescent="0.4">
      <c r="A53" s="29"/>
      <c r="B53" s="33"/>
      <c r="C53" s="26"/>
      <c r="D53" s="17"/>
      <c r="E53" s="31"/>
      <c r="F53" s="19"/>
      <c r="G53" s="20"/>
    </row>
    <row r="54" spans="1:7" x14ac:dyDescent="0.4">
      <c r="A54" s="24">
        <f>A51+1</f>
        <v>7</v>
      </c>
      <c r="B54" s="25" t="s">
        <v>48</v>
      </c>
      <c r="C54" s="34" t="s">
        <v>148</v>
      </c>
      <c r="D54" s="17" t="s">
        <v>10</v>
      </c>
      <c r="E54" s="18">
        <v>596</v>
      </c>
      <c r="F54" s="1" t="s">
        <v>12</v>
      </c>
      <c r="G54" s="20" t="str">
        <f>IF(OR(ISTEXT(F54),ISBLANK(F54)), "$   - ",ROUND(E54*F54,2))</f>
        <v xml:space="preserve">$   - </v>
      </c>
    </row>
    <row r="55" spans="1:7" x14ac:dyDescent="0.4">
      <c r="A55" s="27"/>
      <c r="B55" s="28"/>
      <c r="C55" s="26"/>
      <c r="D55" s="17"/>
      <c r="E55" s="18"/>
      <c r="F55" s="19"/>
      <c r="G55" s="20"/>
    </row>
    <row r="56" spans="1:7" x14ac:dyDescent="0.4">
      <c r="A56" s="24">
        <f>A54+1</f>
        <v>8</v>
      </c>
      <c r="B56" s="25" t="s">
        <v>49</v>
      </c>
      <c r="C56" s="26"/>
      <c r="D56" s="34"/>
      <c r="E56" s="18"/>
      <c r="F56" s="19"/>
      <c r="G56" s="20"/>
    </row>
    <row r="57" spans="1:7" x14ac:dyDescent="0.4">
      <c r="A57" s="27" t="s">
        <v>17</v>
      </c>
      <c r="B57" s="28" t="s">
        <v>50</v>
      </c>
      <c r="C57" s="34" t="s">
        <v>149</v>
      </c>
      <c r="D57" s="34"/>
      <c r="E57" s="18"/>
      <c r="F57" s="19"/>
      <c r="G57" s="20"/>
    </row>
    <row r="58" spans="1:7" x14ac:dyDescent="0.4">
      <c r="A58" s="27"/>
      <c r="B58" s="30" t="s">
        <v>128</v>
      </c>
      <c r="C58" s="34"/>
      <c r="D58" s="34" t="s">
        <v>10</v>
      </c>
      <c r="E58" s="18">
        <v>9</v>
      </c>
      <c r="F58" s="1" t="s">
        <v>12</v>
      </c>
      <c r="G58" s="20" t="str">
        <f t="shared" ref="G58" si="0">IF(OR(ISTEXT(F58),ISBLANK(F58)), "$   - ",ROUND(E58*F58,2))</f>
        <v xml:space="preserve">$   - </v>
      </c>
    </row>
    <row r="59" spans="1:7" x14ac:dyDescent="0.4">
      <c r="A59" s="32"/>
      <c r="B59" s="30" t="s">
        <v>129</v>
      </c>
      <c r="C59" s="26"/>
      <c r="D59" s="34" t="s">
        <v>10</v>
      </c>
      <c r="E59" s="18">
        <v>1</v>
      </c>
      <c r="F59" s="1" t="s">
        <v>12</v>
      </c>
      <c r="G59" s="20" t="str">
        <f t="shared" ref="G59:G62" si="1">IF(OR(ISTEXT(F59),ISBLANK(F59)), "$   - ",ROUND(E59*F59,2))</f>
        <v xml:space="preserve">$   - </v>
      </c>
    </row>
    <row r="60" spans="1:7" x14ac:dyDescent="0.4">
      <c r="A60" s="32"/>
      <c r="B60" s="30" t="s">
        <v>130</v>
      </c>
      <c r="C60" s="26"/>
      <c r="D60" s="34" t="s">
        <v>10</v>
      </c>
      <c r="E60" s="18">
        <v>1</v>
      </c>
      <c r="F60" s="1" t="s">
        <v>12</v>
      </c>
      <c r="G60" s="20" t="str">
        <f t="shared" si="1"/>
        <v xml:space="preserve">$   - </v>
      </c>
    </row>
    <row r="61" spans="1:7" x14ac:dyDescent="0.4">
      <c r="A61" s="32"/>
      <c r="B61" s="30" t="s">
        <v>131</v>
      </c>
      <c r="C61" s="26"/>
      <c r="D61" s="34" t="s">
        <v>10</v>
      </c>
      <c r="E61" s="18">
        <v>14</v>
      </c>
      <c r="F61" s="1" t="s">
        <v>12</v>
      </c>
      <c r="G61" s="20" t="str">
        <f t="shared" si="1"/>
        <v xml:space="preserve">$   - </v>
      </c>
    </row>
    <row r="62" spans="1:7" x14ac:dyDescent="0.4">
      <c r="A62" s="32"/>
      <c r="B62" s="30" t="s">
        <v>132</v>
      </c>
      <c r="C62" s="26"/>
      <c r="D62" s="34" t="s">
        <v>10</v>
      </c>
      <c r="E62" s="18">
        <v>2</v>
      </c>
      <c r="F62" s="1" t="s">
        <v>12</v>
      </c>
      <c r="G62" s="20" t="str">
        <f t="shared" si="1"/>
        <v xml:space="preserve">$   - </v>
      </c>
    </row>
    <row r="63" spans="1:7" x14ac:dyDescent="0.4">
      <c r="A63" s="32"/>
      <c r="B63" s="33"/>
      <c r="C63" s="26"/>
      <c r="D63" s="34"/>
      <c r="E63" s="18"/>
      <c r="F63" s="19"/>
      <c r="G63" s="20"/>
    </row>
    <row r="64" spans="1:7" x14ac:dyDescent="0.4">
      <c r="A64" s="27" t="s">
        <v>27</v>
      </c>
      <c r="B64" s="28" t="s">
        <v>97</v>
      </c>
      <c r="C64" s="34" t="s">
        <v>149</v>
      </c>
      <c r="D64" s="34"/>
      <c r="E64" s="18"/>
      <c r="F64" s="19"/>
      <c r="G64" s="20"/>
    </row>
    <row r="65" spans="1:7" x14ac:dyDescent="0.4">
      <c r="A65" s="32"/>
      <c r="B65" s="30" t="s">
        <v>133</v>
      </c>
      <c r="C65" s="26"/>
      <c r="D65" s="34" t="s">
        <v>46</v>
      </c>
      <c r="E65" s="31">
        <v>2.4</v>
      </c>
      <c r="F65" s="1" t="s">
        <v>12</v>
      </c>
      <c r="G65" s="20" t="str">
        <f>IF(OR(ISTEXT(F65),ISBLANK(F65)), "$   - ",ROUND(E65*F65,2))</f>
        <v xml:space="preserve">$   - </v>
      </c>
    </row>
    <row r="66" spans="1:7" x14ac:dyDescent="0.4">
      <c r="A66" s="32"/>
      <c r="B66" s="30" t="s">
        <v>134</v>
      </c>
      <c r="C66" s="26"/>
      <c r="D66" s="34" t="s">
        <v>46</v>
      </c>
      <c r="E66" s="31">
        <v>3.8</v>
      </c>
      <c r="F66" s="1" t="s">
        <v>12</v>
      </c>
      <c r="G66" s="20" t="str">
        <f t="shared" ref="G66" si="2">IF(OR(ISTEXT(F66),ISBLANK(F66)), "$   - ",ROUND(E66*F66,2))</f>
        <v xml:space="preserve">$   - </v>
      </c>
    </row>
    <row r="67" spans="1:7" x14ac:dyDescent="0.4">
      <c r="A67" s="32"/>
      <c r="B67" s="30"/>
      <c r="C67" s="26"/>
      <c r="D67" s="34"/>
      <c r="E67" s="31"/>
      <c r="F67" s="19"/>
      <c r="G67" s="20"/>
    </row>
    <row r="68" spans="1:7" x14ac:dyDescent="0.4">
      <c r="A68" s="27" t="s">
        <v>30</v>
      </c>
      <c r="B68" s="28" t="s">
        <v>135</v>
      </c>
      <c r="C68" s="34" t="s">
        <v>59</v>
      </c>
      <c r="D68" s="34"/>
      <c r="E68" s="18"/>
      <c r="F68" s="19"/>
      <c r="G68" s="20"/>
    </row>
    <row r="69" spans="1:7" x14ac:dyDescent="0.4">
      <c r="A69" s="27"/>
      <c r="B69" s="30" t="s">
        <v>136</v>
      </c>
      <c r="C69" s="26"/>
      <c r="D69" s="34" t="s">
        <v>10</v>
      </c>
      <c r="E69" s="18">
        <v>21</v>
      </c>
      <c r="F69" s="1" t="s">
        <v>12</v>
      </c>
      <c r="G69" s="20" t="str">
        <f>IF(OR(ISTEXT(F69),ISBLANK(F69)), "$   - ",ROUND(E69*F69,2))</f>
        <v xml:space="preserve">$   - </v>
      </c>
    </row>
    <row r="70" spans="1:7" x14ac:dyDescent="0.4">
      <c r="A70" s="32"/>
      <c r="B70" s="30"/>
      <c r="C70" s="26"/>
      <c r="D70" s="34"/>
      <c r="E70" s="31"/>
      <c r="F70" s="19"/>
      <c r="G70" s="20"/>
    </row>
    <row r="71" spans="1:7" x14ac:dyDescent="0.4">
      <c r="A71" s="27" t="s">
        <v>36</v>
      </c>
      <c r="B71" s="28" t="s">
        <v>54</v>
      </c>
      <c r="C71" s="34" t="s">
        <v>59</v>
      </c>
      <c r="D71" s="34"/>
      <c r="E71" s="18"/>
      <c r="F71" s="19"/>
      <c r="G71" s="20"/>
    </row>
    <row r="72" spans="1:7" ht="24.6" x14ac:dyDescent="0.4">
      <c r="A72" s="27"/>
      <c r="B72" s="30" t="s">
        <v>137</v>
      </c>
      <c r="C72" s="26"/>
      <c r="D72" s="34" t="s">
        <v>46</v>
      </c>
      <c r="E72" s="31">
        <v>21</v>
      </c>
      <c r="F72" s="1" t="s">
        <v>12</v>
      </c>
      <c r="G72" s="20" t="str">
        <f>IF(OR(ISTEXT(F72),ISBLANK(F72)), "$   - ",ROUND(E72*F72,2))</f>
        <v xml:space="preserve">$   - </v>
      </c>
    </row>
    <row r="73" spans="1:7" x14ac:dyDescent="0.4">
      <c r="A73" s="27"/>
      <c r="B73" s="33"/>
      <c r="C73" s="26"/>
      <c r="D73" s="34"/>
      <c r="E73" s="18"/>
      <c r="F73" s="19"/>
      <c r="G73" s="20"/>
    </row>
    <row r="74" spans="1:7" x14ac:dyDescent="0.4">
      <c r="A74" s="27" t="s">
        <v>41</v>
      </c>
      <c r="B74" s="28" t="s">
        <v>58</v>
      </c>
      <c r="C74" s="34" t="s">
        <v>59</v>
      </c>
      <c r="D74" s="34"/>
      <c r="E74" s="18"/>
      <c r="F74" s="19"/>
      <c r="G74" s="20"/>
    </row>
    <row r="75" spans="1:7" x14ac:dyDescent="0.4">
      <c r="A75" s="27"/>
      <c r="B75" s="30" t="s">
        <v>55</v>
      </c>
      <c r="C75" s="26"/>
      <c r="D75" s="34" t="s">
        <v>56</v>
      </c>
      <c r="E75" s="31">
        <v>21</v>
      </c>
      <c r="F75" s="1" t="s">
        <v>12</v>
      </c>
      <c r="G75" s="20" t="str">
        <f>IF(OR(ISTEXT(F75),ISBLANK(F75)), "$   - ",ROUND(E75*F75,2))</f>
        <v xml:space="preserve">$   - </v>
      </c>
    </row>
    <row r="76" spans="1:7" x14ac:dyDescent="0.4">
      <c r="A76" s="32"/>
      <c r="B76" s="30"/>
      <c r="C76" s="26"/>
      <c r="D76" s="34"/>
      <c r="E76" s="18"/>
      <c r="F76" s="19"/>
      <c r="G76" s="20"/>
    </row>
    <row r="77" spans="1:7" x14ac:dyDescent="0.4">
      <c r="A77" s="27" t="s">
        <v>45</v>
      </c>
      <c r="B77" s="28" t="s">
        <v>138</v>
      </c>
      <c r="C77" s="34" t="s">
        <v>59</v>
      </c>
      <c r="D77" s="34"/>
      <c r="E77" s="18"/>
      <c r="F77" s="19"/>
      <c r="G77" s="20"/>
    </row>
    <row r="78" spans="1:7" x14ac:dyDescent="0.4">
      <c r="A78" s="32"/>
      <c r="B78" s="30" t="s">
        <v>51</v>
      </c>
      <c r="C78" s="26"/>
      <c r="D78" s="34" t="s">
        <v>10</v>
      </c>
      <c r="E78" s="18">
        <v>1</v>
      </c>
      <c r="F78" s="1" t="s">
        <v>12</v>
      </c>
      <c r="G78" s="20" t="str">
        <f>IF(OR(ISTEXT(F78),ISBLANK(F78)), "$   - ",ROUND(E78*F78,2))</f>
        <v xml:space="preserve">$   - </v>
      </c>
    </row>
    <row r="79" spans="1:7" x14ac:dyDescent="0.4">
      <c r="A79" s="27"/>
      <c r="B79" s="28"/>
      <c r="C79" s="26"/>
      <c r="D79" s="34"/>
      <c r="E79" s="18"/>
      <c r="F79" s="19"/>
      <c r="G79" s="20"/>
    </row>
    <row r="80" spans="1:7" x14ac:dyDescent="0.4">
      <c r="A80" s="27" t="s">
        <v>60</v>
      </c>
      <c r="B80" s="28" t="s">
        <v>62</v>
      </c>
      <c r="C80" s="34" t="s">
        <v>150</v>
      </c>
      <c r="D80" s="34"/>
      <c r="E80" s="18"/>
      <c r="F80" s="19"/>
      <c r="G80" s="20"/>
    </row>
    <row r="81" spans="1:7" ht="13.8" x14ac:dyDescent="0.4">
      <c r="A81" s="27"/>
      <c r="B81" s="30" t="s">
        <v>63</v>
      </c>
      <c r="C81" s="26"/>
      <c r="D81" s="34" t="s">
        <v>64</v>
      </c>
      <c r="E81" s="31">
        <v>125</v>
      </c>
      <c r="F81" s="1" t="s">
        <v>12</v>
      </c>
      <c r="G81" s="20" t="str">
        <f>IF(OR(ISTEXT(F81),ISBLANK(F81)), "$   - ",ROUND(E81*F81,2))</f>
        <v xml:space="preserve">$   - </v>
      </c>
    </row>
    <row r="82" spans="1:7" ht="24.6" x14ac:dyDescent="0.4">
      <c r="A82" s="29"/>
      <c r="B82" s="30" t="s">
        <v>124</v>
      </c>
      <c r="C82" s="26"/>
      <c r="D82" s="34" t="s">
        <v>64</v>
      </c>
      <c r="E82" s="31">
        <v>50</v>
      </c>
      <c r="F82" s="1" t="s">
        <v>12</v>
      </c>
      <c r="G82" s="20" t="str">
        <f>IF(OR(ISTEXT(F82),ISBLANK(F82)), "$   - ",ROUND(E82*F82,2))</f>
        <v xml:space="preserve">$   - </v>
      </c>
    </row>
    <row r="83" spans="1:7" x14ac:dyDescent="0.4">
      <c r="A83" s="29"/>
      <c r="B83" s="28"/>
      <c r="C83" s="26"/>
      <c r="D83" s="34"/>
      <c r="E83" s="31"/>
      <c r="F83" s="19"/>
      <c r="G83" s="20"/>
    </row>
    <row r="84" spans="1:7" x14ac:dyDescent="0.4">
      <c r="A84" s="32" t="s">
        <v>61</v>
      </c>
      <c r="B84" s="28" t="s">
        <v>72</v>
      </c>
      <c r="C84" s="34" t="s">
        <v>150</v>
      </c>
      <c r="D84" s="34"/>
      <c r="E84" s="31"/>
      <c r="F84" s="19"/>
      <c r="G84" s="20"/>
    </row>
    <row r="85" spans="1:7" ht="13.8" x14ac:dyDescent="0.4">
      <c r="A85" s="29"/>
      <c r="B85" s="30" t="s">
        <v>98</v>
      </c>
      <c r="C85" s="26"/>
      <c r="D85" s="34" t="s">
        <v>64</v>
      </c>
      <c r="E85" s="31">
        <v>475</v>
      </c>
      <c r="F85" s="1" t="s">
        <v>12</v>
      </c>
      <c r="G85" s="20" t="str">
        <f>IF(OR(ISTEXT(F85),ISBLANK(F85)), "$   - ",ROUND(E85*F85,2))</f>
        <v xml:space="preserve">$   - </v>
      </c>
    </row>
    <row r="86" spans="1:7" x14ac:dyDescent="0.4">
      <c r="A86" s="29"/>
      <c r="B86" s="28"/>
      <c r="C86" s="26"/>
      <c r="D86" s="34"/>
      <c r="E86" s="31"/>
      <c r="F86" s="19"/>
      <c r="G86" s="20"/>
    </row>
    <row r="87" spans="1:7" ht="24.6" x14ac:dyDescent="0.4">
      <c r="A87" s="27" t="s">
        <v>69</v>
      </c>
      <c r="B87" s="28" t="s">
        <v>99</v>
      </c>
      <c r="C87" s="34" t="s">
        <v>75</v>
      </c>
      <c r="D87" s="34" t="s">
        <v>64</v>
      </c>
      <c r="E87" s="31">
        <v>25</v>
      </c>
      <c r="F87" s="1" t="s">
        <v>12</v>
      </c>
      <c r="G87" s="20" t="str">
        <f>IF(OR(ISTEXT(F87),ISBLANK(F87)), "$   - ",ROUND(E87*F87,2))</f>
        <v xml:space="preserve">$   - </v>
      </c>
    </row>
    <row r="88" spans="1:7" x14ac:dyDescent="0.4">
      <c r="A88" s="32"/>
      <c r="B88" s="28"/>
      <c r="C88" s="26"/>
      <c r="D88" s="34"/>
      <c r="E88" s="31"/>
      <c r="F88" s="19"/>
      <c r="G88" s="20"/>
    </row>
    <row r="89" spans="1:7" ht="24.6" x14ac:dyDescent="0.4">
      <c r="A89" s="27" t="s">
        <v>73</v>
      </c>
      <c r="B89" s="28" t="s">
        <v>74</v>
      </c>
      <c r="C89" s="34" t="s">
        <v>75</v>
      </c>
      <c r="D89" s="34" t="s">
        <v>76</v>
      </c>
      <c r="E89" s="31">
        <v>60</v>
      </c>
      <c r="F89" s="1" t="s">
        <v>12</v>
      </c>
      <c r="G89" s="20" t="str">
        <f>IF(OR(ISTEXT(F89),ISBLANK(F89)), "$   - ",ROUND(E89*F89,2))</f>
        <v xml:space="preserve">$   - </v>
      </c>
    </row>
    <row r="90" spans="1:7" x14ac:dyDescent="0.4">
      <c r="A90" s="27"/>
      <c r="B90" s="35"/>
      <c r="C90" s="34"/>
      <c r="D90" s="34"/>
      <c r="E90" s="31"/>
      <c r="F90" s="19"/>
      <c r="G90" s="20"/>
    </row>
    <row r="91" spans="1:7" x14ac:dyDescent="0.4">
      <c r="A91" s="24">
        <f>A56+1</f>
        <v>9</v>
      </c>
      <c r="B91" s="25" t="s">
        <v>109</v>
      </c>
      <c r="C91" s="26"/>
      <c r="D91" s="34"/>
      <c r="E91" s="18"/>
      <c r="F91" s="19"/>
      <c r="G91" s="20"/>
    </row>
    <row r="92" spans="1:7" x14ac:dyDescent="0.4">
      <c r="A92" s="27" t="s">
        <v>17</v>
      </c>
      <c r="B92" s="28" t="s">
        <v>126</v>
      </c>
      <c r="C92" s="34" t="s">
        <v>146</v>
      </c>
      <c r="D92" s="34" t="s">
        <v>10</v>
      </c>
      <c r="E92" s="18">
        <v>1</v>
      </c>
      <c r="F92" s="1" t="s">
        <v>12</v>
      </c>
      <c r="G92" s="20" t="str">
        <f>IF(OR(ISTEXT(F92),ISBLANK(F92)), "$   - ",ROUND(E92*F92,2))</f>
        <v xml:space="preserve">$   - </v>
      </c>
    </row>
    <row r="93" spans="1:7" x14ac:dyDescent="0.4">
      <c r="A93" s="29"/>
      <c r="B93" s="28"/>
      <c r="C93" s="26"/>
      <c r="D93" s="34"/>
      <c r="E93" s="31"/>
      <c r="F93" s="19"/>
      <c r="G93" s="20"/>
    </row>
    <row r="94" spans="1:7" x14ac:dyDescent="0.4">
      <c r="A94" s="24">
        <f>A91+1</f>
        <v>10</v>
      </c>
      <c r="B94" s="25" t="s">
        <v>53</v>
      </c>
      <c r="C94" s="26"/>
      <c r="D94" s="34"/>
      <c r="E94" s="18"/>
      <c r="F94" s="19"/>
      <c r="G94" s="20"/>
    </row>
    <row r="95" spans="1:7" x14ac:dyDescent="0.4">
      <c r="A95" s="27" t="s">
        <v>17</v>
      </c>
      <c r="B95" s="28" t="s">
        <v>82</v>
      </c>
      <c r="C95" s="34" t="s">
        <v>146</v>
      </c>
      <c r="D95" s="34"/>
      <c r="E95" s="18"/>
      <c r="F95" s="19"/>
      <c r="G95" s="20"/>
    </row>
    <row r="96" spans="1:7" ht="13.8" x14ac:dyDescent="0.4">
      <c r="A96" s="27"/>
      <c r="B96" s="30" t="s">
        <v>118</v>
      </c>
      <c r="C96" s="26"/>
      <c r="D96" s="34" t="s">
        <v>10</v>
      </c>
      <c r="E96" s="18">
        <v>1</v>
      </c>
      <c r="F96" s="1" t="s">
        <v>12</v>
      </c>
      <c r="G96" s="20" t="str">
        <f>IF(OR(ISTEXT(F96),ISBLANK(F96)), "$   - ",ROUND(E96*F96,2))</f>
        <v xml:space="preserve">$   - </v>
      </c>
    </row>
    <row r="97" spans="1:7" x14ac:dyDescent="0.4">
      <c r="A97" s="27"/>
      <c r="B97" s="30" t="s">
        <v>86</v>
      </c>
      <c r="C97" s="26"/>
      <c r="D97" s="34" t="s">
        <v>83</v>
      </c>
      <c r="E97" s="31">
        <v>1</v>
      </c>
      <c r="F97" s="1" t="s">
        <v>12</v>
      </c>
      <c r="G97" s="20" t="str">
        <f>IF(OR(ISTEXT(F97),ISBLANK(F97)), "$   - ",ROUND(E97*F97,2))</f>
        <v xml:space="preserve">$   - </v>
      </c>
    </row>
    <row r="98" spans="1:7" x14ac:dyDescent="0.4">
      <c r="A98" s="27"/>
      <c r="B98" s="30" t="s">
        <v>87</v>
      </c>
      <c r="C98" s="26"/>
      <c r="D98" s="34" t="s">
        <v>83</v>
      </c>
      <c r="E98" s="31">
        <v>1</v>
      </c>
      <c r="F98" s="1" t="s">
        <v>12</v>
      </c>
      <c r="G98" s="20" t="str">
        <f>IF(OR(ISTEXT(F98),ISBLANK(F98)), "$   - ",ROUND(E98*F98,2))</f>
        <v xml:space="preserve">$   - </v>
      </c>
    </row>
    <row r="99" spans="1:7" x14ac:dyDescent="0.4">
      <c r="A99" s="27"/>
      <c r="B99" s="30"/>
      <c r="C99" s="26"/>
      <c r="D99" s="34"/>
      <c r="E99" s="31"/>
      <c r="F99" s="19"/>
      <c r="G99" s="20"/>
    </row>
    <row r="100" spans="1:7" x14ac:dyDescent="0.4">
      <c r="A100" s="27" t="s">
        <v>27</v>
      </c>
      <c r="B100" s="28" t="s">
        <v>101</v>
      </c>
      <c r="C100" s="34" t="s">
        <v>122</v>
      </c>
      <c r="D100" s="34"/>
      <c r="E100" s="18"/>
      <c r="F100" s="19"/>
      <c r="G100" s="20"/>
    </row>
    <row r="101" spans="1:7" x14ac:dyDescent="0.4">
      <c r="A101" s="27"/>
      <c r="B101" s="30" t="s">
        <v>84</v>
      </c>
      <c r="C101" s="26"/>
      <c r="D101" s="34" t="s">
        <v>83</v>
      </c>
      <c r="E101" s="31">
        <v>1</v>
      </c>
      <c r="F101" s="1" t="s">
        <v>12</v>
      </c>
      <c r="G101" s="20" t="str">
        <f>IF(OR(ISTEXT(F101),ISBLANK(F101)), "$   - ",ROUND(E101*F101,2))</f>
        <v xml:space="preserve">$   - </v>
      </c>
    </row>
    <row r="102" spans="1:7" x14ac:dyDescent="0.4">
      <c r="A102" s="27"/>
      <c r="B102" s="30" t="s">
        <v>85</v>
      </c>
      <c r="C102" s="26"/>
      <c r="D102" s="34" t="s">
        <v>83</v>
      </c>
      <c r="E102" s="31">
        <v>1</v>
      </c>
      <c r="F102" s="1" t="s">
        <v>12</v>
      </c>
      <c r="G102" s="20" t="str">
        <f>IF(OR(ISTEXT(F102),ISBLANK(F102)), "$   - ",ROUND(E102*F102,2))</f>
        <v xml:space="preserve">$   - </v>
      </c>
    </row>
    <row r="103" spans="1:7" x14ac:dyDescent="0.4">
      <c r="A103" s="27"/>
      <c r="B103" s="30"/>
      <c r="C103" s="26"/>
      <c r="D103" s="34"/>
      <c r="E103" s="18"/>
      <c r="F103" s="19"/>
      <c r="G103" s="20"/>
    </row>
    <row r="104" spans="1:7" x14ac:dyDescent="0.4">
      <c r="A104" s="27" t="s">
        <v>30</v>
      </c>
      <c r="B104" s="36" t="s">
        <v>88</v>
      </c>
      <c r="C104" s="34" t="s">
        <v>146</v>
      </c>
      <c r="D104" s="34"/>
      <c r="E104" s="18"/>
      <c r="F104" s="19"/>
      <c r="G104" s="20"/>
    </row>
    <row r="105" spans="1:7" x14ac:dyDescent="0.4">
      <c r="A105" s="27"/>
      <c r="B105" s="30" t="s">
        <v>139</v>
      </c>
      <c r="C105" s="26"/>
      <c r="D105" s="34" t="s">
        <v>10</v>
      </c>
      <c r="E105" s="18">
        <v>1</v>
      </c>
      <c r="F105" s="1" t="s">
        <v>12</v>
      </c>
      <c r="G105" s="20" t="str">
        <f>IF(OR(ISTEXT(F105),ISBLANK(F105)), "$   - ",ROUND(E105*F105,2))</f>
        <v xml:space="preserve">$   - </v>
      </c>
    </row>
    <row r="106" spans="1:7" x14ac:dyDescent="0.4">
      <c r="A106" s="27"/>
      <c r="B106" s="30" t="s">
        <v>140</v>
      </c>
      <c r="C106" s="26"/>
      <c r="D106" s="34" t="s">
        <v>10</v>
      </c>
      <c r="E106" s="18">
        <v>1</v>
      </c>
      <c r="F106" s="1" t="s">
        <v>12</v>
      </c>
      <c r="G106" s="20" t="str">
        <f>IF(OR(ISTEXT(F106),ISBLANK(F106)), "$   - ",ROUND(E106*F106,2))</f>
        <v xml:space="preserve">$   - </v>
      </c>
    </row>
    <row r="107" spans="1:7" x14ac:dyDescent="0.4">
      <c r="A107" s="27"/>
      <c r="B107" s="37" t="s">
        <v>141</v>
      </c>
      <c r="C107" s="26"/>
      <c r="D107" s="34" t="s">
        <v>10</v>
      </c>
      <c r="E107" s="18">
        <v>1</v>
      </c>
      <c r="F107" s="1" t="s">
        <v>12</v>
      </c>
      <c r="G107" s="20" t="str">
        <f>IF(OR(ISTEXT(F107),ISBLANK(F107)), "$   - ",ROUND(E107*F107,2))</f>
        <v xml:space="preserve">$   - </v>
      </c>
    </row>
    <row r="108" spans="1:7" x14ac:dyDescent="0.4">
      <c r="A108" s="27"/>
      <c r="B108" s="25"/>
      <c r="C108" s="26"/>
      <c r="D108" s="34"/>
      <c r="E108" s="18"/>
      <c r="F108" s="19"/>
      <c r="G108" s="20"/>
    </row>
    <row r="109" spans="1:7" ht="24.6" x14ac:dyDescent="0.4">
      <c r="A109" s="27" t="s">
        <v>41</v>
      </c>
      <c r="B109" s="28" t="s">
        <v>52</v>
      </c>
      <c r="C109" s="34" t="s">
        <v>59</v>
      </c>
      <c r="D109" s="34"/>
      <c r="E109" s="18"/>
      <c r="F109" s="19"/>
      <c r="G109" s="20"/>
    </row>
    <row r="110" spans="1:7" x14ac:dyDescent="0.4">
      <c r="A110" s="27"/>
      <c r="B110" s="30" t="s">
        <v>128</v>
      </c>
      <c r="C110" s="26"/>
      <c r="D110" s="34" t="s">
        <v>46</v>
      </c>
      <c r="E110" s="31">
        <v>1</v>
      </c>
      <c r="F110" s="1" t="s">
        <v>12</v>
      </c>
      <c r="G110" s="20" t="str">
        <f>IF(OR(ISTEXT(F110),ISBLANK(F110)), "$   - ",ROUND(E110*F110,2))</f>
        <v xml:space="preserve">$   - </v>
      </c>
    </row>
    <row r="111" spans="1:7" x14ac:dyDescent="0.4">
      <c r="A111" s="27"/>
      <c r="B111" s="30" t="s">
        <v>142</v>
      </c>
      <c r="C111" s="26"/>
      <c r="D111" s="34" t="s">
        <v>46</v>
      </c>
      <c r="E111" s="31">
        <v>1</v>
      </c>
      <c r="F111" s="1" t="s">
        <v>12</v>
      </c>
      <c r="G111" s="20" t="str">
        <f>IF(OR(ISTEXT(F111),ISBLANK(F111)), "$   - ",ROUND(E111*F111,2))</f>
        <v xml:space="preserve">$   - </v>
      </c>
    </row>
    <row r="112" spans="1:7" x14ac:dyDescent="0.4">
      <c r="A112" s="27"/>
      <c r="B112" s="30" t="s">
        <v>143</v>
      </c>
      <c r="C112" s="26"/>
      <c r="D112" s="34" t="s">
        <v>46</v>
      </c>
      <c r="E112" s="31">
        <v>1</v>
      </c>
      <c r="F112" s="1" t="s">
        <v>12</v>
      </c>
      <c r="G112" s="20" t="str">
        <f>IF(OR(ISTEXT(F112),ISBLANK(F112)), "$   - ",ROUND(E112*F112,2))</f>
        <v xml:space="preserve">$   - </v>
      </c>
    </row>
    <row r="113" spans="1:7" x14ac:dyDescent="0.4">
      <c r="A113" s="27"/>
      <c r="B113" s="30"/>
      <c r="C113" s="26"/>
      <c r="D113" s="34"/>
      <c r="E113" s="18"/>
      <c r="F113" s="19"/>
      <c r="G113" s="20"/>
    </row>
    <row r="114" spans="1:7" x14ac:dyDescent="0.4">
      <c r="A114" s="27" t="s">
        <v>45</v>
      </c>
      <c r="B114" s="28" t="s">
        <v>54</v>
      </c>
      <c r="C114" s="34" t="s">
        <v>59</v>
      </c>
      <c r="D114" s="34"/>
      <c r="E114" s="18"/>
      <c r="F114" s="19"/>
      <c r="G114" s="20"/>
    </row>
    <row r="115" spans="1:7" ht="24.6" x14ac:dyDescent="0.4">
      <c r="A115" s="27"/>
      <c r="B115" s="30" t="s">
        <v>144</v>
      </c>
      <c r="C115" s="26"/>
      <c r="D115" s="34" t="s">
        <v>46</v>
      </c>
      <c r="E115" s="31">
        <v>1</v>
      </c>
      <c r="F115" s="1" t="s">
        <v>12</v>
      </c>
      <c r="G115" s="20" t="str">
        <f>IF(OR(ISTEXT(F115),ISBLANK(F115)), "$   - ",ROUND(E115*F115,2))</f>
        <v xml:space="preserve">$   - </v>
      </c>
    </row>
    <row r="116" spans="1:7" ht="24.6" x14ac:dyDescent="0.4">
      <c r="A116" s="27"/>
      <c r="B116" s="30" t="s">
        <v>145</v>
      </c>
      <c r="C116" s="26"/>
      <c r="D116" s="34" t="s">
        <v>46</v>
      </c>
      <c r="E116" s="31">
        <v>1</v>
      </c>
      <c r="F116" s="1" t="s">
        <v>12</v>
      </c>
      <c r="G116" s="20" t="str">
        <f>IF(OR(ISTEXT(F116),ISBLANK(F116)), "$   - ",ROUND(E116*F116,2))</f>
        <v xml:space="preserve">$   - </v>
      </c>
    </row>
    <row r="117" spans="1:7" x14ac:dyDescent="0.4">
      <c r="A117" s="27"/>
      <c r="B117" s="30"/>
      <c r="C117" s="26"/>
      <c r="D117" s="34"/>
      <c r="E117" s="18"/>
      <c r="F117" s="19"/>
      <c r="G117" s="20"/>
    </row>
    <row r="118" spans="1:7" x14ac:dyDescent="0.4">
      <c r="A118" s="27" t="s">
        <v>60</v>
      </c>
      <c r="B118" s="28" t="s">
        <v>58</v>
      </c>
      <c r="C118" s="34" t="s">
        <v>59</v>
      </c>
      <c r="D118" s="34"/>
      <c r="E118" s="18"/>
      <c r="F118" s="19"/>
      <c r="G118" s="20"/>
    </row>
    <row r="119" spans="1:7" x14ac:dyDescent="0.4">
      <c r="A119" s="27"/>
      <c r="B119" s="30" t="s">
        <v>51</v>
      </c>
      <c r="C119" s="26"/>
      <c r="D119" s="34" t="s">
        <v>56</v>
      </c>
      <c r="E119" s="31">
        <v>1</v>
      </c>
      <c r="F119" s="1" t="s">
        <v>12</v>
      </c>
      <c r="G119" s="20" t="str">
        <f>IF(OR(ISTEXT(F119),ISBLANK(F119)), "$   - ",ROUND(E119*F119,2))</f>
        <v xml:space="preserve">$   - </v>
      </c>
    </row>
    <row r="120" spans="1:7" x14ac:dyDescent="0.4">
      <c r="A120" s="27"/>
      <c r="B120" s="30" t="s">
        <v>57</v>
      </c>
      <c r="C120" s="26"/>
      <c r="D120" s="34" t="s">
        <v>56</v>
      </c>
      <c r="E120" s="31">
        <v>1</v>
      </c>
      <c r="F120" s="1" t="s">
        <v>12</v>
      </c>
      <c r="G120" s="20" t="str">
        <f>IF(OR(ISTEXT(F120),ISBLANK(F120)), "$   - ",ROUND(E120*F120,2))</f>
        <v xml:space="preserve">$   - </v>
      </c>
    </row>
    <row r="121" spans="1:7" x14ac:dyDescent="0.4">
      <c r="A121" s="27"/>
      <c r="B121" s="30"/>
      <c r="C121" s="26"/>
      <c r="D121" s="34"/>
      <c r="E121" s="18"/>
      <c r="F121" s="19"/>
      <c r="G121" s="20"/>
    </row>
    <row r="122" spans="1:7" x14ac:dyDescent="0.4">
      <c r="A122" s="27" t="s">
        <v>61</v>
      </c>
      <c r="B122" s="36" t="s">
        <v>110</v>
      </c>
      <c r="C122" s="26" t="s">
        <v>111</v>
      </c>
      <c r="D122" s="34"/>
      <c r="E122" s="18"/>
      <c r="F122" s="19"/>
      <c r="G122" s="20"/>
    </row>
    <row r="123" spans="1:7" ht="24.6" x14ac:dyDescent="0.4">
      <c r="A123" s="27"/>
      <c r="B123" s="30" t="s">
        <v>112</v>
      </c>
      <c r="C123" s="26"/>
      <c r="D123" s="34" t="s">
        <v>46</v>
      </c>
      <c r="E123" s="31">
        <v>10</v>
      </c>
      <c r="F123" s="1" t="s">
        <v>12</v>
      </c>
      <c r="G123" s="20" t="str">
        <f>IF(OR(ISTEXT(F123),ISBLANK(F123)), "$   - ",ROUND(E123*F123,2))</f>
        <v xml:space="preserve">$   - </v>
      </c>
    </row>
    <row r="124" spans="1:7" x14ac:dyDescent="0.4">
      <c r="A124" s="27"/>
      <c r="B124" s="33"/>
      <c r="C124" s="26"/>
      <c r="D124" s="34"/>
      <c r="E124" s="18"/>
      <c r="F124" s="19"/>
      <c r="G124" s="20"/>
    </row>
    <row r="125" spans="1:7" x14ac:dyDescent="0.4">
      <c r="A125" s="27" t="s">
        <v>69</v>
      </c>
      <c r="B125" s="33" t="s">
        <v>113</v>
      </c>
      <c r="C125" s="26" t="s">
        <v>111</v>
      </c>
      <c r="D125" s="34"/>
      <c r="E125" s="18"/>
      <c r="F125" s="19"/>
      <c r="G125" s="20"/>
    </row>
    <row r="126" spans="1:7" x14ac:dyDescent="0.4">
      <c r="A126" s="27"/>
      <c r="B126" s="38" t="s">
        <v>114</v>
      </c>
      <c r="C126" s="26"/>
      <c r="D126" s="34" t="s">
        <v>10</v>
      </c>
      <c r="E126" s="18">
        <v>1</v>
      </c>
      <c r="F126" s="1" t="s">
        <v>12</v>
      </c>
      <c r="G126" s="20" t="str">
        <f>IF(OR(ISTEXT(F126),ISBLANK(F126)), "$   - ",ROUND(E126*F126,2))</f>
        <v xml:space="preserve">$   - </v>
      </c>
    </row>
    <row r="127" spans="1:7" x14ac:dyDescent="0.4">
      <c r="A127" s="27"/>
      <c r="B127" s="33"/>
      <c r="C127" s="26"/>
      <c r="D127" s="34"/>
      <c r="E127" s="18"/>
      <c r="F127" s="19"/>
      <c r="G127" s="20"/>
    </row>
    <row r="128" spans="1:7" x14ac:dyDescent="0.4">
      <c r="A128" s="27" t="s">
        <v>73</v>
      </c>
      <c r="B128" s="33" t="s">
        <v>115</v>
      </c>
      <c r="C128" s="26" t="s">
        <v>111</v>
      </c>
      <c r="D128" s="34"/>
      <c r="E128" s="18"/>
      <c r="F128" s="19"/>
      <c r="G128" s="20"/>
    </row>
    <row r="129" spans="1:7" x14ac:dyDescent="0.4">
      <c r="A129" s="27"/>
      <c r="B129" s="38" t="s">
        <v>114</v>
      </c>
      <c r="C129" s="26"/>
      <c r="D129" s="34" t="s">
        <v>10</v>
      </c>
      <c r="E129" s="18">
        <v>1</v>
      </c>
      <c r="F129" s="1" t="s">
        <v>12</v>
      </c>
      <c r="G129" s="20" t="str">
        <f>IF(OR(ISTEXT(F129),ISBLANK(F129)), "$   - ",ROUND(E129*F129,2))</f>
        <v xml:space="preserve">$   - </v>
      </c>
    </row>
    <row r="130" spans="1:7" x14ac:dyDescent="0.4">
      <c r="A130" s="27"/>
      <c r="B130" s="33"/>
      <c r="C130" s="26"/>
      <c r="D130" s="34"/>
      <c r="E130" s="18"/>
      <c r="F130" s="19"/>
      <c r="G130" s="20"/>
    </row>
    <row r="131" spans="1:7" x14ac:dyDescent="0.4">
      <c r="A131" s="27" t="s">
        <v>93</v>
      </c>
      <c r="B131" s="33" t="s">
        <v>116</v>
      </c>
      <c r="C131" s="26" t="s">
        <v>111</v>
      </c>
      <c r="D131" s="34"/>
      <c r="E131" s="18"/>
      <c r="F131" s="19"/>
      <c r="G131" s="20"/>
    </row>
    <row r="132" spans="1:7" x14ac:dyDescent="0.4">
      <c r="A132" s="27"/>
      <c r="B132" s="38" t="s">
        <v>117</v>
      </c>
      <c r="C132" s="26"/>
      <c r="D132" s="34" t="s">
        <v>10</v>
      </c>
      <c r="E132" s="18">
        <v>1</v>
      </c>
      <c r="F132" s="1" t="s">
        <v>12</v>
      </c>
      <c r="G132" s="20" t="str">
        <f>IF(OR(ISTEXT(F132),ISBLANK(F132)), "$   - ",ROUND(E132*F132,2))</f>
        <v xml:space="preserve">$   - </v>
      </c>
    </row>
    <row r="133" spans="1:7" x14ac:dyDescent="0.4">
      <c r="A133" s="27"/>
      <c r="B133" s="33"/>
      <c r="C133" s="26"/>
      <c r="D133" s="34"/>
      <c r="E133" s="18"/>
      <c r="F133" s="19"/>
      <c r="G133" s="20"/>
    </row>
    <row r="134" spans="1:7" s="41" customFormat="1" x14ac:dyDescent="0.4">
      <c r="A134" s="39" t="s">
        <v>94</v>
      </c>
      <c r="B134" s="40" t="s">
        <v>89</v>
      </c>
      <c r="C134" s="34" t="s">
        <v>151</v>
      </c>
      <c r="D134" s="34" t="s">
        <v>46</v>
      </c>
      <c r="E134" s="31">
        <v>10</v>
      </c>
      <c r="F134" s="1" t="s">
        <v>12</v>
      </c>
      <c r="G134" s="20" t="str">
        <f>IF(OR(ISTEXT(F134),ISBLANK(F134)), "$   - ",ROUND(E134*F134,2))</f>
        <v xml:space="preserve">$   - </v>
      </c>
    </row>
    <row r="135" spans="1:7" x14ac:dyDescent="0.4">
      <c r="A135" s="27"/>
      <c r="B135" s="28"/>
      <c r="C135" s="26"/>
      <c r="D135" s="17"/>
      <c r="E135" s="18"/>
      <c r="F135" s="19"/>
      <c r="G135" s="20"/>
    </row>
    <row r="136" spans="1:7" x14ac:dyDescent="0.4">
      <c r="A136" s="27" t="s">
        <v>95</v>
      </c>
      <c r="B136" s="33" t="s">
        <v>90</v>
      </c>
      <c r="C136" s="34" t="s">
        <v>152</v>
      </c>
      <c r="D136" s="34" t="s">
        <v>46</v>
      </c>
      <c r="E136" s="31">
        <v>10</v>
      </c>
      <c r="F136" s="1" t="s">
        <v>12</v>
      </c>
      <c r="G136" s="20" t="str">
        <f>IF(OR(ISTEXT(F136),ISBLANK(F136)), "$   - ",ROUND(E136*F136,2))</f>
        <v xml:space="preserve">$   - </v>
      </c>
    </row>
    <row r="137" spans="1:7" x14ac:dyDescent="0.4">
      <c r="A137" s="27"/>
      <c r="B137" s="33"/>
      <c r="C137" s="26"/>
      <c r="D137" s="34"/>
      <c r="E137" s="18"/>
      <c r="F137" s="19"/>
      <c r="G137" s="20"/>
    </row>
    <row r="138" spans="1:7" x14ac:dyDescent="0.4">
      <c r="A138" s="27" t="s">
        <v>96</v>
      </c>
      <c r="B138" s="28" t="s">
        <v>65</v>
      </c>
      <c r="C138" s="34" t="s">
        <v>150</v>
      </c>
      <c r="D138" s="34"/>
      <c r="E138" s="18"/>
      <c r="F138" s="19"/>
      <c r="G138" s="20"/>
    </row>
    <row r="139" spans="1:7" ht="13.8" x14ac:dyDescent="0.4">
      <c r="A139" s="27"/>
      <c r="B139" s="38" t="s">
        <v>66</v>
      </c>
      <c r="C139" s="26"/>
      <c r="D139" s="34" t="s">
        <v>64</v>
      </c>
      <c r="E139" s="31">
        <v>10</v>
      </c>
      <c r="F139" s="1" t="s">
        <v>12</v>
      </c>
      <c r="G139" s="20" t="str">
        <f>IF(OR(ISTEXT(F139),ISBLANK(F139)), "$   - ",ROUND(E139*F139,2))</f>
        <v xml:space="preserve">$   - </v>
      </c>
    </row>
    <row r="140" spans="1:7" ht="13.8" x14ac:dyDescent="0.4">
      <c r="A140" s="27"/>
      <c r="B140" s="38" t="s">
        <v>67</v>
      </c>
      <c r="C140" s="26"/>
      <c r="D140" s="34" t="s">
        <v>64</v>
      </c>
      <c r="E140" s="31">
        <v>10</v>
      </c>
      <c r="F140" s="1" t="s">
        <v>12</v>
      </c>
      <c r="G140" s="20" t="str">
        <f>IF(OR(ISTEXT(F140),ISBLANK(F140)), "$   - ",ROUND(E140*F140,2))</f>
        <v xml:space="preserve">$   - </v>
      </c>
    </row>
    <row r="141" spans="1:7" x14ac:dyDescent="0.4">
      <c r="A141" s="27"/>
      <c r="B141" s="38"/>
      <c r="C141" s="26"/>
      <c r="D141" s="34"/>
      <c r="E141" s="18"/>
      <c r="F141" s="19"/>
      <c r="G141" s="20"/>
    </row>
    <row r="142" spans="1:7" x14ac:dyDescent="0.4">
      <c r="A142" s="27" t="s">
        <v>119</v>
      </c>
      <c r="B142" s="42" t="s">
        <v>68</v>
      </c>
      <c r="C142" s="34" t="s">
        <v>150</v>
      </c>
      <c r="D142" s="34"/>
      <c r="E142" s="18"/>
      <c r="F142" s="19"/>
      <c r="G142" s="20"/>
    </row>
    <row r="143" spans="1:7" x14ac:dyDescent="0.4">
      <c r="A143" s="27"/>
      <c r="B143" s="38" t="s">
        <v>70</v>
      </c>
      <c r="C143" s="26"/>
      <c r="D143" s="34" t="s">
        <v>46</v>
      </c>
      <c r="E143" s="31">
        <v>10</v>
      </c>
      <c r="F143" s="1" t="s">
        <v>12</v>
      </c>
      <c r="G143" s="20" t="str">
        <f>IF(OR(ISTEXT(F143),ISBLANK(F143)), "$   - ",ROUND(E143*F143,2))</f>
        <v xml:space="preserve">$   - </v>
      </c>
    </row>
    <row r="144" spans="1:7" x14ac:dyDescent="0.4">
      <c r="A144" s="27"/>
      <c r="B144" s="30" t="s">
        <v>71</v>
      </c>
      <c r="C144" s="26"/>
      <c r="D144" s="34" t="s">
        <v>46</v>
      </c>
      <c r="E144" s="31">
        <v>10</v>
      </c>
      <c r="F144" s="1" t="s">
        <v>12</v>
      </c>
      <c r="G144" s="20" t="str">
        <f>IF(OR(ISTEXT(F144),ISBLANK(F144)), "$   - ",ROUND(E144*F144,2))</f>
        <v xml:space="preserve">$   - </v>
      </c>
    </row>
    <row r="145" spans="1:7" x14ac:dyDescent="0.4">
      <c r="A145" s="27"/>
      <c r="B145" s="33"/>
      <c r="C145" s="26"/>
      <c r="D145" s="34"/>
      <c r="E145" s="18"/>
      <c r="F145" s="19"/>
      <c r="G145" s="20"/>
    </row>
    <row r="146" spans="1:7" s="41" customFormat="1" ht="24.6" x14ac:dyDescent="0.4">
      <c r="A146" s="39" t="s">
        <v>120</v>
      </c>
      <c r="B146" s="43" t="s">
        <v>77</v>
      </c>
      <c r="C146" s="34" t="s">
        <v>78</v>
      </c>
      <c r="D146" s="34" t="s">
        <v>79</v>
      </c>
      <c r="E146" s="31">
        <v>5</v>
      </c>
      <c r="F146" s="1" t="s">
        <v>12</v>
      </c>
      <c r="G146" s="20" t="str">
        <f>IF(OR(ISTEXT(F146),ISBLANK(F146)), "$   - ",ROUND(E146*F146,2))</f>
        <v xml:space="preserve">$   - </v>
      </c>
    </row>
    <row r="147" spans="1:7" x14ac:dyDescent="0.4">
      <c r="A147" s="27"/>
      <c r="B147" s="25"/>
      <c r="C147" s="26"/>
      <c r="D147" s="34"/>
      <c r="E147" s="18"/>
      <c r="F147" s="19"/>
      <c r="G147" s="20"/>
    </row>
    <row r="148" spans="1:7" s="41" customFormat="1" ht="13.8" x14ac:dyDescent="0.4">
      <c r="A148" s="27" t="s">
        <v>121</v>
      </c>
      <c r="B148" s="43" t="s">
        <v>80</v>
      </c>
      <c r="C148" s="34" t="s">
        <v>81</v>
      </c>
      <c r="D148" s="34" t="s">
        <v>64</v>
      </c>
      <c r="E148" s="31">
        <v>50</v>
      </c>
      <c r="F148" s="1"/>
      <c r="G148" s="20" t="str">
        <f>IF(OR(ISTEXT(F148),ISBLANK(F148)), "$   - ",ROUND(E148*F148,2))</f>
        <v xml:space="preserve">$   - </v>
      </c>
    </row>
    <row r="149" spans="1:7" x14ac:dyDescent="0.4">
      <c r="A149" s="24"/>
      <c r="B149" s="25"/>
      <c r="C149" s="26"/>
      <c r="D149" s="34"/>
      <c r="E149" s="18"/>
      <c r="F149" s="19"/>
      <c r="G149" s="20"/>
    </row>
    <row r="150" spans="1:7" ht="24.6" x14ac:dyDescent="0.4">
      <c r="A150" s="44">
        <f>A94+1</f>
        <v>11</v>
      </c>
      <c r="B150" s="45" t="s">
        <v>91</v>
      </c>
      <c r="C150" s="46" t="s">
        <v>153</v>
      </c>
      <c r="D150" s="47" t="s">
        <v>92</v>
      </c>
      <c r="E150" s="48">
        <v>1</v>
      </c>
      <c r="F150" s="49">
        <v>100000</v>
      </c>
      <c r="G150" s="50">
        <f>E150*F150</f>
        <v>100000</v>
      </c>
    </row>
    <row r="151" spans="1:7" x14ac:dyDescent="0.4">
      <c r="A151" s="51"/>
      <c r="B151" s="52"/>
      <c r="C151" s="53"/>
      <c r="D151" s="54"/>
      <c r="E151" s="55"/>
      <c r="F151" s="56"/>
      <c r="G151" s="57"/>
    </row>
    <row r="152" spans="1:7" ht="13.8" x14ac:dyDescent="0.45">
      <c r="A152" s="58"/>
      <c r="B152" s="59"/>
      <c r="C152" s="60"/>
      <c r="D152" s="61"/>
      <c r="E152" s="62"/>
      <c r="F152" s="82"/>
      <c r="G152" s="83"/>
    </row>
    <row r="153" spans="1:7" ht="14.1" x14ac:dyDescent="0.45">
      <c r="A153" s="63" t="s">
        <v>13</v>
      </c>
      <c r="B153" s="64"/>
      <c r="C153" s="65"/>
      <c r="D153" s="65"/>
      <c r="E153" s="66"/>
      <c r="F153" s="87">
        <f>SUM(G6:G151)</f>
        <v>100000</v>
      </c>
      <c r="G153" s="88"/>
    </row>
    <row r="154" spans="1:7" ht="12.6" x14ac:dyDescent="0.4">
      <c r="A154" s="67"/>
      <c r="B154" s="68"/>
      <c r="C154" s="69"/>
      <c r="D154" s="69"/>
      <c r="E154" s="90"/>
      <c r="F154" s="90"/>
      <c r="G154" s="91"/>
    </row>
    <row r="155" spans="1:7" x14ac:dyDescent="0.4">
      <c r="A155" s="70"/>
      <c r="B155" s="68"/>
      <c r="C155" s="69"/>
      <c r="D155" s="69"/>
      <c r="E155" s="92"/>
      <c r="F155" s="92"/>
      <c r="G155" s="93"/>
    </row>
    <row r="156" spans="1:7" x14ac:dyDescent="0.4">
      <c r="A156" s="70"/>
      <c r="B156" s="68"/>
      <c r="C156" s="69"/>
      <c r="D156" s="69"/>
      <c r="E156" s="89" t="s">
        <v>11</v>
      </c>
      <c r="F156" s="89"/>
      <c r="G156" s="71"/>
    </row>
    <row r="157" spans="1:7" x14ac:dyDescent="0.4">
      <c r="A157" s="72"/>
      <c r="B157" s="73"/>
      <c r="C157" s="74"/>
      <c r="D157" s="74"/>
      <c r="E157" s="75"/>
      <c r="F157" s="76"/>
      <c r="G157" s="77"/>
    </row>
    <row r="158" spans="1:7" x14ac:dyDescent="0.4">
      <c r="C158" s="6"/>
      <c r="D158" s="6"/>
      <c r="E158" s="3"/>
    </row>
    <row r="159" spans="1:7" x14ac:dyDescent="0.4">
      <c r="A159" s="78"/>
      <c r="C159" s="6"/>
      <c r="D159" s="6"/>
      <c r="E159" s="3"/>
    </row>
    <row r="160" spans="1:7" x14ac:dyDescent="0.4">
      <c r="A160" s="79"/>
      <c r="B160" s="81"/>
      <c r="C160" s="81"/>
      <c r="D160" s="81"/>
      <c r="E160" s="81"/>
      <c r="F160" s="80"/>
      <c r="G160" s="80"/>
    </row>
    <row r="161" spans="1:7" x14ac:dyDescent="0.4">
      <c r="A161" s="79"/>
      <c r="B161" s="81"/>
      <c r="C161" s="81"/>
      <c r="D161" s="81"/>
      <c r="E161" s="81"/>
      <c r="F161" s="80"/>
      <c r="G161" s="80"/>
    </row>
    <row r="162" spans="1:7" x14ac:dyDescent="0.4">
      <c r="A162" s="79"/>
      <c r="B162" s="81"/>
      <c r="C162" s="81"/>
      <c r="D162" s="81"/>
      <c r="E162" s="81"/>
      <c r="F162" s="80"/>
      <c r="G162" s="80"/>
    </row>
    <row r="163" spans="1:7" x14ac:dyDescent="0.4">
      <c r="A163" s="79"/>
      <c r="B163" s="81"/>
      <c r="C163" s="81"/>
      <c r="D163" s="81"/>
      <c r="E163" s="81"/>
      <c r="F163" s="80"/>
      <c r="G163" s="80"/>
    </row>
    <row r="164" spans="1:7" x14ac:dyDescent="0.4">
      <c r="A164" s="79"/>
      <c r="B164" s="81"/>
      <c r="C164" s="81"/>
      <c r="D164" s="81"/>
      <c r="E164" s="81"/>
      <c r="F164" s="80"/>
      <c r="G164" s="80"/>
    </row>
    <row r="165" spans="1:7" x14ac:dyDescent="0.4">
      <c r="A165" s="79"/>
      <c r="B165" s="81"/>
      <c r="C165" s="81"/>
      <c r="D165" s="81"/>
      <c r="E165" s="81"/>
      <c r="F165" s="80"/>
      <c r="G165" s="80"/>
    </row>
    <row r="166" spans="1:7" x14ac:dyDescent="0.4">
      <c r="A166" s="79"/>
      <c r="B166" s="81"/>
      <c r="C166" s="81"/>
      <c r="D166" s="81"/>
      <c r="E166" s="81"/>
      <c r="F166" s="80"/>
      <c r="G166" s="80"/>
    </row>
    <row r="167" spans="1:7" x14ac:dyDescent="0.4">
      <c r="A167" s="79"/>
      <c r="B167" s="81"/>
      <c r="C167" s="81"/>
      <c r="D167" s="81"/>
      <c r="E167" s="81"/>
      <c r="F167" s="80"/>
      <c r="G167" s="80"/>
    </row>
    <row r="168" spans="1:7" x14ac:dyDescent="0.4">
      <c r="A168" s="79"/>
      <c r="B168" s="81"/>
      <c r="C168" s="81"/>
      <c r="D168" s="81"/>
      <c r="E168" s="81"/>
      <c r="F168" s="80"/>
      <c r="G168" s="80"/>
    </row>
    <row r="169" spans="1:7" x14ac:dyDescent="0.4">
      <c r="A169" s="79"/>
      <c r="F169" s="80"/>
      <c r="G169" s="80"/>
    </row>
    <row r="170" spans="1:7" x14ac:dyDescent="0.4">
      <c r="A170" s="79"/>
      <c r="F170" s="80"/>
      <c r="G170" s="80"/>
    </row>
    <row r="171" spans="1:7" x14ac:dyDescent="0.4">
      <c r="A171" s="79"/>
      <c r="F171" s="80"/>
      <c r="G171" s="80"/>
    </row>
    <row r="172" spans="1:7" x14ac:dyDescent="0.4">
      <c r="A172" s="79"/>
      <c r="F172" s="80"/>
      <c r="G172" s="80"/>
    </row>
    <row r="173" spans="1:7" x14ac:dyDescent="0.4">
      <c r="A173" s="79"/>
      <c r="F173" s="80"/>
      <c r="G173" s="80"/>
    </row>
    <row r="174" spans="1:7" x14ac:dyDescent="0.4">
      <c r="A174" s="79"/>
      <c r="F174" s="80"/>
      <c r="G174" s="80"/>
    </row>
    <row r="175" spans="1:7" x14ac:dyDescent="0.4">
      <c r="A175" s="79"/>
      <c r="F175" s="80"/>
      <c r="G175" s="80"/>
    </row>
    <row r="176" spans="1:7" x14ac:dyDescent="0.4">
      <c r="A176" s="79"/>
      <c r="F176" s="80"/>
      <c r="G176" s="80"/>
    </row>
    <row r="177" spans="1:7" x14ac:dyDescent="0.4">
      <c r="A177" s="79"/>
      <c r="F177" s="80"/>
      <c r="G177" s="80"/>
    </row>
  </sheetData>
  <sheetProtection algorithmName="SHA-512" hashValue="ZQuCZXs5Z1343ewuW2LThMVoSxqxUCf+r6cVcunihRxAhw6fNYUVIAPjKYazcuzpDNLQ3zMrb75MlHl8akHi+g==" saltValue="1bp9XF1LHUxXKuFKVdw5/w==" spinCount="100000" sheet="1" objects="1" scenarios="1" selectLockedCells="1"/>
  <mergeCells count="15">
    <mergeCell ref="A3:B3"/>
    <mergeCell ref="A2:G2"/>
    <mergeCell ref="B167:E167"/>
    <mergeCell ref="B161:E161"/>
    <mergeCell ref="B162:E162"/>
    <mergeCell ref="B163:E163"/>
    <mergeCell ref="F153:G153"/>
    <mergeCell ref="E156:F156"/>
    <mergeCell ref="B160:E160"/>
    <mergeCell ref="E154:G155"/>
    <mergeCell ref="B168:E168"/>
    <mergeCell ref="B164:E164"/>
    <mergeCell ref="B165:E165"/>
    <mergeCell ref="B166:E166"/>
    <mergeCell ref="F152:G15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2 F84:F151" xr:uid="{00000000-0002-0000-0100-000000000000}">
      <formula1>IF(F6&gt;=0,ROUND(F6,2),0.01)</formula1>
    </dataValidation>
  </dataValidations>
  <pageMargins left="0.5" right="0.5" top="0.70874999999999999" bottom="0.75" header="0.25" footer="0.25"/>
  <pageSetup scale="79" fitToHeight="0" orientation="portrait" r:id="rId1"/>
  <headerFooter alignWithMargins="0">
    <oddHeader xml:space="preserve">&amp;LThe City of Winnipeg
Tender No 1006-2025
&amp;C                     &amp;R Bid Submission
Page &amp;P           </oddHeader>
    <oddFooter xml:space="preserve">&amp;R____________________________
Name of Bidder                    </oddFooter>
  </headerFooter>
  <rowBreaks count="2" manualBreakCount="2">
    <brk id="62" max="6" man="1"/>
    <brk id="107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Kehler, Nathan</cp:lastModifiedBy>
  <cp:revision/>
  <cp:lastPrinted>2025-12-01T21:10:50Z</cp:lastPrinted>
  <dcterms:created xsi:type="dcterms:W3CDTF">1999-10-18T14:40:40Z</dcterms:created>
  <dcterms:modified xsi:type="dcterms:W3CDTF">2026-02-02T21:00:33Z</dcterms:modified>
  <cp:category/>
  <cp:contentStatus/>
</cp:coreProperties>
</file>