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111220976\1200_specification\"/>
    </mc:Choice>
  </mc:AlternateContent>
  <xr:revisionPtr revIDLastSave="0" documentId="13_ncr:1_{4F239BEE-3CA7-405E-BE0A-28E5916DA117}" xr6:coauthVersionLast="47" xr6:coauthVersionMax="47" xr10:uidLastSave="{00000000-0000-0000-0000-000000000000}"/>
  <bookViews>
    <workbookView xWindow="28680" yWindow="3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prices'!$A$5:$G$191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prices'!$A$1:$G$197</definedName>
    <definedName name="Print_Area_1">'Unit prices'!$A$6:$G$217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0" i="2" l="1"/>
  <c r="A189" i="2" l="1"/>
  <c r="G167" i="2"/>
  <c r="G173" i="2"/>
  <c r="G170" i="2"/>
  <c r="G164" i="2"/>
  <c r="G161" i="2"/>
  <c r="G91" i="2" l="1"/>
  <c r="G90" i="2"/>
  <c r="G89" i="2"/>
  <c r="G71" i="2"/>
  <c r="G61" i="2"/>
  <c r="G53" i="2"/>
  <c r="G76" i="2"/>
  <c r="G75" i="2"/>
  <c r="G124" i="2"/>
  <c r="G36" i="2" l="1"/>
  <c r="G35" i="2"/>
  <c r="G34" i="2"/>
  <c r="G31" i="2"/>
  <c r="G30" i="2"/>
  <c r="G29" i="2"/>
  <c r="G19" i="2"/>
  <c r="G18" i="2"/>
  <c r="G15" i="2"/>
  <c r="G14" i="2"/>
  <c r="G127" i="2"/>
  <c r="G118" i="2" l="1"/>
  <c r="G121" i="2"/>
  <c r="G150" i="2" l="1"/>
  <c r="G149" i="2"/>
  <c r="G145" i="2"/>
  <c r="G82" i="2"/>
  <c r="G94" i="2"/>
  <c r="G141" i="2"/>
  <c r="G185" i="2" l="1"/>
  <c r="G183" i="2"/>
  <c r="G119" i="2"/>
  <c r="G181" i="2"/>
  <c r="G180" i="2"/>
  <c r="G177" i="2"/>
  <c r="G175" i="2"/>
  <c r="G158" i="2"/>
  <c r="G157" i="2"/>
  <c r="G154" i="2"/>
  <c r="G153" i="2"/>
  <c r="G146" i="2"/>
  <c r="G140" i="2"/>
  <c r="G142" i="2"/>
  <c r="G137" i="2"/>
  <c r="G136" i="2"/>
  <c r="G133" i="2"/>
  <c r="G132" i="2"/>
  <c r="G131" i="2"/>
  <c r="G115" i="2"/>
  <c r="G113" i="2"/>
  <c r="G111" i="2"/>
  <c r="G108" i="2"/>
  <c r="G107" i="2"/>
  <c r="G38" i="2"/>
  <c r="G104" i="2"/>
  <c r="G103" i="2"/>
  <c r="G100" i="2"/>
  <c r="G97" i="2"/>
  <c r="G86" i="2"/>
  <c r="G85" i="2"/>
  <c r="G84" i="2"/>
  <c r="G83" i="2"/>
  <c r="G78" i="2"/>
  <c r="G74" i="2"/>
  <c r="G68" i="2"/>
  <c r="G65" i="2"/>
  <c r="G64" i="2"/>
  <c r="G60" i="2"/>
  <c r="G57" i="2"/>
  <c r="G56" i="2"/>
  <c r="G52" i="2"/>
  <c r="G48" i="2"/>
  <c r="G47" i="2"/>
  <c r="G46" i="2"/>
  <c r="G43" i="2"/>
  <c r="G41" i="2"/>
  <c r="G26" i="2"/>
  <c r="G25" i="2"/>
  <c r="G24" i="2"/>
  <c r="G23" i="2"/>
  <c r="G11" i="2"/>
  <c r="G10" i="2"/>
  <c r="G187" i="2" l="1"/>
  <c r="F193" i="2" s="1"/>
  <c r="G6" i="2" l="1"/>
  <c r="A8" i="2" l="1"/>
  <c r="A21" i="2" l="1"/>
  <c r="A40" i="2" s="1"/>
  <c r="A50" i="2" l="1"/>
  <c r="A73" i="2" s="1"/>
  <c r="A78" i="2" l="1"/>
  <c r="A80" i="2" l="1"/>
  <c r="A123" i="2" s="1"/>
  <c r="A129" i="2" s="1"/>
  <c r="A18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<sst xmlns="http://schemas.openxmlformats.org/spreadsheetml/2006/main" count="417" uniqueCount="175">
  <si>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</si>
  <si>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</si>
  <si>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</si>
  <si>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</si>
  <si>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</si>
  <si>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</si>
  <si>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</si>
  <si>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</si>
  <si>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</si>
  <si>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</si>
  <si>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</si>
  <si>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</si>
  <si>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Mobilization and Demobilization</t>
  </si>
  <si>
    <t>L.S.</t>
  </si>
  <si>
    <t>Sewer Cleaning</t>
  </si>
  <si>
    <t>a)</t>
  </si>
  <si>
    <t>i) Pre-Lining</t>
  </si>
  <si>
    <t>ii) Warranty</t>
  </si>
  <si>
    <t>lin.m.</t>
  </si>
  <si>
    <t>Sewer Inspection</t>
  </si>
  <si>
    <t>ii) Pre-Lining</t>
  </si>
  <si>
    <t>iii) Post-Lining</t>
  </si>
  <si>
    <t>iv) Warranty</t>
  </si>
  <si>
    <t>i) Pre-Repair (5 Sewers)</t>
  </si>
  <si>
    <t>Sewer Preparation Work</t>
  </si>
  <si>
    <t>b)</t>
  </si>
  <si>
    <t>Removal of Intruding Sewer Services</t>
  </si>
  <si>
    <t>Removal of Roots and Grease (per sewer segment)</t>
  </si>
  <si>
    <t>c)</t>
  </si>
  <si>
    <t>Solid Debris Cutting</t>
  </si>
  <si>
    <t>lin. m</t>
  </si>
  <si>
    <t>i) First 3.0 m</t>
  </si>
  <si>
    <t>ii) Longer than 3.0 m</t>
  </si>
  <si>
    <t>iii) At Pipe Joints and Services</t>
  </si>
  <si>
    <t>d)</t>
  </si>
  <si>
    <t>Full Segment CIPP Lining</t>
  </si>
  <si>
    <t>250 mm</t>
  </si>
  <si>
    <t>200 mm</t>
  </si>
  <si>
    <t>e)</t>
  </si>
  <si>
    <t>300 mm</t>
  </si>
  <si>
    <t>375 mm</t>
  </si>
  <si>
    <t>f)</t>
  </si>
  <si>
    <t xml:space="preserve">lin. m. </t>
  </si>
  <si>
    <t>i) greater than 5.0m deep (2 sewers)</t>
  </si>
  <si>
    <t>Flow Control (per sewer segment)</t>
  </si>
  <si>
    <t>Reinstatement of Sewer Services</t>
  </si>
  <si>
    <t>External Point Repairs</t>
  </si>
  <si>
    <t>i) 200 mm</t>
  </si>
  <si>
    <t>Provisional Items</t>
  </si>
  <si>
    <t>i) 150 mm</t>
  </si>
  <si>
    <t>vert. m.</t>
  </si>
  <si>
    <t>ii) 250 mm</t>
  </si>
  <si>
    <t>Sewer Service Risers (SD-015)</t>
  </si>
  <si>
    <t>CW 2130</t>
  </si>
  <si>
    <t>g)</t>
  </si>
  <si>
    <t>h)</t>
  </si>
  <si>
    <t>Manhole Inspection</t>
  </si>
  <si>
    <t>Partial Slab Patches</t>
  </si>
  <si>
    <t>i) 150 mm Reinforced Concrete Pavement</t>
  </si>
  <si>
    <t>ii) 200 mm Reinforced Concrete Pavement</t>
  </si>
  <si>
    <r>
      <t>m</t>
    </r>
    <r>
      <rPr>
        <vertAlign val="superscript"/>
        <sz val="10"/>
        <rFont val="Arial"/>
        <family val="2"/>
      </rPr>
      <t>2</t>
    </r>
  </si>
  <si>
    <t>Miscellaneous Concrete Slab Renewal</t>
  </si>
  <si>
    <t>i) Sidewalk (SD-228A)</t>
  </si>
  <si>
    <t>ii) Monolithic Curb and Sidewalk (SD-228B)</t>
  </si>
  <si>
    <t>Concrete Curb Renewal</t>
  </si>
  <si>
    <t>i)</t>
  </si>
  <si>
    <t>i) Barrier Curb (SD-204)</t>
  </si>
  <si>
    <t>ii) Curb and Gutter (SD-200)</t>
  </si>
  <si>
    <t>Planing of Pavement</t>
  </si>
  <si>
    <t>j)</t>
  </si>
  <si>
    <t>CW 3410</t>
  </si>
  <si>
    <t>tonne</t>
  </si>
  <si>
    <t>Cement Stabilized Fill</t>
  </si>
  <si>
    <t>CW 2030;
CW 2160</t>
  </si>
  <si>
    <r>
      <t>m</t>
    </r>
    <r>
      <rPr>
        <vertAlign val="superscript"/>
        <sz val="10"/>
        <rFont val="Arial"/>
        <family val="2"/>
      </rPr>
      <t>3</t>
    </r>
  </si>
  <si>
    <t>Sodding</t>
  </si>
  <si>
    <t>CW 3510</t>
  </si>
  <si>
    <t>Manhole and Catch Basin Repairs</t>
  </si>
  <si>
    <t xml:space="preserve">vert. m. </t>
  </si>
  <si>
    <t>i) 750 mm dia.</t>
  </si>
  <si>
    <t>ii) 900 mm dia.</t>
  </si>
  <si>
    <t>ii) Patching Existing Manhole Risers</t>
  </si>
  <si>
    <t>iii) Re-Point Existing Brickwork</t>
  </si>
  <si>
    <t>Catch Basin Lead Cleaning (150-250 mm)</t>
  </si>
  <si>
    <t xml:space="preserve">Catch Basin Lead Inspection (150-250 mm) </t>
  </si>
  <si>
    <t>Cash Allowance for Provisional Sewer and Manhole Repairs</t>
  </si>
  <si>
    <t>Cash Allowance</t>
  </si>
  <si>
    <t>k)</t>
  </si>
  <si>
    <t>i) Asphaltic Concrete - 0-50 mm depth</t>
  </si>
  <si>
    <t>E9</t>
  </si>
  <si>
    <t>E3 &amp; E14</t>
  </si>
  <si>
    <t>E2</t>
  </si>
  <si>
    <t>Remove and Replace Existing Pre-Cast Concrete Risers</t>
  </si>
  <si>
    <t>i) up to 3.0m deep (1 sewer)</t>
  </si>
  <si>
    <t>i) 150 mm, open cut installation, Class B sand bedding, Class 1 backfill</t>
  </si>
  <si>
    <t>i) 250 mm</t>
  </si>
  <si>
    <t>ii) 300 mm</t>
  </si>
  <si>
    <t>i) 200 mm, open cut installation, Class B sand bedding, Class 1 backfill</t>
  </si>
  <si>
    <t>ii) 250 mm, open cut installation, Class B sand bedding, Class 1 backfill</t>
  </si>
  <si>
    <t>E12</t>
  </si>
  <si>
    <t>E13</t>
  </si>
  <si>
    <t>E10; CW2145</t>
  </si>
  <si>
    <t>Sewer Repair - Up to 3.0m Long (SD-022A)</t>
  </si>
  <si>
    <t>Sewer Services</t>
  </si>
  <si>
    <r>
      <t>i) Repair of Concrete Benching (up to 0.5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</si>
  <si>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Replace Standard MH Frame and Covers</t>
  </si>
  <si>
    <t>i) AP-004 - Standard Frame for Manhole and Catch Basin</t>
  </si>
  <si>
    <t>ii) AP-005 - Standard Solid Cover for Standard Frame</t>
  </si>
  <si>
    <t>iii) AP-006 - Standard Grated Cover for Standard Frame</t>
  </si>
  <si>
    <t>Sewer Repair - In Addition to First 3.0m (SD-022B)</t>
  </si>
  <si>
    <t>Connecting Existing Sewer Service to New Sewer</t>
  </si>
  <si>
    <t>Connecting to Existing Manhole</t>
  </si>
  <si>
    <t>i) 150 mm (Up to 1.0m Long)</t>
  </si>
  <si>
    <t>i) 200 mm (Up to 1.0m Long)</t>
  </si>
  <si>
    <t>ii) 250 mm (Up to 1.0m Long)</t>
  </si>
  <si>
    <t>i) 150 mm, Class 1 Backfill</t>
  </si>
  <si>
    <t>i) 200 mm, Class 1 Backfill</t>
  </si>
  <si>
    <t>ii) 250 mm, Class 1 Backfill</t>
  </si>
  <si>
    <t>Construction of Asphaltic Concrete Overlays Type 1A</t>
  </si>
  <si>
    <t>Construction of Asphaltic Concrete Patches Type 1A</t>
  </si>
  <si>
    <t>E20</t>
  </si>
  <si>
    <t>E11; 
CW 2130</t>
  </si>
  <si>
    <t>E13;
CW 2130</t>
  </si>
  <si>
    <t>l)</t>
  </si>
  <si>
    <t>m)</t>
  </si>
  <si>
    <t>Exploratory Excavations at Critical Water Infrastructure</t>
  </si>
  <si>
    <t>(See "B10: Prices" clause in tender document)</t>
  </si>
  <si>
    <t>New Manhole on Existing Sewer (SD-010)</t>
  </si>
  <si>
    <t>200-375 mm dia.</t>
  </si>
  <si>
    <t>525 mm dia.</t>
  </si>
  <si>
    <t>900 mm dia.</t>
  </si>
  <si>
    <t>200-375 mm dia. (44 sewers)</t>
  </si>
  <si>
    <t>525 mm dia. (1 sewer)</t>
  </si>
  <si>
    <t>900 mm dia. (1 sewer)</t>
  </si>
  <si>
    <t>ii) Post-Lining</t>
  </si>
  <si>
    <t>iii) Warranty</t>
  </si>
  <si>
    <t>Manhole Repairs</t>
  </si>
  <si>
    <t>Manhole Pipe Connection Grouting</t>
  </si>
  <si>
    <t>i) up to 5.0m deep (10 sewers)</t>
  </si>
  <si>
    <t>i) up to 5.0m deep (9 sewers)</t>
  </si>
  <si>
    <t>i) up to 5.0m deep (13 sewers)</t>
  </si>
  <si>
    <t>ii) greater than 5.0m deep (2 sewers)</t>
  </si>
  <si>
    <t>i) up to 5.0m deep (4 sewers)</t>
  </si>
  <si>
    <t>525 mm</t>
  </si>
  <si>
    <t>900 mm</t>
  </si>
  <si>
    <t>ii) greater than 5.0m deep (1 sewer)</t>
  </si>
  <si>
    <t>i) up to 6.0m deep (1 sewer)</t>
  </si>
  <si>
    <t>ii) 200 mm, Class 1 Backfill</t>
  </si>
  <si>
    <t>iii) 250 mm, Class 1 Backfill</t>
  </si>
  <si>
    <t>iv) 300 mm, Class 1 Backfill</t>
  </si>
  <si>
    <t>v) 375 mm</t>
  </si>
  <si>
    <t>v) 375 mm, Class 1 Backfill</t>
  </si>
  <si>
    <t>ii) 300 mm, Class 1 Backfill</t>
  </si>
  <si>
    <t>E16</t>
  </si>
  <si>
    <t>E8</t>
  </si>
  <si>
    <t>E22</t>
  </si>
  <si>
    <t>Water Services</t>
  </si>
  <si>
    <t>CW 2110</t>
  </si>
  <si>
    <t>i) 19mm, Trenchless installation, Class B Sand Bedding, Class 1 Backfill</t>
  </si>
  <si>
    <t>Corporation Stops</t>
  </si>
  <si>
    <t>i) 19mm</t>
  </si>
  <si>
    <t>Curb Stop Boxes</t>
  </si>
  <si>
    <t>10.9 Kilogram Sacrificial Zinc Anodes</t>
  </si>
  <si>
    <t>i) On Water Services</t>
  </si>
  <si>
    <t>n)</t>
  </si>
  <si>
    <t>Curb Stops</t>
  </si>
  <si>
    <t>o)</t>
  </si>
  <si>
    <t>p)</t>
  </si>
  <si>
    <t>q)</t>
  </si>
  <si>
    <t>i) 1200mm dia. Base (2 loc.)</t>
  </si>
  <si>
    <t>FORM B(R1):PRICES</t>
  </si>
  <si>
    <t>Pipeline Access</t>
  </si>
  <si>
    <t>Sheet 38 - S-MA50013522 (900 mm)</t>
  </si>
  <si>
    <t>L.S</t>
  </si>
  <si>
    <t>E11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</si>
</sst>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  <numFmt numFmtId="176" formatCode="#,##0.0"/>
  </numFmts>
  <fonts count="4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123">
    <xf numFmtId="0" fontId="0" fillId="0" borderId="0" xfId="0"/>
    <xf numFmtId="175" fontId="0" fillId="0" borderId="23" xfId="0" applyNumberFormat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 applyProtection="1">
      <alignment horizontal="center" vertical="center"/>
      <protection locked="0"/>
    </xf>
    <xf numFmtId="175" fontId="0" fillId="0" borderId="14" xfId="0" applyNumberFormat="1" applyBorder="1" applyAlignment="1" applyProtection="1">
      <alignment horizontal="right" vertical="center"/>
      <protection locked="0"/>
    </xf>
    <xf numFmtId="175" fontId="0" fillId="0" borderId="20" xfId="0" applyNumberFormat="1" applyBorder="1" applyAlignment="1" applyProtection="1">
      <alignment horizontal="right" vertical="center"/>
      <protection locked="0"/>
    </xf>
    <xf numFmtId="175" fontId="3" fillId="0" borderId="23" xfId="0" applyNumberFormat="1" applyFont="1" applyBorder="1" applyAlignment="1" applyProtection="1">
      <alignment horizontal="right" vertical="center"/>
      <protection locked="0"/>
    </xf>
    <xf numFmtId="176" fontId="0" fillId="0" borderId="2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75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75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/>
    </xf>
    <xf numFmtId="0" fontId="1" fillId="0" borderId="12" xfId="0" applyFont="1" applyBorder="1" applyAlignment="1">
      <alignment horizontal="center" wrapText="1"/>
    </xf>
    <xf numFmtId="0" fontId="1" fillId="0" borderId="12" xfId="0" applyFont="1" applyBorder="1" applyAlignment="1">
      <alignment horizontal="left" wrapText="1"/>
    </xf>
    <xf numFmtId="4" fontId="1" fillId="0" borderId="12" xfId="0" applyNumberFormat="1" applyFont="1" applyBorder="1" applyAlignment="1">
      <alignment horizontal="center" wrapText="1"/>
    </xf>
    <xf numFmtId="175" fontId="1" fillId="0" borderId="12" xfId="0" applyNumberFormat="1" applyFont="1" applyBorder="1" applyAlignment="1">
      <alignment horizontal="center" wrapText="1"/>
    </xf>
    <xf numFmtId="164" fontId="2" fillId="0" borderId="22" xfId="0" applyNumberFormat="1" applyFont="1" applyBorder="1" applyAlignment="1">
      <alignment horizontal="left" vertical="top"/>
    </xf>
    <xf numFmtId="0" fontId="2" fillId="0" borderId="23" xfId="0" applyFont="1" applyBorder="1" applyAlignment="1">
      <alignment wrapText="1"/>
    </xf>
    <xf numFmtId="0" fontId="0" fillId="0" borderId="23" xfId="0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/>
    </xf>
    <xf numFmtId="175" fontId="0" fillId="0" borderId="23" xfId="0" applyNumberFormat="1" applyBorder="1" applyAlignment="1">
      <alignment horizontal="right" vertical="center"/>
    </xf>
    <xf numFmtId="175" fontId="0" fillId="0" borderId="24" xfId="0" applyNumberFormat="1" applyBorder="1" applyAlignment="1">
      <alignment horizontal="right" vertical="center"/>
    </xf>
    <xf numFmtId="164" fontId="0" fillId="0" borderId="27" xfId="0" applyNumberFormat="1" applyBorder="1" applyAlignment="1">
      <alignment horizontal="left" vertical="top"/>
    </xf>
    <xf numFmtId="0" fontId="2" fillId="0" borderId="28" xfId="0" applyFont="1" applyBorder="1" applyAlignment="1">
      <alignment wrapText="1"/>
    </xf>
    <xf numFmtId="0" fontId="0" fillId="0" borderId="28" xfId="0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left" vertical="top"/>
    </xf>
    <xf numFmtId="0" fontId="2" fillId="0" borderId="26" xfId="0" applyFont="1" applyBorder="1" applyAlignment="1">
      <alignment wrapText="1"/>
    </xf>
    <xf numFmtId="0" fontId="3" fillId="0" borderId="26" xfId="0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right" vertical="top"/>
    </xf>
    <xf numFmtId="0" fontId="3" fillId="0" borderId="26" xfId="0" applyFont="1" applyBorder="1" applyAlignment="1">
      <alignment wrapText="1"/>
    </xf>
    <xf numFmtId="0" fontId="0" fillId="0" borderId="26" xfId="0" applyBorder="1" applyAlignment="1">
      <alignment horizontal="center" vertical="center" wrapText="1"/>
    </xf>
    <xf numFmtId="164" fontId="0" fillId="0" borderId="25" xfId="0" applyNumberFormat="1" applyBorder="1" applyAlignment="1">
      <alignment horizontal="left" vertical="top"/>
    </xf>
    <xf numFmtId="0" fontId="3" fillId="0" borderId="26" xfId="0" applyFont="1" applyBorder="1" applyAlignment="1">
      <alignment horizontal="left" wrapText="1" indent="1"/>
    </xf>
    <xf numFmtId="164" fontId="3" fillId="0" borderId="25" xfId="0" applyNumberFormat="1" applyFont="1" applyBorder="1" applyAlignment="1">
      <alignment horizontal="left" vertical="top"/>
    </xf>
    <xf numFmtId="176" fontId="3" fillId="0" borderId="23" xfId="0" applyNumberFormat="1" applyFont="1" applyBorder="1" applyAlignment="1">
      <alignment horizontal="center" vertical="center"/>
    </xf>
    <xf numFmtId="175" fontId="3" fillId="0" borderId="23" xfId="0" applyNumberFormat="1" applyFont="1" applyBorder="1" applyAlignment="1">
      <alignment horizontal="right" vertical="center"/>
    </xf>
    <xf numFmtId="175" fontId="3" fillId="0" borderId="24" xfId="0" applyNumberFormat="1" applyFont="1" applyBorder="1" applyAlignment="1">
      <alignment horizontal="right" vertical="center"/>
    </xf>
    <xf numFmtId="4" fontId="0" fillId="0" borderId="23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64" fontId="3" fillId="0" borderId="25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vertical="center" wrapText="1"/>
    </xf>
    <xf numFmtId="164" fontId="0" fillId="0" borderId="25" xfId="0" applyNumberFormat="1" applyBorder="1" applyAlignment="1">
      <alignment horizontal="right" vertical="top"/>
    </xf>
    <xf numFmtId="0" fontId="0" fillId="0" borderId="26" xfId="0" applyBorder="1" applyAlignment="1">
      <alignment wrapText="1"/>
    </xf>
    <xf numFmtId="0" fontId="43" fillId="0" borderId="0" xfId="0" applyFont="1"/>
    <xf numFmtId="0" fontId="3" fillId="0" borderId="26" xfId="0" applyFont="1" applyBorder="1" applyAlignment="1">
      <alignment horizontal="left" wrapText="1"/>
    </xf>
    <xf numFmtId="164" fontId="2" fillId="0" borderId="25" xfId="0" applyNumberFormat="1" applyFont="1" applyBorder="1" applyAlignment="1">
      <alignment horizontal="right" vertical="top"/>
    </xf>
    <xf numFmtId="0" fontId="2" fillId="0" borderId="26" xfId="0" applyFont="1" applyBorder="1" applyAlignment="1">
      <alignment vertical="center" wrapText="1"/>
    </xf>
    <xf numFmtId="0" fontId="2" fillId="0" borderId="26" xfId="0" applyFont="1" applyBorder="1" applyAlignment="1">
      <alignment horizontal="center" vertical="center" wrapText="1"/>
    </xf>
    <xf numFmtId="176" fontId="2" fillId="0" borderId="23" xfId="0" applyNumberFormat="1" applyFont="1" applyBorder="1" applyAlignment="1">
      <alignment horizontal="center" vertical="center"/>
    </xf>
    <xf numFmtId="175" fontId="2" fillId="0" borderId="23" xfId="0" applyNumberFormat="1" applyFont="1" applyBorder="1" applyAlignment="1">
      <alignment horizontal="right" vertical="center"/>
    </xf>
    <xf numFmtId="175" fontId="2" fillId="0" borderId="24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left" vertical="center" wrapText="1"/>
    </xf>
    <xf numFmtId="0" fontId="0" fillId="0" borderId="26" xfId="0" applyBorder="1" applyAlignment="1">
      <alignment horizontal="left" wrapText="1" indent="1"/>
    </xf>
    <xf numFmtId="3" fontId="3" fillId="0" borderId="23" xfId="0" applyNumberFormat="1" applyFont="1" applyBorder="1" applyAlignment="1">
      <alignment horizontal="center" vertical="center"/>
    </xf>
    <xf numFmtId="0" fontId="3" fillId="0" borderId="0" xfId="0" applyFont="1"/>
    <xf numFmtId="164" fontId="2" fillId="0" borderId="29" xfId="0" applyNumberFormat="1" applyFont="1" applyBorder="1" applyAlignment="1">
      <alignment horizontal="left" vertical="top"/>
    </xf>
    <xf numFmtId="164" fontId="2" fillId="0" borderId="29" xfId="0" applyNumberFormat="1" applyFont="1" applyBorder="1" applyAlignment="1">
      <alignment horizontal="left" wrapText="1"/>
    </xf>
    <xf numFmtId="0" fontId="3" fillId="0" borderId="30" xfId="0" applyFont="1" applyBorder="1" applyAlignment="1">
      <alignment horizontal="center" vertical="center" wrapText="1"/>
    </xf>
    <xf numFmtId="3" fontId="0" fillId="0" borderId="31" xfId="0" applyNumberFormat="1" applyBorder="1" applyAlignment="1">
      <alignment horizontal="center" vertical="center"/>
    </xf>
    <xf numFmtId="175" fontId="0" fillId="0" borderId="31" xfId="0" applyNumberFormat="1" applyBorder="1" applyAlignment="1">
      <alignment horizontal="right" vertical="center"/>
    </xf>
    <xf numFmtId="175" fontId="0" fillId="0" borderId="32" xfId="0" applyNumberFormat="1" applyBorder="1" applyAlignment="1">
      <alignment horizontal="right" vertical="center"/>
    </xf>
    <xf numFmtId="164" fontId="41" fillId="0" borderId="18" xfId="0" applyNumberFormat="1" applyFont="1" applyBorder="1" applyAlignment="1">
      <alignment horizontal="left" vertical="top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75" fontId="0" fillId="0" borderId="19" xfId="0" applyNumberFormat="1" applyBorder="1" applyAlignment="1">
      <alignment horizontal="right" vertical="center"/>
    </xf>
    <xf numFmtId="164" fontId="0" fillId="0" borderId="16" xfId="0" applyNumberFormat="1" applyBorder="1" applyAlignment="1">
      <alignment horizontal="left" vertical="top"/>
    </xf>
    <xf numFmtId="4" fontId="0" fillId="0" borderId="14" xfId="0" applyNumberFormat="1" applyBorder="1" applyAlignment="1">
      <alignment horizontal="center" vertical="center"/>
    </xf>
    <xf numFmtId="175" fontId="0" fillId="0" borderId="14" xfId="0" applyNumberFormat="1" applyBorder="1" applyAlignment="1">
      <alignment horizontal="right" vertical="center"/>
    </xf>
    <xf numFmtId="175" fontId="0" fillId="0" borderId="20" xfId="0" applyNumberFormat="1" applyBorder="1" applyAlignment="1">
      <alignment horizontal="right" vertical="center"/>
    </xf>
    <xf numFmtId="175" fontId="0" fillId="0" borderId="21" xfId="0" applyNumberFormat="1" applyBorder="1" applyAlignment="1">
      <alignment horizontal="right" vertical="center"/>
    </xf>
    <xf numFmtId="164" fontId="0" fillId="0" borderId="15" xfId="0" applyNumberFormat="1" applyBorder="1" applyAlignment="1">
      <alignment horizontal="left" vertical="top"/>
    </xf>
    <xf numFmtId="0" fontId="0" fillId="0" borderId="14" xfId="0" applyBorder="1" applyAlignment="1">
      <alignment wrapText="1"/>
    </xf>
    <xf numFmtId="0" fontId="0" fillId="0" borderId="14" xfId="0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175" fontId="0" fillId="0" borderId="0" xfId="0" applyNumberFormat="1" applyAlignment="1">
      <alignment vertical="center" wrapText="1"/>
    </xf>
    <xf numFmtId="164" fontId="0" fillId="0" borderId="0" xfId="0" applyNumberFormat="1" applyAlignment="1">
      <alignment wrapText="1"/>
    </xf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17" xfId="0" applyNumberFormat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3" fontId="2" fillId="0" borderId="23" xfId="0" applyNumberFormat="1" applyFont="1" applyBorder="1" applyAlignment="1">
      <alignment horizontal="center" vertical="center"/>
    </xf>
    <xf numFmtId="175" fontId="2" fillId="0" borderId="23" xfId="0" applyNumberFormat="1" applyFont="1" applyBorder="1" applyAlignment="1" applyProtection="1">
      <alignment horizontal="right" vertical="center"/>
      <protection locked="0"/>
    </xf>
    <xf numFmtId="164" fontId="0" fillId="0" borderId="25" xfId="0" applyNumberFormat="1" applyBorder="1" applyAlignment="1" applyProtection="1">
      <alignment horizontal="left" vertical="top"/>
    </xf>
    <xf numFmtId="0" fontId="3" fillId="0" borderId="26" xfId="0" applyFont="1" applyBorder="1" applyAlignment="1" applyProtection="1">
      <alignment wrapText="1"/>
    </xf>
    <xf numFmtId="0" fontId="0" fillId="0" borderId="26" xfId="0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 wrapText="1"/>
    </xf>
    <xf numFmtId="176" fontId="0" fillId="0" borderId="23" xfId="0" applyNumberFormat="1" applyBorder="1" applyAlignment="1" applyProtection="1">
      <alignment horizontal="center" vertical="center"/>
    </xf>
    <xf numFmtId="175" fontId="0" fillId="0" borderId="23" xfId="0" applyNumberFormat="1" applyBorder="1" applyAlignment="1" applyProtection="1">
      <alignment horizontal="right" vertical="center"/>
    </xf>
    <xf numFmtId="175" fontId="0" fillId="0" borderId="24" xfId="0" applyNumberFormat="1" applyBorder="1" applyAlignment="1" applyProtection="1">
      <alignment horizontal="right" vertical="center"/>
    </xf>
    <xf numFmtId="164" fontId="2" fillId="0" borderId="25" xfId="0" applyNumberFormat="1" applyFont="1" applyBorder="1" applyAlignment="1" applyProtection="1">
      <alignment horizontal="left" vertical="top"/>
    </xf>
    <xf numFmtId="0" fontId="2" fillId="0" borderId="26" xfId="0" applyFont="1" applyBorder="1" applyAlignment="1" applyProtection="1">
      <alignment wrapText="1"/>
    </xf>
    <xf numFmtId="3" fontId="0" fillId="0" borderId="23" xfId="0" applyNumberFormat="1" applyBorder="1" applyAlignment="1" applyProtection="1">
      <alignment horizontal="center" vertical="center"/>
    </xf>
    <xf numFmtId="164" fontId="2" fillId="0" borderId="25" xfId="0" applyNumberFormat="1" applyFont="1" applyBorder="1" applyAlignment="1" applyProtection="1">
      <alignment horizontal="right" vertical="top"/>
    </xf>
    <xf numFmtId="0" fontId="2" fillId="0" borderId="26" xfId="0" applyFont="1" applyBorder="1" applyAlignment="1" applyProtection="1">
      <alignment horizontal="center" vertical="center" wrapText="1"/>
    </xf>
    <xf numFmtId="3" fontId="2" fillId="0" borderId="23" xfId="0" applyNumberFormat="1" applyFont="1" applyBorder="1" applyAlignment="1" applyProtection="1">
      <alignment horizontal="center" vertical="center"/>
    </xf>
    <xf numFmtId="175" fontId="2" fillId="0" borderId="24" xfId="0" applyNumberFormat="1" applyFont="1" applyBorder="1" applyAlignment="1" applyProtection="1">
      <alignment horizontal="right" vertical="center"/>
    </xf>
    <xf numFmtId="164" fontId="0" fillId="0" borderId="13" xfId="0" applyNumberFormat="1" applyBorder="1" applyAlignment="1" applyProtection="1">
      <alignment horizontal="left" vertical="top"/>
    </xf>
    <xf numFmtId="0" fontId="0" fillId="0" borderId="33" xfId="0" applyBorder="1" applyAlignment="1" applyProtection="1">
      <alignment wrapText="1"/>
    </xf>
    <xf numFmtId="0" fontId="0" fillId="0" borderId="33" xfId="0" applyBorder="1" applyAlignment="1" applyProtection="1">
      <alignment horizontal="center" vertical="center" wrapText="1"/>
    </xf>
    <xf numFmtId="0" fontId="3" fillId="0" borderId="33" xfId="0" applyFont="1" applyBorder="1" applyAlignment="1" applyProtection="1">
      <alignment horizontal="center" vertical="center" wrapText="1"/>
    </xf>
    <xf numFmtId="3" fontId="0" fillId="0" borderId="33" xfId="0" applyNumberFormat="1" applyBorder="1" applyAlignment="1" applyProtection="1">
      <alignment horizontal="center" vertical="center"/>
    </xf>
    <xf numFmtId="175" fontId="0" fillId="0" borderId="33" xfId="0" applyNumberFormat="1" applyBorder="1" applyAlignment="1" applyProtection="1">
      <alignment horizontal="right" vertical="center"/>
    </xf>
    <xf numFmtId="175" fontId="0" fillId="0" borderId="34" xfId="0" applyNumberFormat="1" applyBorder="1" applyAlignment="1" applyProtection="1">
      <alignment horizontal="right" vertical="center"/>
    </xf>
    <xf numFmtId="0" fontId="0" fillId="0" borderId="18" xfId="0" applyBorder="1" applyAlignment="1" applyProtection="1">
      <alignment horizontal="left" vertical="top"/>
    </xf>
    <xf numFmtId="0" fontId="37" fillId="24" borderId="17" xfId="1" applyFont="1" applyBorder="1" applyAlignment="1" applyProtection="1">
      <alignment horizontal="left"/>
    </xf>
    <xf numFmtId="0" fontId="37" fillId="0" borderId="17" xfId="1" applyFont="1" applyFill="1" applyBorder="1" applyAlignment="1" applyProtection="1">
      <alignment horizontal="center" vertical="center"/>
    </xf>
    <xf numFmtId="0" fontId="37" fillId="24" borderId="17" xfId="1" applyFont="1" applyBorder="1" applyAlignment="1" applyProtection="1">
      <alignment horizontal="center" vertical="center"/>
    </xf>
    <xf numFmtId="4" fontId="37" fillId="24" borderId="19" xfId="1" applyNumberFormat="1" applyFont="1" applyBorder="1" applyAlignment="1" applyProtection="1">
      <alignment horizontal="center" vertical="center"/>
    </xf>
    <xf numFmtId="7" fontId="37" fillId="24" borderId="16" xfId="1" applyNumberFormat="1" applyFont="1" applyBorder="1" applyAlignment="1" applyProtection="1">
      <alignment horizontal="center" vertical="center"/>
    </xf>
    <xf numFmtId="0" fontId="37" fillId="24" borderId="21" xfId="1" applyFont="1" applyBorder="1" applyAlignment="1" applyProtection="1">
      <alignment vertical="center"/>
    </xf>
    <xf numFmtId="0" fontId="37" fillId="24" borderId="15" xfId="1" applyFont="1" applyBorder="1" applyAlignment="1" applyProtection="1">
      <alignment horizontal="left" vertical="top"/>
    </xf>
    <xf numFmtId="0" fontId="37" fillId="24" borderId="14" xfId="1" applyFont="1" applyBorder="1" applyProtection="1"/>
    <xf numFmtId="0" fontId="37" fillId="0" borderId="14" xfId="1" applyFont="1" applyFill="1" applyBorder="1" applyAlignment="1" applyProtection="1">
      <alignment horizontal="center" vertical="center"/>
    </xf>
    <xf numFmtId="0" fontId="37" fillId="0" borderId="20" xfId="1" applyFont="1" applyFill="1" applyBorder="1" applyAlignment="1" applyProtection="1">
      <alignment horizontal="center" vertical="center"/>
    </xf>
    <xf numFmtId="7" fontId="37" fillId="24" borderId="15" xfId="1" applyNumberFormat="1" applyFont="1" applyBorder="1" applyAlignment="1" applyProtection="1">
      <alignment horizontal="center" vertical="center"/>
    </xf>
    <xf numFmtId="0" fontId="37" fillId="24" borderId="20" xfId="1" applyFont="1" applyBorder="1" applyAlignment="1" applyProtection="1">
      <alignment vertical="center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17"/>
  <sheetViews>
    <sheetView showGridLines="0" tabSelected="1" view="pageBreakPreview" topLeftCell="A179" zoomScale="130" zoomScaleNormal="145" zoomScaleSheetLayoutView="130" workbookViewId="0">
      <selection activeCell="F190" sqref="F190"/>
    </sheetView>
  </sheetViews>
  <sheetFormatPr defaultRowHeight="12.75" x14ac:dyDescent="0.2"/>
  <cols>
    <col min="1" max="1" width="5.7109375" style="14" customWidth="1"/>
    <col min="2" max="2" width="47.28515625" customWidth="1"/>
    <col min="3" max="3" width="10.28515625" style="13" customWidth="1"/>
    <col min="4" max="4" width="13.7109375" style="13" customWidth="1"/>
    <col min="5" max="5" width="10.7109375" style="8" customWidth="1"/>
    <col min="6" max="6" width="12.42578125" style="9" customWidth="1"/>
    <col min="7" max="7" width="13.85546875" style="9" customWidth="1"/>
  </cols>
  <sheetData>
    <row r="1" spans="1:7" x14ac:dyDescent="0.2">
      <c r="A1" s="82"/>
      <c r="B1" s="82"/>
      <c r="C1" s="81" t="s">
        <v>170</v>
      </c>
      <c r="D1" s="81"/>
    </row>
    <row r="2" spans="1:7" x14ac:dyDescent="0.2">
      <c r="A2" s="84"/>
      <c r="B2" s="84"/>
      <c r="C2" s="10" t="s">
        <v>126</v>
      </c>
      <c r="D2" s="11"/>
      <c r="F2" s="12"/>
      <c r="G2" s="12"/>
    </row>
    <row r="3" spans="1:7" x14ac:dyDescent="0.2">
      <c r="A3" s="83"/>
      <c r="B3" s="84"/>
      <c r="C3" s="7"/>
      <c r="F3" s="12"/>
      <c r="G3" s="12"/>
    </row>
    <row r="4" spans="1:7" x14ac:dyDescent="0.2">
      <c r="A4" s="14" t="s">
        <v>0</v>
      </c>
      <c r="F4" s="12"/>
      <c r="G4" s="12"/>
    </row>
    <row r="5" spans="1:7" ht="22.5" x14ac:dyDescent="0.2">
      <c r="A5" s="15" t="s">
        <v>1</v>
      </c>
      <c r="B5" s="16" t="s">
        <v>2</v>
      </c>
      <c r="C5" s="15" t="s">
        <v>3</v>
      </c>
      <c r="D5" s="15" t="s">
        <v>4</v>
      </c>
      <c r="E5" s="17" t="s">
        <v>5</v>
      </c>
      <c r="F5" s="18" t="s">
        <v>6</v>
      </c>
      <c r="G5" s="18" t="s">
        <v>7</v>
      </c>
    </row>
    <row r="6" spans="1:7" x14ac:dyDescent="0.2">
      <c r="A6" s="19">
        <v>1</v>
      </c>
      <c r="B6" s="20" t="s">
        <v>12</v>
      </c>
      <c r="C6" s="21" t="s">
        <v>91</v>
      </c>
      <c r="D6" s="22" t="s">
        <v>13</v>
      </c>
      <c r="E6" s="23">
        <v>1</v>
      </c>
      <c r="F6" s="1" t="s">
        <v>10</v>
      </c>
      <c r="G6" s="25" t="str">
        <f>IF(OR(ISTEXT(F6),ISBLANK(F6)), "$   - ",ROUND(E6*F6,2))</f>
        <v xml:space="preserve">$   - </v>
      </c>
    </row>
    <row r="7" spans="1:7" x14ac:dyDescent="0.2">
      <c r="A7" s="26"/>
      <c r="B7" s="27"/>
      <c r="C7" s="28"/>
      <c r="D7" s="22"/>
      <c r="E7" s="23"/>
      <c r="F7" s="24"/>
      <c r="G7" s="25"/>
    </row>
    <row r="8" spans="1:7" x14ac:dyDescent="0.2">
      <c r="A8" s="29">
        <f>A6+1</f>
        <v>2</v>
      </c>
      <c r="B8" s="30" t="s">
        <v>14</v>
      </c>
      <c r="C8" s="31" t="s">
        <v>100</v>
      </c>
      <c r="D8" s="22"/>
      <c r="E8" s="23"/>
      <c r="F8" s="24"/>
      <c r="G8" s="25"/>
    </row>
    <row r="9" spans="1:7" x14ac:dyDescent="0.2">
      <c r="A9" s="32" t="s">
        <v>15</v>
      </c>
      <c r="B9" s="33" t="s">
        <v>131</v>
      </c>
      <c r="C9" s="34"/>
      <c r="D9" s="22"/>
      <c r="E9" s="23"/>
      <c r="F9" s="24"/>
      <c r="G9" s="25"/>
    </row>
    <row r="10" spans="1:7" x14ac:dyDescent="0.2">
      <c r="A10" s="35"/>
      <c r="B10" s="36" t="s">
        <v>16</v>
      </c>
      <c r="C10" s="34"/>
      <c r="D10" s="22" t="s">
        <v>18</v>
      </c>
      <c r="E10" s="6">
        <v>3761</v>
      </c>
      <c r="F10" s="1" t="s">
        <v>10</v>
      </c>
      <c r="G10" s="25" t="str">
        <f>IF(OR(ISTEXT(F10),ISBLANK(F10)), "$   - ",ROUND(E10*F10,2))</f>
        <v xml:space="preserve">$   - </v>
      </c>
    </row>
    <row r="11" spans="1:7" x14ac:dyDescent="0.2">
      <c r="A11" s="35"/>
      <c r="B11" s="36" t="s">
        <v>17</v>
      </c>
      <c r="C11" s="34"/>
      <c r="D11" s="22" t="s">
        <v>18</v>
      </c>
      <c r="E11" s="6">
        <v>1800</v>
      </c>
      <c r="F11" s="1" t="s">
        <v>10</v>
      </c>
      <c r="G11" s="25" t="str">
        <f>IF(OR(ISTEXT(F11),ISBLANK(F11)), "$   - ",ROUND(E11*F11,2))</f>
        <v xml:space="preserve">$   - </v>
      </c>
    </row>
    <row r="12" spans="1:7" x14ac:dyDescent="0.2">
      <c r="A12" s="35"/>
      <c r="B12" s="36"/>
      <c r="C12" s="34"/>
      <c r="D12" s="22"/>
      <c r="E12" s="6"/>
      <c r="F12" s="24"/>
      <c r="G12" s="25"/>
    </row>
    <row r="13" spans="1:7" x14ac:dyDescent="0.2">
      <c r="A13" s="32" t="s">
        <v>25</v>
      </c>
      <c r="B13" s="33" t="s">
        <v>132</v>
      </c>
      <c r="C13" s="34"/>
      <c r="D13" s="22"/>
      <c r="E13" s="23"/>
      <c r="F13" s="24"/>
      <c r="G13" s="25"/>
    </row>
    <row r="14" spans="1:7" x14ac:dyDescent="0.2">
      <c r="A14" s="35"/>
      <c r="B14" s="36" t="s">
        <v>16</v>
      </c>
      <c r="C14" s="34"/>
      <c r="D14" s="22" t="s">
        <v>18</v>
      </c>
      <c r="E14" s="6">
        <v>85</v>
      </c>
      <c r="F14" s="1" t="s">
        <v>10</v>
      </c>
      <c r="G14" s="25" t="str">
        <f>IF(OR(ISTEXT(F14),ISBLANK(F14)), "$   - ",ROUND(E14*F14,2))</f>
        <v xml:space="preserve">$   - </v>
      </c>
    </row>
    <row r="15" spans="1:7" x14ac:dyDescent="0.2">
      <c r="A15" s="35"/>
      <c r="B15" s="36" t="s">
        <v>17</v>
      </c>
      <c r="C15" s="34"/>
      <c r="D15" s="22" t="s">
        <v>18</v>
      </c>
      <c r="E15" s="6">
        <v>85</v>
      </c>
      <c r="F15" s="1" t="s">
        <v>10</v>
      </c>
      <c r="G15" s="25" t="str">
        <f>IF(OR(ISTEXT(F15),ISBLANK(F15)), "$   - ",ROUND(E15*F15,2))</f>
        <v xml:space="preserve">$   - </v>
      </c>
    </row>
    <row r="16" spans="1:7" x14ac:dyDescent="0.2">
      <c r="A16" s="35"/>
      <c r="B16" s="36"/>
      <c r="C16" s="34"/>
      <c r="D16" s="22"/>
      <c r="E16" s="6"/>
      <c r="F16" s="24"/>
      <c r="G16" s="25"/>
    </row>
    <row r="17" spans="1:7" x14ac:dyDescent="0.2">
      <c r="A17" s="32" t="s">
        <v>28</v>
      </c>
      <c r="B17" s="33" t="s">
        <v>133</v>
      </c>
      <c r="C17" s="34"/>
      <c r="D17" s="22"/>
      <c r="E17" s="23"/>
      <c r="F17" s="24"/>
      <c r="G17" s="25"/>
    </row>
    <row r="18" spans="1:7" x14ac:dyDescent="0.2">
      <c r="A18" s="35"/>
      <c r="B18" s="36" t="s">
        <v>16</v>
      </c>
      <c r="C18" s="34"/>
      <c r="D18" s="22" t="s">
        <v>18</v>
      </c>
      <c r="E18" s="6">
        <v>93.5</v>
      </c>
      <c r="F18" s="1" t="s">
        <v>10</v>
      </c>
      <c r="G18" s="25" t="str">
        <f>IF(OR(ISTEXT(F18),ISBLANK(F18)), "$   - ",ROUND(E18*F18,2))</f>
        <v xml:space="preserve">$   - </v>
      </c>
    </row>
    <row r="19" spans="1:7" x14ac:dyDescent="0.2">
      <c r="A19" s="35"/>
      <c r="B19" s="36" t="s">
        <v>17</v>
      </c>
      <c r="C19" s="34"/>
      <c r="D19" s="22" t="s">
        <v>18</v>
      </c>
      <c r="E19" s="6">
        <v>93.5</v>
      </c>
      <c r="F19" s="1" t="s">
        <v>10</v>
      </c>
      <c r="G19" s="25" t="str">
        <f>IF(OR(ISTEXT(F19),ISBLANK(F19)), "$   - ",ROUND(E19*F19,2))</f>
        <v xml:space="preserve">$   - </v>
      </c>
    </row>
    <row r="20" spans="1:7" x14ac:dyDescent="0.2">
      <c r="A20" s="35"/>
      <c r="B20" s="30"/>
      <c r="C20" s="34"/>
      <c r="D20" s="22"/>
      <c r="E20" s="6"/>
      <c r="F20" s="24"/>
      <c r="G20" s="25"/>
    </row>
    <row r="21" spans="1:7" x14ac:dyDescent="0.2">
      <c r="A21" s="29">
        <f>A8+1</f>
        <v>3</v>
      </c>
      <c r="B21" s="30" t="s">
        <v>19</v>
      </c>
      <c r="C21" s="31"/>
      <c r="D21" s="22"/>
      <c r="E21" s="38"/>
      <c r="F21" s="39"/>
      <c r="G21" s="40"/>
    </row>
    <row r="22" spans="1:7" x14ac:dyDescent="0.2">
      <c r="A22" s="32" t="s">
        <v>15</v>
      </c>
      <c r="B22" s="33" t="s">
        <v>131</v>
      </c>
      <c r="C22" s="31" t="s">
        <v>89</v>
      </c>
      <c r="D22" s="22"/>
      <c r="E22" s="38"/>
      <c r="F22" s="39"/>
      <c r="G22" s="40"/>
    </row>
    <row r="23" spans="1:7" x14ac:dyDescent="0.2">
      <c r="A23" s="37"/>
      <c r="B23" s="33" t="s">
        <v>23</v>
      </c>
      <c r="C23" s="31"/>
      <c r="D23" s="22" t="s">
        <v>18</v>
      </c>
      <c r="E23" s="38">
        <v>438.5</v>
      </c>
      <c r="F23" s="5" t="s">
        <v>10</v>
      </c>
      <c r="G23" s="40" t="str">
        <f>IF(OR(ISTEXT(F23),ISBLANK(F23)), "$   - ",ROUND(E23*F23,2))</f>
        <v xml:space="preserve">$   - </v>
      </c>
    </row>
    <row r="24" spans="1:7" x14ac:dyDescent="0.2">
      <c r="A24" s="37"/>
      <c r="B24" s="33" t="s">
        <v>20</v>
      </c>
      <c r="C24" s="31"/>
      <c r="D24" s="22" t="s">
        <v>18</v>
      </c>
      <c r="E24" s="38">
        <v>3761</v>
      </c>
      <c r="F24" s="5" t="s">
        <v>10</v>
      </c>
      <c r="G24" s="40" t="str">
        <f>IF(OR(ISTEXT(F24),ISBLANK(F24)), "$   - ",ROUND(E24*F24,2))</f>
        <v xml:space="preserve">$   - </v>
      </c>
    </row>
    <row r="25" spans="1:7" x14ac:dyDescent="0.2">
      <c r="A25" s="37"/>
      <c r="B25" s="33" t="s">
        <v>21</v>
      </c>
      <c r="C25" s="31"/>
      <c r="D25" s="22" t="s">
        <v>18</v>
      </c>
      <c r="E25" s="38">
        <v>3761</v>
      </c>
      <c r="F25" s="5" t="s">
        <v>10</v>
      </c>
      <c r="G25" s="40" t="str">
        <f>IF(OR(ISTEXT(F25),ISBLANK(F25)), "$   - ",ROUND(E25*F25,2))</f>
        <v xml:space="preserve">$   - </v>
      </c>
    </row>
    <row r="26" spans="1:7" x14ac:dyDescent="0.2">
      <c r="A26" s="37"/>
      <c r="B26" s="33" t="s">
        <v>22</v>
      </c>
      <c r="C26" s="31"/>
      <c r="D26" s="22" t="s">
        <v>18</v>
      </c>
      <c r="E26" s="38">
        <v>1800</v>
      </c>
      <c r="F26" s="5" t="s">
        <v>10</v>
      </c>
      <c r="G26" s="40" t="str">
        <f>IF(OR(ISTEXT(F26),ISBLANK(F26)), "$   - ",ROUND(E26*F26,2))</f>
        <v xml:space="preserve">$   - </v>
      </c>
    </row>
    <row r="27" spans="1:7" x14ac:dyDescent="0.2">
      <c r="A27" s="37"/>
      <c r="B27" s="33"/>
      <c r="C27" s="31"/>
      <c r="D27" s="22"/>
      <c r="E27" s="38"/>
      <c r="F27" s="39"/>
      <c r="G27" s="40"/>
    </row>
    <row r="28" spans="1:7" x14ac:dyDescent="0.2">
      <c r="A28" s="32" t="s">
        <v>25</v>
      </c>
      <c r="B28" s="33" t="s">
        <v>132</v>
      </c>
      <c r="C28" s="31" t="s">
        <v>89</v>
      </c>
      <c r="D28" s="22"/>
      <c r="E28" s="38"/>
      <c r="F28" s="39"/>
      <c r="G28" s="40"/>
    </row>
    <row r="29" spans="1:7" x14ac:dyDescent="0.2">
      <c r="A29" s="37"/>
      <c r="B29" s="33" t="s">
        <v>16</v>
      </c>
      <c r="C29" s="31"/>
      <c r="D29" s="22" t="s">
        <v>18</v>
      </c>
      <c r="E29" s="38">
        <v>85</v>
      </c>
      <c r="F29" s="5" t="s">
        <v>10</v>
      </c>
      <c r="G29" s="40" t="str">
        <f>IF(OR(ISTEXT(F29),ISBLANK(F29)), "$   - ",ROUND(E29*F29,2))</f>
        <v xml:space="preserve">$   - </v>
      </c>
    </row>
    <row r="30" spans="1:7" x14ac:dyDescent="0.2">
      <c r="A30" s="37"/>
      <c r="B30" s="33" t="s">
        <v>134</v>
      </c>
      <c r="C30" s="31"/>
      <c r="D30" s="22" t="s">
        <v>18</v>
      </c>
      <c r="E30" s="38">
        <v>85</v>
      </c>
      <c r="F30" s="5" t="s">
        <v>10</v>
      </c>
      <c r="G30" s="40" t="str">
        <f>IF(OR(ISTEXT(F30),ISBLANK(F30)), "$   - ",ROUND(E30*F30,2))</f>
        <v xml:space="preserve">$   - </v>
      </c>
    </row>
    <row r="31" spans="1:7" x14ac:dyDescent="0.2">
      <c r="A31" s="37"/>
      <c r="B31" s="33" t="s">
        <v>135</v>
      </c>
      <c r="C31" s="31"/>
      <c r="D31" s="22" t="s">
        <v>18</v>
      </c>
      <c r="E31" s="38">
        <v>85</v>
      </c>
      <c r="F31" s="5" t="s">
        <v>10</v>
      </c>
      <c r="G31" s="40" t="str">
        <f>IF(OR(ISTEXT(F31),ISBLANK(F31)), "$   - ",ROUND(E31*F31,2))</f>
        <v xml:space="preserve">$   - </v>
      </c>
    </row>
    <row r="32" spans="1:7" x14ac:dyDescent="0.2">
      <c r="A32" s="37"/>
      <c r="B32" s="33"/>
      <c r="C32" s="31"/>
      <c r="D32" s="22"/>
      <c r="E32" s="38"/>
      <c r="F32" s="39"/>
      <c r="G32" s="40"/>
    </row>
    <row r="33" spans="1:7" x14ac:dyDescent="0.2">
      <c r="A33" s="32" t="s">
        <v>28</v>
      </c>
      <c r="B33" s="33" t="s">
        <v>133</v>
      </c>
      <c r="C33" s="31" t="s">
        <v>89</v>
      </c>
      <c r="D33" s="22"/>
      <c r="E33" s="38"/>
      <c r="F33" s="39"/>
      <c r="G33" s="40"/>
    </row>
    <row r="34" spans="1:7" x14ac:dyDescent="0.2">
      <c r="A34" s="37"/>
      <c r="B34" s="33" t="s">
        <v>16</v>
      </c>
      <c r="C34" s="31"/>
      <c r="D34" s="22" t="s">
        <v>18</v>
      </c>
      <c r="E34" s="38">
        <v>93.5</v>
      </c>
      <c r="F34" s="5" t="s">
        <v>10</v>
      </c>
      <c r="G34" s="40" t="str">
        <f>IF(OR(ISTEXT(F34),ISBLANK(F34)), "$   - ",ROUND(E34*F34,2))</f>
        <v xml:space="preserve">$   - </v>
      </c>
    </row>
    <row r="35" spans="1:7" x14ac:dyDescent="0.2">
      <c r="A35" s="37"/>
      <c r="B35" s="33" t="s">
        <v>134</v>
      </c>
      <c r="C35" s="31"/>
      <c r="D35" s="22" t="s">
        <v>18</v>
      </c>
      <c r="E35" s="38">
        <v>93.5</v>
      </c>
      <c r="F35" s="5" t="s">
        <v>10</v>
      </c>
      <c r="G35" s="40" t="str">
        <f>IF(OR(ISTEXT(F35),ISBLANK(F35)), "$   - ",ROUND(E35*F35,2))</f>
        <v xml:space="preserve">$   - </v>
      </c>
    </row>
    <row r="36" spans="1:7" x14ac:dyDescent="0.2">
      <c r="A36" s="37"/>
      <c r="B36" s="33" t="s">
        <v>135</v>
      </c>
      <c r="C36" s="31"/>
      <c r="D36" s="22" t="s">
        <v>18</v>
      </c>
      <c r="E36" s="38">
        <v>93.5</v>
      </c>
      <c r="F36" s="5" t="s">
        <v>10</v>
      </c>
      <c r="G36" s="40" t="str">
        <f>IF(OR(ISTEXT(F36),ISBLANK(F36)), "$   - ",ROUND(E36*F36,2))</f>
        <v xml:space="preserve">$   - </v>
      </c>
    </row>
    <row r="37" spans="1:7" s="42" customFormat="1" x14ac:dyDescent="0.2">
      <c r="A37" s="35"/>
      <c r="B37" s="33"/>
      <c r="C37" s="34"/>
      <c r="D37" s="31"/>
      <c r="E37" s="41"/>
      <c r="F37" s="24"/>
      <c r="G37" s="25"/>
    </row>
    <row r="38" spans="1:7" s="42" customFormat="1" ht="25.5" x14ac:dyDescent="0.2">
      <c r="A38" s="43" t="s">
        <v>34</v>
      </c>
      <c r="B38" s="44" t="s">
        <v>56</v>
      </c>
      <c r="C38" s="31" t="s">
        <v>101</v>
      </c>
      <c r="D38" s="31" t="s">
        <v>8</v>
      </c>
      <c r="E38" s="23">
        <v>2</v>
      </c>
      <c r="F38" s="1" t="s">
        <v>10</v>
      </c>
      <c r="G38" s="25" t="str">
        <f>IF(OR(ISTEXT(F38),ISBLANK(F38)), "$   - ",ROUND(E38*F38,2))</f>
        <v xml:space="preserve">$   - </v>
      </c>
    </row>
    <row r="39" spans="1:7" x14ac:dyDescent="0.2">
      <c r="A39" s="37"/>
      <c r="B39" s="33"/>
      <c r="C39" s="31"/>
      <c r="D39" s="22"/>
      <c r="E39" s="38"/>
      <c r="F39" s="39"/>
      <c r="G39" s="40"/>
    </row>
    <row r="40" spans="1:7" x14ac:dyDescent="0.2">
      <c r="A40" s="29">
        <f>A21+1</f>
        <v>4</v>
      </c>
      <c r="B40" s="30" t="s">
        <v>24</v>
      </c>
      <c r="C40" s="31" t="s">
        <v>100</v>
      </c>
      <c r="D40" s="22"/>
      <c r="E40" s="38"/>
      <c r="F40" s="39"/>
      <c r="G40" s="40"/>
    </row>
    <row r="41" spans="1:7" x14ac:dyDescent="0.2">
      <c r="A41" s="32" t="s">
        <v>15</v>
      </c>
      <c r="B41" s="33" t="s">
        <v>26</v>
      </c>
      <c r="C41" s="31"/>
      <c r="D41" s="22" t="s">
        <v>8</v>
      </c>
      <c r="E41" s="38">
        <v>50</v>
      </c>
      <c r="F41" s="5" t="s">
        <v>10</v>
      </c>
      <c r="G41" s="40" t="str">
        <f>IF(OR(ISTEXT(F41),ISBLANK(F41)), "$   - ",ROUND(E41*F41,2))</f>
        <v xml:space="preserve">$   - </v>
      </c>
    </row>
    <row r="42" spans="1:7" x14ac:dyDescent="0.2">
      <c r="A42" s="32"/>
      <c r="B42" s="33"/>
      <c r="C42" s="31"/>
      <c r="D42" s="22"/>
      <c r="E42" s="38"/>
      <c r="F42" s="39"/>
      <c r="G42" s="40"/>
    </row>
    <row r="43" spans="1:7" x14ac:dyDescent="0.2">
      <c r="A43" s="32" t="s">
        <v>25</v>
      </c>
      <c r="B43" s="33" t="s">
        <v>27</v>
      </c>
      <c r="C43" s="31"/>
      <c r="D43" s="22" t="s">
        <v>8</v>
      </c>
      <c r="E43" s="38">
        <v>29</v>
      </c>
      <c r="F43" s="5" t="s">
        <v>10</v>
      </c>
      <c r="G43" s="40" t="str">
        <f>IF(OR(ISTEXT(F43),ISBLANK(F43)), "$   - ",ROUND(E43*F43,2))</f>
        <v xml:space="preserve">$   - </v>
      </c>
    </row>
    <row r="44" spans="1:7" x14ac:dyDescent="0.2">
      <c r="A44" s="32"/>
      <c r="B44" s="33"/>
      <c r="C44" s="31"/>
      <c r="D44" s="22"/>
      <c r="E44" s="38"/>
      <c r="F44" s="39"/>
      <c r="G44" s="40"/>
    </row>
    <row r="45" spans="1:7" x14ac:dyDescent="0.2">
      <c r="A45" s="32" t="s">
        <v>28</v>
      </c>
      <c r="B45" s="33" t="s">
        <v>29</v>
      </c>
      <c r="C45" s="31"/>
      <c r="D45" s="22"/>
      <c r="E45" s="38"/>
      <c r="F45" s="39"/>
      <c r="G45" s="40"/>
    </row>
    <row r="46" spans="1:7" x14ac:dyDescent="0.2">
      <c r="A46" s="37"/>
      <c r="B46" s="36" t="s">
        <v>31</v>
      </c>
      <c r="C46" s="31"/>
      <c r="D46" s="22" t="s">
        <v>8</v>
      </c>
      <c r="E46" s="38">
        <v>42</v>
      </c>
      <c r="F46" s="5" t="s">
        <v>10</v>
      </c>
      <c r="G46" s="40" t="str">
        <f>IF(OR(ISTEXT(F46),ISBLANK(F46)), "$   - ",ROUND(E46*F46,2))</f>
        <v xml:space="preserve">$   - </v>
      </c>
    </row>
    <row r="47" spans="1:7" x14ac:dyDescent="0.2">
      <c r="A47" s="37"/>
      <c r="B47" s="36" t="s">
        <v>32</v>
      </c>
      <c r="C47" s="31"/>
      <c r="D47" s="22" t="s">
        <v>30</v>
      </c>
      <c r="E47" s="38">
        <v>63.1</v>
      </c>
      <c r="F47" s="5" t="s">
        <v>10</v>
      </c>
      <c r="G47" s="40" t="str">
        <f>IF(OR(ISTEXT(F47),ISBLANK(F47)), "$   - ",ROUND(E47*F47,2))</f>
        <v xml:space="preserve">$   - </v>
      </c>
    </row>
    <row r="48" spans="1:7" x14ac:dyDescent="0.2">
      <c r="A48" s="37"/>
      <c r="B48" s="36" t="s">
        <v>33</v>
      </c>
      <c r="C48" s="31"/>
      <c r="D48" s="22" t="s">
        <v>8</v>
      </c>
      <c r="E48" s="38">
        <v>314</v>
      </c>
      <c r="F48" s="5" t="s">
        <v>10</v>
      </c>
      <c r="G48" s="40" t="str">
        <f>IF(OR(ISTEXT(F48),ISBLANK(F48)), "$   - ",ROUND(E48*F48,2))</f>
        <v xml:space="preserve">$   - </v>
      </c>
    </row>
    <row r="49" spans="1:7" x14ac:dyDescent="0.2">
      <c r="A49" s="37"/>
      <c r="B49" s="33"/>
      <c r="C49" s="31"/>
      <c r="D49" s="22"/>
      <c r="E49" s="38"/>
      <c r="F49" s="39"/>
      <c r="G49" s="40"/>
    </row>
    <row r="50" spans="1:7" x14ac:dyDescent="0.2">
      <c r="A50" s="29">
        <f>A40+1</f>
        <v>5</v>
      </c>
      <c r="B50" s="30" t="s">
        <v>35</v>
      </c>
      <c r="C50" s="31" t="s">
        <v>153</v>
      </c>
      <c r="D50" s="22"/>
      <c r="E50" s="23"/>
      <c r="F50" s="24"/>
      <c r="G50" s="25"/>
    </row>
    <row r="51" spans="1:7" x14ac:dyDescent="0.2">
      <c r="A51" s="32" t="s">
        <v>15</v>
      </c>
      <c r="B51" s="33" t="s">
        <v>37</v>
      </c>
      <c r="C51" s="34"/>
      <c r="D51" s="22"/>
      <c r="E51" s="23"/>
      <c r="F51" s="24"/>
      <c r="G51" s="25"/>
    </row>
    <row r="52" spans="1:7" x14ac:dyDescent="0.2">
      <c r="A52" s="32"/>
      <c r="B52" s="36" t="s">
        <v>139</v>
      </c>
      <c r="C52" s="34"/>
      <c r="D52" s="22" t="s">
        <v>42</v>
      </c>
      <c r="E52" s="6">
        <v>756</v>
      </c>
      <c r="F52" s="1" t="s">
        <v>10</v>
      </c>
      <c r="G52" s="25" t="str">
        <f>IF(OR(ISTEXT(F52),ISBLANK(F52)), "$   - ",ROUND(E52*F52,2))</f>
        <v xml:space="preserve">$   - </v>
      </c>
    </row>
    <row r="53" spans="1:7" x14ac:dyDescent="0.2">
      <c r="A53" s="32"/>
      <c r="B53" s="36" t="s">
        <v>145</v>
      </c>
      <c r="C53" s="34"/>
      <c r="D53" s="22" t="s">
        <v>42</v>
      </c>
      <c r="E53" s="6">
        <v>88</v>
      </c>
      <c r="F53" s="1" t="s">
        <v>10</v>
      </c>
      <c r="G53" s="25" t="str">
        <f>IF(OR(ISTEXT(F53),ISBLANK(F53)), "$   - ",ROUND(E53*F53,2))</f>
        <v xml:space="preserve">$   - </v>
      </c>
    </row>
    <row r="54" spans="1:7" x14ac:dyDescent="0.2">
      <c r="A54" s="45"/>
      <c r="B54" s="46"/>
      <c r="C54" s="34"/>
      <c r="D54" s="22"/>
      <c r="E54" s="6"/>
      <c r="F54" s="24"/>
      <c r="G54" s="25"/>
    </row>
    <row r="55" spans="1:7" x14ac:dyDescent="0.2">
      <c r="A55" s="32" t="s">
        <v>25</v>
      </c>
      <c r="B55" s="33" t="s">
        <v>36</v>
      </c>
      <c r="C55" s="34"/>
      <c r="D55" s="22"/>
      <c r="E55" s="6"/>
      <c r="F55" s="24"/>
      <c r="G55" s="25"/>
    </row>
    <row r="56" spans="1:7" x14ac:dyDescent="0.2">
      <c r="A56" s="32"/>
      <c r="B56" s="36" t="s">
        <v>138</v>
      </c>
      <c r="C56" s="34"/>
      <c r="D56" s="22" t="s">
        <v>42</v>
      </c>
      <c r="E56" s="6">
        <v>904</v>
      </c>
      <c r="F56" s="1" t="s">
        <v>10</v>
      </c>
      <c r="G56" s="25" t="str">
        <f>IF(OR(ISTEXT(F56),ISBLANK(F56)), "$   - ",ROUND(E56*F56,2))</f>
        <v xml:space="preserve">$   - </v>
      </c>
    </row>
    <row r="57" spans="1:7" x14ac:dyDescent="0.2">
      <c r="A57" s="32"/>
      <c r="B57" s="36" t="s">
        <v>141</v>
      </c>
      <c r="C57" s="34"/>
      <c r="D57" s="22" t="s">
        <v>42</v>
      </c>
      <c r="E57" s="6">
        <v>208.5</v>
      </c>
      <c r="F57" s="1" t="s">
        <v>10</v>
      </c>
      <c r="G57" s="25" t="str">
        <f>IF(OR(ISTEXT(F57),ISBLANK(F57)), "$   - ",ROUND(E57*F57,2))</f>
        <v xml:space="preserve">$   - </v>
      </c>
    </row>
    <row r="58" spans="1:7" x14ac:dyDescent="0.2">
      <c r="A58" s="45"/>
      <c r="B58" s="46"/>
      <c r="C58" s="34"/>
      <c r="D58" s="22"/>
      <c r="E58" s="6"/>
      <c r="F58" s="24"/>
      <c r="G58" s="25"/>
    </row>
    <row r="59" spans="1:7" x14ac:dyDescent="0.2">
      <c r="A59" s="32" t="s">
        <v>28</v>
      </c>
      <c r="B59" s="33" t="s">
        <v>39</v>
      </c>
      <c r="C59" s="34"/>
      <c r="D59" s="22"/>
      <c r="E59" s="6"/>
      <c r="F59" s="24"/>
      <c r="G59" s="25"/>
    </row>
    <row r="60" spans="1:7" x14ac:dyDescent="0.2">
      <c r="A60" s="32"/>
      <c r="B60" s="36" t="s">
        <v>140</v>
      </c>
      <c r="C60" s="34"/>
      <c r="D60" s="22" t="s">
        <v>42</v>
      </c>
      <c r="E60" s="6">
        <v>1178</v>
      </c>
      <c r="F60" s="1" t="s">
        <v>10</v>
      </c>
      <c r="G60" s="25" t="str">
        <f>IF(OR(ISTEXT(F60),ISBLANK(F60)), "$   - ",ROUND(E60*F60,2))</f>
        <v xml:space="preserve">$   - </v>
      </c>
    </row>
    <row r="61" spans="1:7" x14ac:dyDescent="0.2">
      <c r="A61" s="32"/>
      <c r="B61" s="36" t="s">
        <v>43</v>
      </c>
      <c r="C61" s="34"/>
      <c r="D61" s="22" t="s">
        <v>42</v>
      </c>
      <c r="E61" s="6">
        <v>94</v>
      </c>
      <c r="F61" s="1" t="s">
        <v>10</v>
      </c>
      <c r="G61" s="25" t="str">
        <f>IF(OR(ISTEXT(F61),ISBLANK(F61)), "$   - ",ROUND(E61*F61,2))</f>
        <v xml:space="preserve">$   - </v>
      </c>
    </row>
    <row r="62" spans="1:7" x14ac:dyDescent="0.2">
      <c r="A62" s="45"/>
      <c r="B62" s="46"/>
      <c r="C62" s="34"/>
      <c r="D62" s="22"/>
      <c r="E62" s="6"/>
      <c r="F62" s="24"/>
      <c r="G62" s="25"/>
    </row>
    <row r="63" spans="1:7" x14ac:dyDescent="0.2">
      <c r="A63" s="32" t="s">
        <v>34</v>
      </c>
      <c r="B63" s="33" t="s">
        <v>40</v>
      </c>
      <c r="C63" s="34"/>
      <c r="D63" s="22"/>
      <c r="E63" s="6"/>
      <c r="F63" s="24"/>
      <c r="G63" s="25"/>
    </row>
    <row r="64" spans="1:7" x14ac:dyDescent="0.2">
      <c r="A64" s="32"/>
      <c r="B64" s="36" t="s">
        <v>142</v>
      </c>
      <c r="C64" s="34"/>
      <c r="D64" s="22" t="s">
        <v>42</v>
      </c>
      <c r="E64" s="6">
        <v>348</v>
      </c>
      <c r="F64" s="1" t="s">
        <v>10</v>
      </c>
      <c r="G64" s="25" t="str">
        <f>IF(OR(ISTEXT(F64),ISBLANK(F64)), "$   - ",ROUND(E64*F64,2))</f>
        <v xml:space="preserve">$   - </v>
      </c>
    </row>
    <row r="65" spans="1:7" x14ac:dyDescent="0.2">
      <c r="A65" s="32"/>
      <c r="B65" s="36" t="s">
        <v>43</v>
      </c>
      <c r="C65" s="34"/>
      <c r="D65" s="22" t="s">
        <v>42</v>
      </c>
      <c r="E65" s="6">
        <v>184.5</v>
      </c>
      <c r="F65" s="1" t="s">
        <v>10</v>
      </c>
      <c r="G65" s="25" t="str">
        <f>IF(OR(ISTEXT(F65),ISBLANK(F65)), "$   - ",ROUND(E65*F65,2))</f>
        <v xml:space="preserve">$   - </v>
      </c>
    </row>
    <row r="66" spans="1:7" x14ac:dyDescent="0.2">
      <c r="A66" s="32"/>
      <c r="B66" s="46"/>
      <c r="C66" s="34"/>
      <c r="D66" s="22"/>
      <c r="E66" s="6"/>
      <c r="F66" s="24"/>
      <c r="G66" s="25"/>
    </row>
    <row r="67" spans="1:7" x14ac:dyDescent="0.2">
      <c r="A67" s="32" t="s">
        <v>38</v>
      </c>
      <c r="B67" s="33" t="s">
        <v>143</v>
      </c>
      <c r="C67" s="34"/>
      <c r="D67" s="22"/>
      <c r="E67" s="6"/>
      <c r="F67" s="24"/>
      <c r="G67" s="25"/>
    </row>
    <row r="68" spans="1:7" x14ac:dyDescent="0.2">
      <c r="A68" s="32"/>
      <c r="B68" s="36" t="s">
        <v>93</v>
      </c>
      <c r="C68" s="34"/>
      <c r="D68" s="22" t="s">
        <v>42</v>
      </c>
      <c r="E68" s="6">
        <v>85</v>
      </c>
      <c r="F68" s="1" t="s">
        <v>10</v>
      </c>
      <c r="G68" s="25" t="str">
        <f>IF(OR(ISTEXT(F68),ISBLANK(F68)), "$   - ",ROUND(E68*F68,2))</f>
        <v xml:space="preserve">$   - </v>
      </c>
    </row>
    <row r="69" spans="1:7" x14ac:dyDescent="0.2">
      <c r="A69" s="32"/>
      <c r="B69" s="36"/>
      <c r="C69" s="34"/>
      <c r="D69" s="22"/>
      <c r="E69" s="6"/>
      <c r="F69" s="24"/>
      <c r="G69" s="25"/>
    </row>
    <row r="70" spans="1:7" x14ac:dyDescent="0.2">
      <c r="A70" s="32" t="s">
        <v>41</v>
      </c>
      <c r="B70" s="33" t="s">
        <v>144</v>
      </c>
      <c r="C70" s="34"/>
      <c r="D70" s="22"/>
      <c r="E70" s="6"/>
      <c r="F70" s="24"/>
      <c r="G70" s="25"/>
    </row>
    <row r="71" spans="1:7" x14ac:dyDescent="0.2">
      <c r="A71" s="32"/>
      <c r="B71" s="36" t="s">
        <v>146</v>
      </c>
      <c r="C71" s="34"/>
      <c r="D71" s="22" t="s">
        <v>42</v>
      </c>
      <c r="E71" s="6">
        <v>93.5</v>
      </c>
      <c r="F71" s="1" t="s">
        <v>10</v>
      </c>
      <c r="G71" s="25" t="str">
        <f>IF(OR(ISTEXT(F71),ISBLANK(F71)), "$   - ",ROUND(E71*F71,2))</f>
        <v xml:space="preserve">$   - </v>
      </c>
    </row>
    <row r="72" spans="1:7" x14ac:dyDescent="0.2">
      <c r="A72" s="32"/>
      <c r="B72" s="36"/>
      <c r="C72" s="34"/>
      <c r="D72" s="22"/>
      <c r="E72" s="6"/>
      <c r="F72" s="24"/>
      <c r="G72" s="25"/>
    </row>
    <row r="73" spans="1:7" x14ac:dyDescent="0.2">
      <c r="A73" s="29">
        <f>A50+1</f>
        <v>6</v>
      </c>
      <c r="B73" s="30" t="s">
        <v>44</v>
      </c>
      <c r="C73" s="31" t="s">
        <v>154</v>
      </c>
      <c r="D73" s="22"/>
      <c r="E73" s="23"/>
      <c r="F73" s="24"/>
      <c r="G73" s="25"/>
    </row>
    <row r="74" spans="1:7" x14ac:dyDescent="0.2">
      <c r="A74" s="49" t="s">
        <v>15</v>
      </c>
      <c r="B74" s="30" t="s">
        <v>128</v>
      </c>
      <c r="C74" s="51"/>
      <c r="D74" s="86" t="s">
        <v>8</v>
      </c>
      <c r="E74" s="87">
        <v>44</v>
      </c>
      <c r="F74" s="88" t="s">
        <v>10</v>
      </c>
      <c r="G74" s="54" t="str">
        <f>IF(OR(ISTEXT(F74),ISBLANK(F74)), "$   - ",ROUND(E74*F74,2))</f>
        <v xml:space="preserve">$   - </v>
      </c>
    </row>
    <row r="75" spans="1:7" x14ac:dyDescent="0.2">
      <c r="A75" s="32" t="s">
        <v>25</v>
      </c>
      <c r="B75" s="33" t="s">
        <v>129</v>
      </c>
      <c r="C75" s="34"/>
      <c r="D75" s="22" t="s">
        <v>8</v>
      </c>
      <c r="E75" s="23">
        <v>1</v>
      </c>
      <c r="F75" s="1" t="s">
        <v>10</v>
      </c>
      <c r="G75" s="25" t="str">
        <f>IF(OR(ISTEXT(F75),ISBLANK(F75)), "$   - ",ROUND(E75*F75,2))</f>
        <v xml:space="preserve">$   - </v>
      </c>
    </row>
    <row r="76" spans="1:7" x14ac:dyDescent="0.2">
      <c r="A76" s="32" t="s">
        <v>28</v>
      </c>
      <c r="B76" s="33" t="s">
        <v>130</v>
      </c>
      <c r="C76" s="34"/>
      <c r="D76" s="22" t="s">
        <v>8</v>
      </c>
      <c r="E76" s="23">
        <v>1</v>
      </c>
      <c r="F76" s="1" t="s">
        <v>10</v>
      </c>
      <c r="G76" s="25" t="str">
        <f>IF(OR(ISTEXT(F76),ISBLANK(F76)), "$   - ",ROUND(E76*F76,2))</f>
        <v xml:space="preserve">$   - </v>
      </c>
    </row>
    <row r="77" spans="1:7" x14ac:dyDescent="0.2">
      <c r="A77" s="35"/>
      <c r="B77" s="46"/>
      <c r="C77" s="34"/>
      <c r="D77" s="22"/>
      <c r="E77" s="6"/>
      <c r="F77" s="24"/>
      <c r="G77" s="25"/>
    </row>
    <row r="78" spans="1:7" x14ac:dyDescent="0.2">
      <c r="A78" s="29">
        <f>A73+1</f>
        <v>7</v>
      </c>
      <c r="B78" s="30" t="s">
        <v>45</v>
      </c>
      <c r="C78" s="31" t="s">
        <v>153</v>
      </c>
      <c r="D78" s="22" t="s">
        <v>8</v>
      </c>
      <c r="E78" s="23">
        <v>407</v>
      </c>
      <c r="F78" s="1" t="s">
        <v>10</v>
      </c>
      <c r="G78" s="25" t="str">
        <f>IF(OR(ISTEXT(F78),ISBLANK(F78)), "$   - ",ROUND(E78*F78,2))</f>
        <v xml:space="preserve">$   - </v>
      </c>
    </row>
    <row r="79" spans="1:7" x14ac:dyDescent="0.2">
      <c r="A79" s="32"/>
      <c r="B79" s="33"/>
      <c r="C79" s="34"/>
      <c r="D79" s="22"/>
      <c r="E79" s="23"/>
      <c r="F79" s="24"/>
      <c r="G79" s="25"/>
    </row>
    <row r="80" spans="1:7" x14ac:dyDescent="0.2">
      <c r="A80" s="29">
        <f>A78+1</f>
        <v>8</v>
      </c>
      <c r="B80" s="30" t="s">
        <v>46</v>
      </c>
      <c r="C80" s="34"/>
      <c r="D80" s="31"/>
      <c r="E80" s="23"/>
      <c r="F80" s="24"/>
      <c r="G80" s="25"/>
    </row>
    <row r="81" spans="1:8" x14ac:dyDescent="0.2">
      <c r="A81" s="32" t="s">
        <v>15</v>
      </c>
      <c r="B81" s="33" t="s">
        <v>102</v>
      </c>
      <c r="C81" s="31" t="s">
        <v>53</v>
      </c>
      <c r="D81" s="31"/>
      <c r="E81" s="23"/>
      <c r="F81" s="24"/>
      <c r="G81" s="25"/>
      <c r="H81" s="47"/>
    </row>
    <row r="82" spans="1:8" x14ac:dyDescent="0.2">
      <c r="A82" s="32"/>
      <c r="B82" s="36" t="s">
        <v>115</v>
      </c>
      <c r="C82" s="31"/>
      <c r="D82" s="31" t="s">
        <v>8</v>
      </c>
      <c r="E82" s="23">
        <v>9</v>
      </c>
      <c r="F82" s="1" t="s">
        <v>10</v>
      </c>
      <c r="G82" s="25" t="str">
        <f t="shared" ref="G82" si="0">IF(OR(ISTEXT(F82),ISBLANK(F82)), "$   - ",ROUND(E82*F82,2))</f>
        <v xml:space="preserve">$   - </v>
      </c>
      <c r="H82" s="47"/>
    </row>
    <row r="83" spans="1:8" x14ac:dyDescent="0.2">
      <c r="A83" s="45"/>
      <c r="B83" s="36" t="s">
        <v>147</v>
      </c>
      <c r="C83" s="34"/>
      <c r="D83" s="31" t="s">
        <v>8</v>
      </c>
      <c r="E83" s="23">
        <v>7</v>
      </c>
      <c r="F83" s="1" t="s">
        <v>10</v>
      </c>
      <c r="G83" s="25" t="str">
        <f t="shared" ref="G83:G86" si="1">IF(OR(ISTEXT(F83),ISBLANK(F83)), "$   - ",ROUND(E83*F83,2))</f>
        <v xml:space="preserve">$   - </v>
      </c>
    </row>
    <row r="84" spans="1:8" x14ac:dyDescent="0.2">
      <c r="A84" s="45"/>
      <c r="B84" s="36" t="s">
        <v>148</v>
      </c>
      <c r="C84" s="34"/>
      <c r="D84" s="31" t="s">
        <v>8</v>
      </c>
      <c r="E84" s="23">
        <v>5</v>
      </c>
      <c r="F84" s="1" t="s">
        <v>10</v>
      </c>
      <c r="G84" s="25" t="str">
        <f t="shared" si="1"/>
        <v xml:space="preserve">$   - </v>
      </c>
    </row>
    <row r="85" spans="1:8" x14ac:dyDescent="0.2">
      <c r="A85" s="45"/>
      <c r="B85" s="36" t="s">
        <v>149</v>
      </c>
      <c r="C85" s="34"/>
      <c r="D85" s="31" t="s">
        <v>8</v>
      </c>
      <c r="E85" s="23">
        <v>7</v>
      </c>
      <c r="F85" s="1" t="s">
        <v>10</v>
      </c>
      <c r="G85" s="25" t="str">
        <f t="shared" si="1"/>
        <v xml:space="preserve">$   - </v>
      </c>
    </row>
    <row r="86" spans="1:8" x14ac:dyDescent="0.2">
      <c r="A86" s="45"/>
      <c r="B86" s="36" t="s">
        <v>151</v>
      </c>
      <c r="C86" s="34"/>
      <c r="D86" s="31" t="s">
        <v>8</v>
      </c>
      <c r="E86" s="23">
        <v>2</v>
      </c>
      <c r="F86" s="1" t="s">
        <v>10</v>
      </c>
      <c r="G86" s="25" t="str">
        <f t="shared" si="1"/>
        <v xml:space="preserve">$   - </v>
      </c>
    </row>
    <row r="87" spans="1:8" x14ac:dyDescent="0.2">
      <c r="A87" s="45"/>
      <c r="B87" s="36"/>
      <c r="C87" s="34"/>
      <c r="D87" s="31"/>
      <c r="E87" s="23"/>
      <c r="F87" s="24"/>
      <c r="G87" s="25"/>
    </row>
    <row r="88" spans="1:8" x14ac:dyDescent="0.2">
      <c r="A88" s="32" t="s">
        <v>25</v>
      </c>
      <c r="B88" s="33" t="s">
        <v>109</v>
      </c>
      <c r="C88" s="31" t="s">
        <v>53</v>
      </c>
      <c r="D88" s="31"/>
      <c r="E88" s="23"/>
      <c r="F88" s="24"/>
      <c r="G88" s="25"/>
    </row>
    <row r="89" spans="1:8" x14ac:dyDescent="0.2">
      <c r="A89" s="32"/>
      <c r="B89" s="36" t="s">
        <v>116</v>
      </c>
      <c r="C89" s="34"/>
      <c r="D89" s="31" t="s">
        <v>42</v>
      </c>
      <c r="E89" s="6">
        <v>1.8</v>
      </c>
      <c r="F89" s="1" t="s">
        <v>10</v>
      </c>
      <c r="G89" s="25" t="str">
        <f>IF(OR(ISTEXT(F89),ISBLANK(F89)), "$   - ",ROUND(E89*F89,2))</f>
        <v xml:space="preserve">$   - </v>
      </c>
    </row>
    <row r="90" spans="1:8" x14ac:dyDescent="0.2">
      <c r="A90" s="32"/>
      <c r="B90" s="36" t="s">
        <v>117</v>
      </c>
      <c r="C90" s="34"/>
      <c r="D90" s="31" t="s">
        <v>42</v>
      </c>
      <c r="E90" s="6">
        <v>3.4</v>
      </c>
      <c r="F90" s="1" t="s">
        <v>10</v>
      </c>
      <c r="G90" s="25" t="str">
        <f>IF(OR(ISTEXT(F90),ISBLANK(F90)), "$   - ",ROUND(E90*F90,2))</f>
        <v xml:space="preserve">$   - </v>
      </c>
    </row>
    <row r="91" spans="1:8" x14ac:dyDescent="0.2">
      <c r="A91" s="32"/>
      <c r="B91" s="36" t="s">
        <v>152</v>
      </c>
      <c r="C91" s="34"/>
      <c r="D91" s="31" t="s">
        <v>42</v>
      </c>
      <c r="E91" s="6">
        <v>6.2</v>
      </c>
      <c r="F91" s="1" t="s">
        <v>10</v>
      </c>
      <c r="G91" s="25" t="str">
        <f>IF(OR(ISTEXT(F91),ISBLANK(F91)), "$   - ",ROUND(E91*F91,2))</f>
        <v xml:space="preserve">$   - </v>
      </c>
    </row>
    <row r="92" spans="1:8" x14ac:dyDescent="0.2">
      <c r="A92" s="45"/>
      <c r="B92" s="36"/>
      <c r="C92" s="34"/>
      <c r="D92" s="31"/>
      <c r="E92" s="23"/>
      <c r="F92" s="24"/>
      <c r="G92" s="25"/>
    </row>
    <row r="93" spans="1:8" x14ac:dyDescent="0.2">
      <c r="A93" s="32" t="s">
        <v>28</v>
      </c>
      <c r="B93" s="48" t="s">
        <v>110</v>
      </c>
      <c r="C93" s="31" t="s">
        <v>53</v>
      </c>
      <c r="D93" s="31"/>
      <c r="E93" s="23"/>
      <c r="F93" s="24"/>
      <c r="G93" s="25"/>
    </row>
    <row r="94" spans="1:8" x14ac:dyDescent="0.2">
      <c r="A94" s="32"/>
      <c r="B94" s="36" t="s">
        <v>112</v>
      </c>
      <c r="C94" s="34"/>
      <c r="D94" s="31" t="s">
        <v>8</v>
      </c>
      <c r="E94" s="23">
        <v>22</v>
      </c>
      <c r="F94" s="1" t="s">
        <v>10</v>
      </c>
      <c r="G94" s="25" t="str">
        <f>IF(OR(ISTEXT(F94),ISBLANK(F94)), "$   - ",ROUND(E94*F94,2))</f>
        <v xml:space="preserve">$   - </v>
      </c>
    </row>
    <row r="95" spans="1:8" x14ac:dyDescent="0.2">
      <c r="A95" s="32"/>
      <c r="B95" s="36"/>
      <c r="C95" s="34"/>
      <c r="D95" s="31"/>
      <c r="E95" s="23"/>
      <c r="F95" s="24"/>
      <c r="G95" s="25"/>
    </row>
    <row r="96" spans="1:8" x14ac:dyDescent="0.2">
      <c r="A96" s="32" t="s">
        <v>34</v>
      </c>
      <c r="B96" s="33" t="s">
        <v>103</v>
      </c>
      <c r="C96" s="31" t="s">
        <v>53</v>
      </c>
      <c r="D96" s="31"/>
      <c r="E96" s="23"/>
      <c r="F96" s="24"/>
      <c r="G96" s="25"/>
    </row>
    <row r="97" spans="1:7" ht="25.5" x14ac:dyDescent="0.2">
      <c r="A97" s="32"/>
      <c r="B97" s="36" t="s">
        <v>94</v>
      </c>
      <c r="C97" s="34"/>
      <c r="D97" s="31" t="s">
        <v>42</v>
      </c>
      <c r="E97" s="6">
        <v>9</v>
      </c>
      <c r="F97" s="1" t="s">
        <v>10</v>
      </c>
      <c r="G97" s="25" t="str">
        <f>IF(OR(ISTEXT(F97),ISBLANK(F97)), "$   - ",ROUND(E97*F97,2))</f>
        <v xml:space="preserve">$   - </v>
      </c>
    </row>
    <row r="98" spans="1:7" x14ac:dyDescent="0.2">
      <c r="A98" s="45"/>
      <c r="B98" s="33"/>
      <c r="C98" s="34"/>
      <c r="D98" s="31"/>
      <c r="E98" s="23"/>
      <c r="F98" s="24"/>
      <c r="G98" s="25"/>
    </row>
    <row r="99" spans="1:7" x14ac:dyDescent="0.2">
      <c r="A99" s="32" t="s">
        <v>38</v>
      </c>
      <c r="B99" s="33" t="s">
        <v>52</v>
      </c>
      <c r="C99" s="31" t="s">
        <v>53</v>
      </c>
      <c r="D99" s="31"/>
      <c r="E99" s="23"/>
      <c r="F99" s="24"/>
      <c r="G99" s="25"/>
    </row>
    <row r="100" spans="1:7" x14ac:dyDescent="0.2">
      <c r="A100" s="32"/>
      <c r="B100" s="36" t="s">
        <v>49</v>
      </c>
      <c r="C100" s="34"/>
      <c r="D100" s="31" t="s">
        <v>50</v>
      </c>
      <c r="E100" s="6">
        <v>9</v>
      </c>
      <c r="F100" s="1" t="s">
        <v>10</v>
      </c>
      <c r="G100" s="25" t="str">
        <f>IF(OR(ISTEXT(F100),ISBLANK(F100)), "$   - ",ROUND(E100*F100,2))</f>
        <v xml:space="preserve">$   - </v>
      </c>
    </row>
    <row r="101" spans="1:7" x14ac:dyDescent="0.2">
      <c r="A101" s="45"/>
      <c r="B101" s="46"/>
      <c r="C101" s="34"/>
      <c r="D101" s="31"/>
      <c r="E101" s="23"/>
      <c r="F101" s="24"/>
      <c r="G101" s="25"/>
    </row>
    <row r="102" spans="1:7" x14ac:dyDescent="0.2">
      <c r="A102" s="32" t="s">
        <v>41</v>
      </c>
      <c r="B102" s="33" t="s">
        <v>111</v>
      </c>
      <c r="C102" s="31" t="s">
        <v>53</v>
      </c>
      <c r="D102" s="31"/>
      <c r="E102" s="23"/>
      <c r="F102" s="24"/>
      <c r="G102" s="25"/>
    </row>
    <row r="103" spans="1:7" x14ac:dyDescent="0.2">
      <c r="A103" s="45"/>
      <c r="B103" s="36" t="s">
        <v>95</v>
      </c>
      <c r="C103" s="34"/>
      <c r="D103" s="31" t="s">
        <v>8</v>
      </c>
      <c r="E103" s="23">
        <v>1</v>
      </c>
      <c r="F103" s="1" t="s">
        <v>10</v>
      </c>
      <c r="G103" s="25" t="str">
        <f>IF(OR(ISTEXT(F103),ISBLANK(F103)), "$   - ",ROUND(E103*F103,2))</f>
        <v xml:space="preserve">$   - </v>
      </c>
    </row>
    <row r="104" spans="1:7" x14ac:dyDescent="0.2">
      <c r="A104" s="45"/>
      <c r="B104" s="36" t="s">
        <v>96</v>
      </c>
      <c r="C104" s="34"/>
      <c r="D104" s="31" t="s">
        <v>8</v>
      </c>
      <c r="E104" s="23">
        <v>2</v>
      </c>
      <c r="F104" s="1" t="s">
        <v>10</v>
      </c>
      <c r="G104" s="25" t="str">
        <f>IF(OR(ISTEXT(F104),ISBLANK(F104)), "$   - ",ROUND(E104*F104,2))</f>
        <v xml:space="preserve">$   - </v>
      </c>
    </row>
    <row r="105" spans="1:7" x14ac:dyDescent="0.2">
      <c r="A105" s="32"/>
      <c r="B105" s="33"/>
      <c r="C105" s="34"/>
      <c r="D105" s="31"/>
      <c r="E105" s="23"/>
      <c r="F105" s="24"/>
      <c r="G105" s="25"/>
    </row>
    <row r="106" spans="1:7" x14ac:dyDescent="0.2">
      <c r="A106" s="32" t="s">
        <v>54</v>
      </c>
      <c r="B106" s="33" t="s">
        <v>57</v>
      </c>
      <c r="C106" s="31" t="s">
        <v>155</v>
      </c>
      <c r="D106" s="31"/>
      <c r="E106" s="23"/>
      <c r="F106" s="24"/>
      <c r="G106" s="25"/>
    </row>
    <row r="107" spans="1:7" ht="14.25" x14ac:dyDescent="0.2">
      <c r="A107" s="32"/>
      <c r="B107" s="36" t="s">
        <v>58</v>
      </c>
      <c r="C107" s="34"/>
      <c r="D107" s="31" t="s">
        <v>60</v>
      </c>
      <c r="E107" s="6">
        <v>150</v>
      </c>
      <c r="F107" s="1" t="s">
        <v>10</v>
      </c>
      <c r="G107" s="25" t="str">
        <f>IF(OR(ISTEXT(F107),ISBLANK(F107)), "$   - ",ROUND(E107*F107,2))</f>
        <v xml:space="preserve">$   - </v>
      </c>
    </row>
    <row r="108" spans="1:7" ht="14.25" x14ac:dyDescent="0.2">
      <c r="A108" s="35"/>
      <c r="B108" s="36" t="s">
        <v>59</v>
      </c>
      <c r="C108" s="34"/>
      <c r="D108" s="31" t="s">
        <v>60</v>
      </c>
      <c r="E108" s="6">
        <v>50</v>
      </c>
      <c r="F108" s="1" t="s">
        <v>10</v>
      </c>
      <c r="G108" s="25" t="str">
        <f>IF(OR(ISTEXT(F108),ISBLANK(F108)), "$   - ",ROUND(E108*F108,2))</f>
        <v xml:space="preserve">$   - </v>
      </c>
    </row>
    <row r="109" spans="1:7" x14ac:dyDescent="0.2">
      <c r="A109" s="35"/>
      <c r="B109" s="33"/>
      <c r="C109" s="34"/>
      <c r="D109" s="31"/>
      <c r="E109" s="6"/>
      <c r="F109" s="24"/>
      <c r="G109" s="25"/>
    </row>
    <row r="110" spans="1:7" x14ac:dyDescent="0.2">
      <c r="A110" s="32" t="s">
        <v>55</v>
      </c>
      <c r="B110" s="33" t="s">
        <v>68</v>
      </c>
      <c r="C110" s="31" t="s">
        <v>155</v>
      </c>
      <c r="D110" s="31"/>
      <c r="E110" s="6"/>
      <c r="F110" s="24"/>
      <c r="G110" s="25"/>
    </row>
    <row r="111" spans="1:7" ht="14.25" x14ac:dyDescent="0.2">
      <c r="A111" s="35"/>
      <c r="B111" s="36" t="s">
        <v>88</v>
      </c>
      <c r="C111" s="34"/>
      <c r="D111" s="31" t="s">
        <v>60</v>
      </c>
      <c r="E111" s="6">
        <v>250</v>
      </c>
      <c r="F111" s="1" t="s">
        <v>10</v>
      </c>
      <c r="G111" s="25" t="str">
        <f>IF(OR(ISTEXT(F111),ISBLANK(F111)), "$   - ",ROUND(E111*F111,2))</f>
        <v xml:space="preserve">$   - </v>
      </c>
    </row>
    <row r="112" spans="1:7" x14ac:dyDescent="0.2">
      <c r="A112" s="35"/>
      <c r="B112" s="33"/>
      <c r="C112" s="34"/>
      <c r="D112" s="31"/>
      <c r="E112" s="6"/>
      <c r="F112" s="24"/>
      <c r="G112" s="25"/>
    </row>
    <row r="113" spans="1:8" ht="14.25" x14ac:dyDescent="0.2">
      <c r="A113" s="32" t="s">
        <v>65</v>
      </c>
      <c r="B113" s="33" t="s">
        <v>119</v>
      </c>
      <c r="C113" s="31" t="s">
        <v>155</v>
      </c>
      <c r="D113" s="31" t="s">
        <v>60</v>
      </c>
      <c r="E113" s="6">
        <v>75</v>
      </c>
      <c r="F113" s="1" t="s">
        <v>10</v>
      </c>
      <c r="G113" s="25" t="str">
        <f>IF(OR(ISTEXT(F113),ISBLANK(F113)), "$   - ",ROUND(E113*F113,2))</f>
        <v xml:space="preserve">$   - </v>
      </c>
    </row>
    <row r="114" spans="1:8" x14ac:dyDescent="0.2">
      <c r="A114" s="45"/>
      <c r="B114" s="33"/>
      <c r="C114" s="34"/>
      <c r="D114" s="31"/>
      <c r="E114" s="6"/>
      <c r="F114" s="24"/>
      <c r="G114" s="25"/>
    </row>
    <row r="115" spans="1:8" x14ac:dyDescent="0.2">
      <c r="A115" s="32" t="s">
        <v>69</v>
      </c>
      <c r="B115" s="33" t="s">
        <v>118</v>
      </c>
      <c r="C115" s="31" t="s">
        <v>70</v>
      </c>
      <c r="D115" s="31" t="s">
        <v>71</v>
      </c>
      <c r="E115" s="6">
        <v>25</v>
      </c>
      <c r="F115" s="1" t="s">
        <v>10</v>
      </c>
      <c r="G115" s="25" t="str">
        <f>IF(OR(ISTEXT(F115),ISBLANK(F115)), "$   - ",ROUND(E115*F115,2))</f>
        <v xml:space="preserve">$   - </v>
      </c>
    </row>
    <row r="116" spans="1:8" s="42" customFormat="1" x14ac:dyDescent="0.2">
      <c r="A116" s="32"/>
      <c r="B116" s="44"/>
      <c r="C116" s="31"/>
      <c r="D116" s="31"/>
      <c r="E116" s="6"/>
      <c r="F116" s="24"/>
      <c r="G116" s="25"/>
    </row>
    <row r="117" spans="1:8" x14ac:dyDescent="0.2">
      <c r="A117" s="32" t="s">
        <v>87</v>
      </c>
      <c r="B117" s="33" t="s">
        <v>64</v>
      </c>
      <c r="C117" s="31" t="s">
        <v>155</v>
      </c>
      <c r="D117" s="31"/>
      <c r="E117" s="23"/>
      <c r="F117" s="24"/>
      <c r="G117" s="25"/>
    </row>
    <row r="118" spans="1:8" x14ac:dyDescent="0.2">
      <c r="A118" s="32"/>
      <c r="B118" s="36" t="s">
        <v>66</v>
      </c>
      <c r="C118" s="34"/>
      <c r="D118" s="31" t="s">
        <v>42</v>
      </c>
      <c r="E118" s="6">
        <v>30</v>
      </c>
      <c r="F118" s="1" t="s">
        <v>10</v>
      </c>
      <c r="G118" s="25" t="str">
        <f>IF(OR(ISTEXT(F118),ISBLANK(F118)), "$   - ",ROUND(E118*F118,2))</f>
        <v xml:space="preserve">$   - </v>
      </c>
    </row>
    <row r="119" spans="1:8" s="42" customFormat="1" x14ac:dyDescent="0.2">
      <c r="A119" s="32"/>
      <c r="B119" s="36" t="s">
        <v>67</v>
      </c>
      <c r="C119" s="34"/>
      <c r="D119" s="31" t="s">
        <v>42</v>
      </c>
      <c r="E119" s="6">
        <v>20</v>
      </c>
      <c r="F119" s="1" t="s">
        <v>10</v>
      </c>
      <c r="G119" s="25" t="str">
        <f>IF(OR(ISTEXT(F119),ISBLANK(F119)), "$   - ",ROUND(E119*F119,2))</f>
        <v xml:space="preserve">$   - </v>
      </c>
    </row>
    <row r="120" spans="1:8" x14ac:dyDescent="0.2">
      <c r="A120" s="32"/>
      <c r="B120" s="33"/>
      <c r="C120" s="31"/>
      <c r="D120" s="31"/>
      <c r="E120" s="6"/>
      <c r="F120" s="24"/>
      <c r="G120" s="25"/>
    </row>
    <row r="121" spans="1:8" s="42" customFormat="1" ht="14.25" x14ac:dyDescent="0.2">
      <c r="A121" s="32" t="s">
        <v>123</v>
      </c>
      <c r="B121" s="44" t="s">
        <v>75</v>
      </c>
      <c r="C121" s="31" t="s">
        <v>76</v>
      </c>
      <c r="D121" s="31" t="s">
        <v>60</v>
      </c>
      <c r="E121" s="6">
        <v>75</v>
      </c>
      <c r="F121" s="1" t="s">
        <v>10</v>
      </c>
      <c r="G121" s="25" t="str">
        <f>IF(OR(ISTEXT(F121),ISBLANK(F121)), "$   - ",ROUND(E121*F121,2))</f>
        <v xml:space="preserve">$   - </v>
      </c>
    </row>
    <row r="122" spans="1:8" s="42" customFormat="1" x14ac:dyDescent="0.2">
      <c r="A122" s="49"/>
      <c r="B122" s="50"/>
      <c r="C122" s="51"/>
      <c r="D122" s="51"/>
      <c r="E122" s="52"/>
      <c r="F122" s="53"/>
      <c r="G122" s="54"/>
      <c r="H122" s="11"/>
    </row>
    <row r="123" spans="1:8" x14ac:dyDescent="0.2">
      <c r="A123" s="29">
        <f>A80+1</f>
        <v>9</v>
      </c>
      <c r="B123" s="30" t="s">
        <v>136</v>
      </c>
      <c r="C123" s="34"/>
      <c r="D123" s="31"/>
      <c r="E123" s="23"/>
      <c r="F123" s="24"/>
      <c r="G123" s="25"/>
    </row>
    <row r="124" spans="1:8" x14ac:dyDescent="0.2">
      <c r="A124" s="32" t="s">
        <v>15</v>
      </c>
      <c r="B124" s="33" t="s">
        <v>137</v>
      </c>
      <c r="C124" s="31" t="s">
        <v>100</v>
      </c>
      <c r="D124" s="31" t="s">
        <v>8</v>
      </c>
      <c r="E124" s="23">
        <v>3</v>
      </c>
      <c r="F124" s="5" t="s">
        <v>10</v>
      </c>
      <c r="G124" s="40" t="str">
        <f>IF(OR(ISTEXT(F124),ISBLANK(F124)), "$   - ",ROUND(E124*F124,2))</f>
        <v xml:space="preserve">$   - </v>
      </c>
      <c r="H124" s="47"/>
    </row>
    <row r="125" spans="1:8" s="42" customFormat="1" x14ac:dyDescent="0.2">
      <c r="A125" s="32"/>
      <c r="B125" s="44"/>
      <c r="C125" s="31"/>
      <c r="D125" s="31"/>
      <c r="E125" s="6"/>
      <c r="F125" s="24"/>
      <c r="G125" s="25"/>
    </row>
    <row r="126" spans="1:8" s="42" customFormat="1" x14ac:dyDescent="0.2">
      <c r="A126" s="32" t="s">
        <v>25</v>
      </c>
      <c r="B126" s="44" t="s">
        <v>127</v>
      </c>
      <c r="C126" s="31" t="s">
        <v>53</v>
      </c>
      <c r="D126" s="31"/>
      <c r="E126" s="38"/>
      <c r="F126" s="39"/>
      <c r="G126" s="40"/>
      <c r="H126" s="11"/>
    </row>
    <row r="127" spans="1:8" s="42" customFormat="1" x14ac:dyDescent="0.2">
      <c r="A127" s="32"/>
      <c r="B127" s="44" t="s">
        <v>169</v>
      </c>
      <c r="C127" s="31"/>
      <c r="D127" s="31" t="s">
        <v>50</v>
      </c>
      <c r="E127" s="38">
        <v>7.35</v>
      </c>
      <c r="F127" s="5" t="s">
        <v>10</v>
      </c>
      <c r="G127" s="40" t="str">
        <f>IF(OR(ISTEXT(F127),ISBLANK(F127)), "$   - ",ROUND(E127*F127,2))</f>
        <v xml:space="preserve">$   - </v>
      </c>
      <c r="H127" s="11"/>
    </row>
    <row r="128" spans="1:8" x14ac:dyDescent="0.2">
      <c r="A128" s="35"/>
      <c r="B128" s="33"/>
      <c r="C128" s="34"/>
      <c r="D128" s="31"/>
      <c r="E128" s="6"/>
      <c r="F128" s="24"/>
      <c r="G128" s="25"/>
    </row>
    <row r="129" spans="1:7" x14ac:dyDescent="0.2">
      <c r="A129" s="29">
        <f>A123+1</f>
        <v>10</v>
      </c>
      <c r="B129" s="30" t="s">
        <v>48</v>
      </c>
      <c r="C129" s="34"/>
      <c r="D129" s="31"/>
      <c r="E129" s="23"/>
      <c r="F129" s="24"/>
      <c r="G129" s="25"/>
    </row>
    <row r="130" spans="1:7" x14ac:dyDescent="0.2">
      <c r="A130" s="32" t="s">
        <v>15</v>
      </c>
      <c r="B130" s="33" t="s">
        <v>77</v>
      </c>
      <c r="C130" s="31" t="s">
        <v>100</v>
      </c>
      <c r="D130" s="31"/>
      <c r="E130" s="23"/>
      <c r="F130" s="24"/>
      <c r="G130" s="25"/>
    </row>
    <row r="131" spans="1:7" ht="14.25" x14ac:dyDescent="0.2">
      <c r="A131" s="32"/>
      <c r="B131" s="36" t="s">
        <v>104</v>
      </c>
      <c r="C131" s="34"/>
      <c r="D131" s="31" t="s">
        <v>8</v>
      </c>
      <c r="E131" s="23">
        <v>1</v>
      </c>
      <c r="F131" s="1" t="s">
        <v>10</v>
      </c>
      <c r="G131" s="25" t="str">
        <f>IF(OR(ISTEXT(F131),ISBLANK(F131)), "$   - ",ROUND(E131*F131,2))</f>
        <v xml:space="preserve">$   - </v>
      </c>
    </row>
    <row r="132" spans="1:7" x14ac:dyDescent="0.2">
      <c r="A132" s="32"/>
      <c r="B132" s="36" t="s">
        <v>81</v>
      </c>
      <c r="C132" s="34"/>
      <c r="D132" s="31" t="s">
        <v>78</v>
      </c>
      <c r="E132" s="6">
        <v>3</v>
      </c>
      <c r="F132" s="1" t="s">
        <v>10</v>
      </c>
      <c r="G132" s="25" t="str">
        <f>IF(OR(ISTEXT(F132),ISBLANK(F132)), "$   - ",ROUND(E132*F132,2))</f>
        <v xml:space="preserve">$   - </v>
      </c>
    </row>
    <row r="133" spans="1:7" x14ac:dyDescent="0.2">
      <c r="A133" s="32"/>
      <c r="B133" s="36" t="s">
        <v>82</v>
      </c>
      <c r="C133" s="34"/>
      <c r="D133" s="31" t="s">
        <v>78</v>
      </c>
      <c r="E133" s="6">
        <v>3</v>
      </c>
      <c r="F133" s="1" t="s">
        <v>10</v>
      </c>
      <c r="G133" s="25" t="str">
        <f>IF(OR(ISTEXT(F133),ISBLANK(F133)), "$   - ",ROUND(E133*F133,2))</f>
        <v xml:space="preserve">$   - </v>
      </c>
    </row>
    <row r="134" spans="1:7" x14ac:dyDescent="0.2">
      <c r="A134" s="32"/>
      <c r="B134" s="36"/>
      <c r="C134" s="34"/>
      <c r="D134" s="31"/>
      <c r="E134" s="6"/>
      <c r="F134" s="24"/>
      <c r="G134" s="25"/>
    </row>
    <row r="135" spans="1:7" ht="25.5" x14ac:dyDescent="0.2">
      <c r="A135" s="43" t="s">
        <v>25</v>
      </c>
      <c r="B135" s="44" t="s">
        <v>92</v>
      </c>
      <c r="C135" s="31" t="s">
        <v>121</v>
      </c>
      <c r="D135" s="31"/>
      <c r="E135" s="23"/>
      <c r="F135" s="24"/>
      <c r="G135" s="25"/>
    </row>
    <row r="136" spans="1:7" x14ac:dyDescent="0.2">
      <c r="A136" s="32"/>
      <c r="B136" s="36" t="s">
        <v>79</v>
      </c>
      <c r="C136" s="34"/>
      <c r="D136" s="31" t="s">
        <v>78</v>
      </c>
      <c r="E136" s="6">
        <v>1</v>
      </c>
      <c r="F136" s="1" t="s">
        <v>10</v>
      </c>
      <c r="G136" s="25" t="str">
        <f>IF(OR(ISTEXT(F136),ISBLANK(F136)), "$   - ",ROUND(E136*F136,2))</f>
        <v xml:space="preserve">$   - </v>
      </c>
    </row>
    <row r="137" spans="1:7" x14ac:dyDescent="0.2">
      <c r="A137" s="32"/>
      <c r="B137" s="36" t="s">
        <v>80</v>
      </c>
      <c r="C137" s="34"/>
      <c r="D137" s="31" t="s">
        <v>78</v>
      </c>
      <c r="E137" s="6">
        <v>1</v>
      </c>
      <c r="F137" s="1" t="s">
        <v>10</v>
      </c>
      <c r="G137" s="25" t="str">
        <f>IF(OR(ISTEXT(F137),ISBLANK(F137)), "$   - ",ROUND(E137*F137,2))</f>
        <v xml:space="preserve">$   - </v>
      </c>
    </row>
    <row r="138" spans="1:7" x14ac:dyDescent="0.2">
      <c r="A138" s="32"/>
      <c r="B138" s="36"/>
      <c r="C138" s="34"/>
      <c r="D138" s="31"/>
      <c r="E138" s="23"/>
      <c r="F138" s="24"/>
      <c r="G138" s="25"/>
    </row>
    <row r="139" spans="1:7" ht="25.5" x14ac:dyDescent="0.2">
      <c r="A139" s="43" t="s">
        <v>28</v>
      </c>
      <c r="B139" s="55" t="s">
        <v>105</v>
      </c>
      <c r="C139" s="31" t="s">
        <v>122</v>
      </c>
      <c r="D139" s="31"/>
      <c r="E139" s="23"/>
      <c r="F139" s="24"/>
      <c r="G139" s="25"/>
    </row>
    <row r="140" spans="1:7" ht="25.5" x14ac:dyDescent="0.2">
      <c r="A140" s="32"/>
      <c r="B140" s="36" t="s">
        <v>106</v>
      </c>
      <c r="C140" s="34"/>
      <c r="D140" s="31" t="s">
        <v>8</v>
      </c>
      <c r="E140" s="23">
        <v>1</v>
      </c>
      <c r="F140" s="1" t="s">
        <v>10</v>
      </c>
      <c r="G140" s="25" t="str">
        <f>IF(OR(ISTEXT(F140),ISBLANK(F140)), "$   - ",ROUND(E140*F140,2))</f>
        <v xml:space="preserve">$   - </v>
      </c>
    </row>
    <row r="141" spans="1:7" ht="25.5" x14ac:dyDescent="0.2">
      <c r="A141" s="32"/>
      <c r="B141" s="36" t="s">
        <v>107</v>
      </c>
      <c r="C141" s="34"/>
      <c r="D141" s="31" t="s">
        <v>8</v>
      </c>
      <c r="E141" s="23">
        <v>1</v>
      </c>
      <c r="F141" s="1" t="s">
        <v>10</v>
      </c>
      <c r="G141" s="25" t="str">
        <f>IF(OR(ISTEXT(F141),ISBLANK(F141)), "$   - ",ROUND(E141*F141,2))</f>
        <v xml:space="preserve">$   - </v>
      </c>
    </row>
    <row r="142" spans="1:7" ht="25.5" x14ac:dyDescent="0.2">
      <c r="A142" s="32"/>
      <c r="B142" s="36" t="s">
        <v>108</v>
      </c>
      <c r="C142" s="34"/>
      <c r="D142" s="31" t="s">
        <v>8</v>
      </c>
      <c r="E142" s="23">
        <v>1</v>
      </c>
      <c r="F142" s="1" t="s">
        <v>10</v>
      </c>
      <c r="G142" s="25" t="str">
        <f>IF(OR(ISTEXT(F142),ISBLANK(F142)), "$   - ",ROUND(E142*F142,2))</f>
        <v xml:space="preserve">$   - </v>
      </c>
    </row>
    <row r="143" spans="1:7" x14ac:dyDescent="0.2">
      <c r="A143" s="32"/>
      <c r="B143" s="30"/>
      <c r="C143" s="34"/>
      <c r="D143" s="31"/>
      <c r="E143" s="23"/>
      <c r="F143" s="24"/>
      <c r="G143" s="25"/>
    </row>
    <row r="144" spans="1:7" x14ac:dyDescent="0.2">
      <c r="A144" s="32" t="s">
        <v>34</v>
      </c>
      <c r="B144" s="33" t="s">
        <v>109</v>
      </c>
      <c r="C144" s="31" t="s">
        <v>53</v>
      </c>
      <c r="D144" s="31"/>
      <c r="E144" s="23"/>
      <c r="F144" s="24"/>
      <c r="G144" s="25"/>
    </row>
    <row r="145" spans="1:7" x14ac:dyDescent="0.2">
      <c r="A145" s="32"/>
      <c r="B145" s="36" t="s">
        <v>49</v>
      </c>
      <c r="C145" s="34"/>
      <c r="D145" s="31" t="s">
        <v>42</v>
      </c>
      <c r="E145" s="6">
        <v>1</v>
      </c>
      <c r="F145" s="1" t="s">
        <v>10</v>
      </c>
      <c r="G145" s="25" t="str">
        <f>IF(OR(ISTEXT(F145),ISBLANK(F145)), "$   - ",ROUND(E145*F145,2))</f>
        <v xml:space="preserve">$   - </v>
      </c>
    </row>
    <row r="146" spans="1:7" x14ac:dyDescent="0.2">
      <c r="A146" s="32"/>
      <c r="B146" s="36" t="s">
        <v>150</v>
      </c>
      <c r="C146" s="34"/>
      <c r="D146" s="31" t="s">
        <v>42</v>
      </c>
      <c r="E146" s="6">
        <v>1</v>
      </c>
      <c r="F146" s="1" t="s">
        <v>10</v>
      </c>
      <c r="G146" s="25" t="str">
        <f>IF(OR(ISTEXT(F146),ISBLANK(F146)), "$   - ",ROUND(E146*F146,2))</f>
        <v xml:space="preserve">$   - </v>
      </c>
    </row>
    <row r="147" spans="1:7" x14ac:dyDescent="0.2">
      <c r="A147" s="32"/>
      <c r="B147" s="36"/>
      <c r="C147" s="34"/>
      <c r="D147" s="31"/>
      <c r="E147" s="23"/>
      <c r="F147" s="24"/>
      <c r="G147" s="25"/>
    </row>
    <row r="148" spans="1:7" x14ac:dyDescent="0.2">
      <c r="A148" s="32" t="s">
        <v>38</v>
      </c>
      <c r="B148" s="48" t="s">
        <v>110</v>
      </c>
      <c r="C148" s="31" t="s">
        <v>53</v>
      </c>
      <c r="D148" s="31"/>
      <c r="E148" s="23"/>
      <c r="F148" s="24"/>
      <c r="G148" s="25"/>
    </row>
    <row r="149" spans="1:7" x14ac:dyDescent="0.2">
      <c r="A149" s="32"/>
      <c r="B149" s="36" t="s">
        <v>113</v>
      </c>
      <c r="C149" s="34"/>
      <c r="D149" s="31" t="s">
        <v>8</v>
      </c>
      <c r="E149" s="23">
        <v>1</v>
      </c>
      <c r="F149" s="1" t="s">
        <v>10</v>
      </c>
      <c r="G149" s="25" t="str">
        <f>IF(OR(ISTEXT(F149),ISBLANK(F149)), "$   - ",ROUND(E149*F149,2))</f>
        <v xml:space="preserve">$   - </v>
      </c>
    </row>
    <row r="150" spans="1:7" x14ac:dyDescent="0.2">
      <c r="A150" s="32"/>
      <c r="B150" s="36" t="s">
        <v>114</v>
      </c>
      <c r="C150" s="34"/>
      <c r="D150" s="31" t="s">
        <v>8</v>
      </c>
      <c r="E150" s="23">
        <v>1</v>
      </c>
      <c r="F150" s="1" t="s">
        <v>10</v>
      </c>
      <c r="G150" s="25" t="str">
        <f>IF(OR(ISTEXT(F150),ISBLANK(F150)), "$   - ",ROUND(E150*F150,2))</f>
        <v xml:space="preserve">$   - </v>
      </c>
    </row>
    <row r="151" spans="1:7" x14ac:dyDescent="0.2">
      <c r="A151" s="32"/>
      <c r="B151" s="36"/>
      <c r="C151" s="34"/>
      <c r="D151" s="31"/>
      <c r="E151" s="23"/>
      <c r="F151" s="24"/>
      <c r="G151" s="25"/>
    </row>
    <row r="152" spans="1:7" x14ac:dyDescent="0.2">
      <c r="A152" s="32" t="s">
        <v>41</v>
      </c>
      <c r="B152" s="33" t="s">
        <v>103</v>
      </c>
      <c r="C152" s="31" t="s">
        <v>53</v>
      </c>
      <c r="D152" s="31"/>
      <c r="E152" s="23"/>
      <c r="F152" s="24"/>
      <c r="G152" s="25"/>
    </row>
    <row r="153" spans="1:7" ht="25.5" x14ac:dyDescent="0.2">
      <c r="A153" s="32"/>
      <c r="B153" s="36" t="s">
        <v>97</v>
      </c>
      <c r="C153" s="34"/>
      <c r="D153" s="31" t="s">
        <v>42</v>
      </c>
      <c r="E153" s="6">
        <v>1</v>
      </c>
      <c r="F153" s="1" t="s">
        <v>10</v>
      </c>
      <c r="G153" s="25" t="str">
        <f>IF(OR(ISTEXT(F153),ISBLANK(F153)), "$   - ",ROUND(E153*F153,2))</f>
        <v xml:space="preserve">$   - </v>
      </c>
    </row>
    <row r="154" spans="1:7" ht="25.5" x14ac:dyDescent="0.2">
      <c r="A154" s="32"/>
      <c r="B154" s="36" t="s">
        <v>98</v>
      </c>
      <c r="C154" s="34"/>
      <c r="D154" s="31" t="s">
        <v>42</v>
      </c>
      <c r="E154" s="6">
        <v>1</v>
      </c>
      <c r="F154" s="1" t="s">
        <v>10</v>
      </c>
      <c r="G154" s="25" t="str">
        <f>IF(OR(ISTEXT(F154),ISBLANK(F154)), "$   - ",ROUND(E154*F154,2))</f>
        <v xml:space="preserve">$   - </v>
      </c>
    </row>
    <row r="155" spans="1:7" x14ac:dyDescent="0.2">
      <c r="A155" s="32"/>
      <c r="B155" s="36"/>
      <c r="C155" s="34"/>
      <c r="D155" s="31"/>
      <c r="E155" s="23"/>
      <c r="F155" s="24"/>
      <c r="G155" s="25"/>
    </row>
    <row r="156" spans="1:7" x14ac:dyDescent="0.2">
      <c r="A156" s="32" t="s">
        <v>54</v>
      </c>
      <c r="B156" s="33" t="s">
        <v>52</v>
      </c>
      <c r="C156" s="31" t="s">
        <v>53</v>
      </c>
      <c r="D156" s="31"/>
      <c r="E156" s="23"/>
      <c r="F156" s="24"/>
      <c r="G156" s="25"/>
    </row>
    <row r="157" spans="1:7" x14ac:dyDescent="0.2">
      <c r="A157" s="32"/>
      <c r="B157" s="36" t="s">
        <v>47</v>
      </c>
      <c r="C157" s="34"/>
      <c r="D157" s="31" t="s">
        <v>50</v>
      </c>
      <c r="E157" s="6">
        <v>1</v>
      </c>
      <c r="F157" s="1" t="s">
        <v>10</v>
      </c>
      <c r="G157" s="25" t="str">
        <f>IF(OR(ISTEXT(F157),ISBLANK(F157)), "$   - ",ROUND(E157*F157,2))</f>
        <v xml:space="preserve">$   - </v>
      </c>
    </row>
    <row r="158" spans="1:7" x14ac:dyDescent="0.2">
      <c r="A158" s="32"/>
      <c r="B158" s="36" t="s">
        <v>51</v>
      </c>
      <c r="C158" s="34"/>
      <c r="D158" s="31" t="s">
        <v>50</v>
      </c>
      <c r="E158" s="6">
        <v>1</v>
      </c>
      <c r="F158" s="1" t="s">
        <v>10</v>
      </c>
      <c r="G158" s="25" t="str">
        <f>IF(OR(ISTEXT(F158),ISBLANK(F158)), "$   - ",ROUND(E158*F158,2))</f>
        <v xml:space="preserve">$   - </v>
      </c>
    </row>
    <row r="159" spans="1:7" x14ac:dyDescent="0.2">
      <c r="A159" s="32"/>
      <c r="B159" s="36"/>
      <c r="C159" s="34"/>
      <c r="D159" s="31"/>
      <c r="E159" s="23"/>
      <c r="F159" s="24"/>
      <c r="G159" s="25"/>
    </row>
    <row r="160" spans="1:7" x14ac:dyDescent="0.2">
      <c r="A160" s="32" t="s">
        <v>55</v>
      </c>
      <c r="B160" s="48" t="s">
        <v>156</v>
      </c>
      <c r="C160" s="34" t="s">
        <v>157</v>
      </c>
      <c r="D160" s="31"/>
      <c r="E160" s="23"/>
      <c r="F160" s="24"/>
      <c r="G160" s="25"/>
    </row>
    <row r="161" spans="1:7" ht="25.5" x14ac:dyDescent="0.2">
      <c r="A161" s="32"/>
      <c r="B161" s="36" t="s">
        <v>158</v>
      </c>
      <c r="C161" s="34"/>
      <c r="D161" s="31" t="s">
        <v>42</v>
      </c>
      <c r="E161" s="6">
        <v>10</v>
      </c>
      <c r="F161" s="1" t="s">
        <v>10</v>
      </c>
      <c r="G161" s="25" t="str">
        <f>IF(OR(ISTEXT(F161),ISBLANK(F161)), "$   - ",ROUND(E161*F161,2))</f>
        <v xml:space="preserve">$   - </v>
      </c>
    </row>
    <row r="162" spans="1:7" x14ac:dyDescent="0.2">
      <c r="A162" s="32"/>
      <c r="B162" s="46"/>
      <c r="C162" s="34"/>
      <c r="D162" s="31"/>
      <c r="E162" s="23"/>
      <c r="F162" s="24"/>
      <c r="G162" s="25"/>
    </row>
    <row r="163" spans="1:7" x14ac:dyDescent="0.2">
      <c r="A163" s="32" t="s">
        <v>65</v>
      </c>
      <c r="B163" s="46" t="s">
        <v>159</v>
      </c>
      <c r="C163" s="34" t="s">
        <v>157</v>
      </c>
      <c r="D163" s="31"/>
      <c r="E163" s="23"/>
      <c r="F163" s="24"/>
      <c r="G163" s="25"/>
    </row>
    <row r="164" spans="1:7" x14ac:dyDescent="0.2">
      <c r="A164" s="32"/>
      <c r="B164" s="56" t="s">
        <v>160</v>
      </c>
      <c r="C164" s="34"/>
      <c r="D164" s="31" t="s">
        <v>8</v>
      </c>
      <c r="E164" s="23">
        <v>1</v>
      </c>
      <c r="F164" s="1" t="s">
        <v>10</v>
      </c>
      <c r="G164" s="25" t="str">
        <f>IF(OR(ISTEXT(F164),ISBLANK(F164)), "$   - ",ROUND(E164*F164,2))</f>
        <v xml:space="preserve">$   - </v>
      </c>
    </row>
    <row r="165" spans="1:7" s="58" customFormat="1" x14ac:dyDescent="0.2">
      <c r="A165" s="32"/>
      <c r="B165" s="33"/>
      <c r="C165" s="31"/>
      <c r="D165" s="31"/>
      <c r="E165" s="57"/>
      <c r="F165" s="39"/>
      <c r="G165" s="40"/>
    </row>
    <row r="166" spans="1:7" s="58" customFormat="1" x14ac:dyDescent="0.2">
      <c r="A166" s="32" t="s">
        <v>69</v>
      </c>
      <c r="B166" s="33" t="s">
        <v>165</v>
      </c>
      <c r="C166" s="31" t="s">
        <v>157</v>
      </c>
      <c r="D166" s="31"/>
      <c r="E166" s="57"/>
      <c r="F166" s="39"/>
      <c r="G166" s="40"/>
    </row>
    <row r="167" spans="1:7" s="58" customFormat="1" x14ac:dyDescent="0.2">
      <c r="A167" s="32"/>
      <c r="B167" s="36" t="s">
        <v>160</v>
      </c>
      <c r="C167" s="31"/>
      <c r="D167" s="31" t="s">
        <v>8</v>
      </c>
      <c r="E167" s="57">
        <v>1</v>
      </c>
      <c r="F167" s="5" t="s">
        <v>10</v>
      </c>
      <c r="G167" s="40" t="str">
        <f>IF(OR(ISTEXT(F167),ISBLANK(F167)), "$   - ",ROUND(E167*F167,2))</f>
        <v xml:space="preserve">$   - </v>
      </c>
    </row>
    <row r="168" spans="1:7" x14ac:dyDescent="0.2">
      <c r="A168" s="32"/>
      <c r="B168" s="46"/>
      <c r="C168" s="34"/>
      <c r="D168" s="31"/>
      <c r="E168" s="23"/>
      <c r="F168" s="24"/>
      <c r="G168" s="25"/>
    </row>
    <row r="169" spans="1:7" x14ac:dyDescent="0.2">
      <c r="A169" s="32" t="s">
        <v>87</v>
      </c>
      <c r="B169" s="46" t="s">
        <v>161</v>
      </c>
      <c r="C169" s="34" t="s">
        <v>157</v>
      </c>
      <c r="D169" s="31"/>
      <c r="E169" s="23"/>
      <c r="F169" s="24"/>
      <c r="G169" s="25"/>
    </row>
    <row r="170" spans="1:7" x14ac:dyDescent="0.2">
      <c r="A170" s="32"/>
      <c r="B170" s="56" t="s">
        <v>160</v>
      </c>
      <c r="C170" s="34"/>
      <c r="D170" s="31" t="s">
        <v>8</v>
      </c>
      <c r="E170" s="23">
        <v>1</v>
      </c>
      <c r="F170" s="1" t="s">
        <v>10</v>
      </c>
      <c r="G170" s="25" t="str">
        <f>IF(OR(ISTEXT(F170),ISBLANK(F170)), "$   - ",ROUND(E170*F170,2))</f>
        <v xml:space="preserve">$   - </v>
      </c>
    </row>
    <row r="171" spans="1:7" x14ac:dyDescent="0.2">
      <c r="A171" s="32"/>
      <c r="B171" s="46"/>
      <c r="C171" s="34"/>
      <c r="D171" s="31"/>
      <c r="E171" s="23"/>
      <c r="F171" s="24"/>
      <c r="G171" s="25"/>
    </row>
    <row r="172" spans="1:7" x14ac:dyDescent="0.2">
      <c r="A172" s="32" t="s">
        <v>123</v>
      </c>
      <c r="B172" s="46" t="s">
        <v>162</v>
      </c>
      <c r="C172" s="34" t="s">
        <v>157</v>
      </c>
      <c r="D172" s="31"/>
      <c r="E172" s="23"/>
      <c r="F172" s="24"/>
      <c r="G172" s="25"/>
    </row>
    <row r="173" spans="1:7" x14ac:dyDescent="0.2">
      <c r="A173" s="32"/>
      <c r="B173" s="56" t="s">
        <v>163</v>
      </c>
      <c r="C173" s="34"/>
      <c r="D173" s="31" t="s">
        <v>8</v>
      </c>
      <c r="E173" s="23">
        <v>1</v>
      </c>
      <c r="F173" s="1" t="s">
        <v>10</v>
      </c>
      <c r="G173" s="25" t="str">
        <f>IF(OR(ISTEXT(F173),ISBLANK(F173)), "$   - ",ROUND(E173*F173,2))</f>
        <v xml:space="preserve">$   - </v>
      </c>
    </row>
    <row r="174" spans="1:7" x14ac:dyDescent="0.2">
      <c r="A174" s="32"/>
      <c r="B174" s="33"/>
      <c r="C174" s="34"/>
      <c r="D174" s="31"/>
      <c r="E174" s="23"/>
      <c r="F174" s="24"/>
      <c r="G174" s="25"/>
    </row>
    <row r="175" spans="1:7" x14ac:dyDescent="0.2">
      <c r="A175" s="32" t="s">
        <v>124</v>
      </c>
      <c r="B175" s="46" t="s">
        <v>83</v>
      </c>
      <c r="C175" s="31" t="s">
        <v>89</v>
      </c>
      <c r="D175" s="31" t="s">
        <v>42</v>
      </c>
      <c r="E175" s="6">
        <v>10</v>
      </c>
      <c r="F175" s="1" t="s">
        <v>10</v>
      </c>
      <c r="G175" s="25" t="str">
        <f>IF(OR(ISTEXT(F175),ISBLANK(F175)), "$   - ",ROUND(E175*F175,2))</f>
        <v xml:space="preserve">$   - </v>
      </c>
    </row>
    <row r="176" spans="1:7" x14ac:dyDescent="0.2">
      <c r="A176" s="32"/>
      <c r="B176" s="33"/>
      <c r="C176" s="34"/>
      <c r="D176" s="22"/>
      <c r="E176" s="23"/>
      <c r="F176" s="24"/>
      <c r="G176" s="25"/>
    </row>
    <row r="177" spans="1:7" x14ac:dyDescent="0.2">
      <c r="A177" s="32" t="s">
        <v>164</v>
      </c>
      <c r="B177" s="46" t="s">
        <v>84</v>
      </c>
      <c r="C177" s="31" t="s">
        <v>89</v>
      </c>
      <c r="D177" s="31" t="s">
        <v>42</v>
      </c>
      <c r="E177" s="6">
        <v>10</v>
      </c>
      <c r="F177" s="1" t="s">
        <v>10</v>
      </c>
      <c r="G177" s="25" t="str">
        <f>IF(OR(ISTEXT(F177),ISBLANK(F177)), "$   - ",ROUND(E177*F177,2))</f>
        <v xml:space="preserve">$   - </v>
      </c>
    </row>
    <row r="178" spans="1:7" x14ac:dyDescent="0.2">
      <c r="A178" s="32"/>
      <c r="B178" s="46"/>
      <c r="C178" s="34"/>
      <c r="D178" s="31"/>
      <c r="E178" s="23"/>
      <c r="F178" s="24"/>
      <c r="G178" s="25"/>
    </row>
    <row r="179" spans="1:7" x14ac:dyDescent="0.2">
      <c r="A179" s="32" t="s">
        <v>166</v>
      </c>
      <c r="B179" s="33" t="s">
        <v>61</v>
      </c>
      <c r="C179" s="34" t="s">
        <v>120</v>
      </c>
      <c r="D179" s="31"/>
      <c r="E179" s="23"/>
      <c r="F179" s="24"/>
      <c r="G179" s="25"/>
    </row>
    <row r="180" spans="1:7" ht="14.25" x14ac:dyDescent="0.2">
      <c r="A180" s="32"/>
      <c r="B180" s="36" t="s">
        <v>62</v>
      </c>
      <c r="C180" s="34"/>
      <c r="D180" s="31" t="s">
        <v>60</v>
      </c>
      <c r="E180" s="6">
        <v>25</v>
      </c>
      <c r="F180" s="1" t="s">
        <v>10</v>
      </c>
      <c r="G180" s="25" t="str">
        <f>IF(OR(ISTEXT(F180),ISBLANK(F180)), "$   - ",ROUND(E180*F180,2))</f>
        <v xml:space="preserve">$   - </v>
      </c>
    </row>
    <row r="181" spans="1:7" ht="14.25" x14ac:dyDescent="0.2">
      <c r="A181" s="32"/>
      <c r="B181" s="36" t="s">
        <v>63</v>
      </c>
      <c r="C181" s="34"/>
      <c r="D181" s="31" t="s">
        <v>60</v>
      </c>
      <c r="E181" s="6">
        <v>25</v>
      </c>
      <c r="F181" s="1" t="s">
        <v>10</v>
      </c>
      <c r="G181" s="25" t="str">
        <f>IF(OR(ISTEXT(F181),ISBLANK(F181)), "$   - ",ROUND(E181*F181,2))</f>
        <v xml:space="preserve">$   - </v>
      </c>
    </row>
    <row r="182" spans="1:7" x14ac:dyDescent="0.2">
      <c r="A182" s="32"/>
      <c r="B182" s="46"/>
      <c r="C182" s="34"/>
      <c r="D182" s="31"/>
      <c r="E182" s="23"/>
      <c r="F182" s="24"/>
      <c r="G182" s="25"/>
    </row>
    <row r="183" spans="1:7" s="42" customFormat="1" ht="25.5" x14ac:dyDescent="0.2">
      <c r="A183" s="43" t="s">
        <v>167</v>
      </c>
      <c r="B183" s="44" t="s">
        <v>72</v>
      </c>
      <c r="C183" s="31" t="s">
        <v>73</v>
      </c>
      <c r="D183" s="31" t="s">
        <v>74</v>
      </c>
      <c r="E183" s="6">
        <v>5</v>
      </c>
      <c r="F183" s="1" t="s">
        <v>10</v>
      </c>
      <c r="G183" s="25" t="str">
        <f>IF(OR(ISTEXT(F183),ISBLANK(F183)), "$   - ",ROUND(E183*F183,2))</f>
        <v xml:space="preserve">$   - </v>
      </c>
    </row>
    <row r="184" spans="1:7" s="42" customFormat="1" x14ac:dyDescent="0.2">
      <c r="A184" s="32"/>
      <c r="B184" s="44"/>
      <c r="C184" s="31"/>
      <c r="D184" s="31"/>
      <c r="E184" s="6"/>
      <c r="F184" s="24"/>
      <c r="G184" s="25"/>
    </row>
    <row r="185" spans="1:7" s="42" customFormat="1" ht="25.5" x14ac:dyDescent="0.2">
      <c r="A185" s="43" t="s">
        <v>168</v>
      </c>
      <c r="B185" s="44" t="s">
        <v>125</v>
      </c>
      <c r="C185" s="31" t="s">
        <v>99</v>
      </c>
      <c r="D185" s="31" t="s">
        <v>8</v>
      </c>
      <c r="E185" s="23">
        <v>1</v>
      </c>
      <c r="F185" s="1" t="s">
        <v>10</v>
      </c>
      <c r="G185" s="25" t="str">
        <f>IF(OR(ISTEXT(F185),ISBLANK(F185)), "$   - ",ROUND(E185*F185,2))</f>
        <v xml:space="preserve">$   - </v>
      </c>
    </row>
    <row r="186" spans="1:7" x14ac:dyDescent="0.2">
      <c r="A186" s="29"/>
      <c r="B186" s="30"/>
      <c r="C186" s="34"/>
      <c r="D186" s="31"/>
      <c r="E186" s="23"/>
      <c r="F186" s="24"/>
      <c r="G186" s="25"/>
    </row>
    <row r="187" spans="1:7" ht="25.5" x14ac:dyDescent="0.2">
      <c r="A187" s="59">
        <f>A129+1</f>
        <v>11</v>
      </c>
      <c r="B187" s="60" t="s">
        <v>85</v>
      </c>
      <c r="C187" s="61" t="s">
        <v>90</v>
      </c>
      <c r="D187" s="61" t="s">
        <v>86</v>
      </c>
      <c r="E187" s="62">
        <v>1</v>
      </c>
      <c r="F187" s="63">
        <v>100000</v>
      </c>
      <c r="G187" s="64">
        <f>E187*F187</f>
        <v>100000</v>
      </c>
    </row>
    <row r="188" spans="1:7" x14ac:dyDescent="0.2">
      <c r="A188" s="89"/>
      <c r="B188" s="90"/>
      <c r="C188" s="91"/>
      <c r="D188" s="92"/>
      <c r="E188" s="93"/>
      <c r="F188" s="94"/>
      <c r="G188" s="95"/>
    </row>
    <row r="189" spans="1:7" x14ac:dyDescent="0.2">
      <c r="A189" s="96">
        <f>A187+1</f>
        <v>12</v>
      </c>
      <c r="B189" s="97" t="s">
        <v>171</v>
      </c>
      <c r="C189" s="91"/>
      <c r="D189" s="92"/>
      <c r="E189" s="98"/>
      <c r="F189" s="94"/>
      <c r="G189" s="95"/>
    </row>
    <row r="190" spans="1:7" x14ac:dyDescent="0.2">
      <c r="A190" s="99" t="s">
        <v>15</v>
      </c>
      <c r="B190" s="97" t="s">
        <v>172</v>
      </c>
      <c r="C190" s="100" t="s">
        <v>174</v>
      </c>
      <c r="D190" s="100" t="s">
        <v>173</v>
      </c>
      <c r="E190" s="101">
        <v>1</v>
      </c>
      <c r="F190" s="88" t="s">
        <v>10</v>
      </c>
      <c r="G190" s="102" t="str">
        <f>IF(OR(ISTEXT(F190),ISBLANK(F190)), "$   - ",ROUND(E190*F190,2))</f>
        <v xml:space="preserve">$   - </v>
      </c>
    </row>
    <row r="191" spans="1:7" x14ac:dyDescent="0.2">
      <c r="A191" s="103"/>
      <c r="B191" s="104"/>
      <c r="C191" s="105"/>
      <c r="D191" s="106"/>
      <c r="E191" s="107"/>
      <c r="F191" s="108"/>
      <c r="G191" s="109"/>
    </row>
    <row r="192" spans="1:7" ht="14.25" x14ac:dyDescent="0.2">
      <c r="A192" s="110"/>
      <c r="B192" s="111"/>
      <c r="C192" s="112"/>
      <c r="D192" s="113"/>
      <c r="E192" s="114"/>
      <c r="F192" s="115"/>
      <c r="G192" s="116"/>
    </row>
    <row r="193" spans="1:9" ht="14.25" x14ac:dyDescent="0.2">
      <c r="A193" s="117" t="s">
        <v>11</v>
      </c>
      <c r="B193" s="118"/>
      <c r="C193" s="119"/>
      <c r="D193" s="119"/>
      <c r="E193" s="120"/>
      <c r="F193" s="121">
        <f>SUM(G6:G190)</f>
        <v>100000</v>
      </c>
      <c r="G193" s="122"/>
      <c r="I193" s="58"/>
    </row>
    <row r="194" spans="1:9" x14ac:dyDescent="0.2">
      <c r="A194" s="65"/>
      <c r="B194" s="66"/>
      <c r="C194" s="67"/>
      <c r="D194" s="67"/>
      <c r="G194" s="68"/>
    </row>
    <row r="195" spans="1:9" x14ac:dyDescent="0.2">
      <c r="A195" s="69"/>
      <c r="B195" s="66"/>
      <c r="C195" s="67"/>
      <c r="D195" s="67"/>
      <c r="E195" s="2"/>
      <c r="F195" s="3"/>
      <c r="G195" s="4"/>
    </row>
    <row r="196" spans="1:9" x14ac:dyDescent="0.2">
      <c r="A196" s="69"/>
      <c r="B196" s="66"/>
      <c r="C196" s="67"/>
      <c r="D196" s="67"/>
      <c r="E196" s="85" t="s">
        <v>9</v>
      </c>
      <c r="F196" s="85"/>
      <c r="G196" s="73"/>
    </row>
    <row r="197" spans="1:9" x14ac:dyDescent="0.2">
      <c r="A197" s="74"/>
      <c r="B197" s="75"/>
      <c r="C197" s="76"/>
      <c r="D197" s="76"/>
      <c r="E197" s="70"/>
      <c r="F197" s="71"/>
      <c r="G197" s="72"/>
    </row>
    <row r="199" spans="1:9" x14ac:dyDescent="0.2">
      <c r="A199" s="77"/>
    </row>
    <row r="200" spans="1:9" x14ac:dyDescent="0.2">
      <c r="A200" s="78"/>
      <c r="B200" s="80"/>
      <c r="C200" s="80"/>
      <c r="D200" s="80"/>
      <c r="E200" s="80"/>
      <c r="F200" s="79"/>
      <c r="G200" s="79"/>
    </row>
    <row r="201" spans="1:9" x14ac:dyDescent="0.2">
      <c r="A201" s="78"/>
      <c r="B201" s="80"/>
      <c r="C201" s="80"/>
      <c r="D201" s="80"/>
      <c r="E201" s="80"/>
      <c r="F201" s="79"/>
      <c r="G201" s="79"/>
    </row>
    <row r="202" spans="1:9" x14ac:dyDescent="0.2">
      <c r="A202" s="78"/>
      <c r="B202" s="80"/>
      <c r="C202" s="80"/>
      <c r="D202" s="80"/>
      <c r="E202" s="80"/>
      <c r="F202" s="79"/>
      <c r="G202" s="79"/>
    </row>
    <row r="203" spans="1:9" x14ac:dyDescent="0.2">
      <c r="A203" s="78"/>
      <c r="B203" s="80"/>
      <c r="C203" s="80"/>
      <c r="D203" s="80"/>
      <c r="E203" s="80"/>
      <c r="F203" s="79"/>
      <c r="G203" s="79"/>
    </row>
    <row r="204" spans="1:9" x14ac:dyDescent="0.2">
      <c r="A204" s="78"/>
      <c r="B204" s="80"/>
      <c r="C204" s="80"/>
      <c r="D204" s="80"/>
      <c r="E204" s="80"/>
      <c r="F204" s="79"/>
      <c r="G204" s="79"/>
    </row>
    <row r="205" spans="1:9" x14ac:dyDescent="0.2">
      <c r="A205" s="78"/>
      <c r="B205" s="80"/>
      <c r="C205" s="80"/>
      <c r="D205" s="80"/>
      <c r="E205" s="80"/>
      <c r="F205" s="79"/>
      <c r="G205" s="79"/>
    </row>
    <row r="206" spans="1:9" x14ac:dyDescent="0.2">
      <c r="A206" s="78"/>
      <c r="B206" s="80"/>
      <c r="C206" s="80"/>
      <c r="D206" s="80"/>
      <c r="E206" s="80"/>
      <c r="F206" s="79"/>
      <c r="G206" s="79"/>
    </row>
    <row r="207" spans="1:9" x14ac:dyDescent="0.2">
      <c r="A207" s="78"/>
      <c r="B207" s="80"/>
      <c r="C207" s="80"/>
      <c r="D207" s="80"/>
      <c r="E207" s="80"/>
      <c r="F207" s="79"/>
      <c r="G207" s="79"/>
    </row>
    <row r="208" spans="1:9" x14ac:dyDescent="0.2">
      <c r="A208" s="78"/>
      <c r="B208" s="80"/>
      <c r="C208" s="80"/>
      <c r="D208" s="80"/>
      <c r="E208" s="80"/>
      <c r="F208" s="79"/>
      <c r="G208" s="79"/>
    </row>
    <row r="209" spans="1:7" x14ac:dyDescent="0.2">
      <c r="A209" s="78"/>
      <c r="B209" s="80"/>
      <c r="C209" s="80"/>
      <c r="D209" s="80"/>
      <c r="E209" s="80"/>
      <c r="F209" s="79"/>
      <c r="G209" s="79"/>
    </row>
    <row r="210" spans="1:7" x14ac:dyDescent="0.2">
      <c r="A210" s="78"/>
      <c r="B210" s="80"/>
      <c r="C210" s="80"/>
      <c r="D210" s="80"/>
      <c r="E210" s="80"/>
      <c r="F210" s="79"/>
      <c r="G210" s="79"/>
    </row>
    <row r="211" spans="1:7" x14ac:dyDescent="0.2">
      <c r="A211" s="78"/>
      <c r="B211" s="80"/>
      <c r="C211" s="80"/>
      <c r="D211" s="80"/>
      <c r="E211" s="80"/>
      <c r="F211" s="79"/>
      <c r="G211" s="79"/>
    </row>
    <row r="212" spans="1:7" x14ac:dyDescent="0.2">
      <c r="A212" s="78"/>
      <c r="B212" s="80"/>
      <c r="C212" s="80"/>
      <c r="D212" s="80"/>
      <c r="E212" s="80"/>
      <c r="F212" s="79"/>
      <c r="G212" s="79"/>
    </row>
    <row r="213" spans="1:7" x14ac:dyDescent="0.2">
      <c r="A213" s="78"/>
      <c r="B213" s="80"/>
      <c r="C213" s="80"/>
      <c r="D213" s="80"/>
      <c r="E213" s="80"/>
      <c r="F213" s="79"/>
      <c r="G213" s="79"/>
    </row>
    <row r="214" spans="1:7" x14ac:dyDescent="0.2">
      <c r="A214" s="78"/>
      <c r="B214" s="80"/>
      <c r="C214" s="80"/>
      <c r="D214" s="80"/>
      <c r="E214" s="80"/>
      <c r="F214" s="79"/>
      <c r="G214" s="79"/>
    </row>
    <row r="215" spans="1:7" x14ac:dyDescent="0.2">
      <c r="A215" s="78"/>
      <c r="B215" s="80"/>
      <c r="C215" s="80"/>
      <c r="D215" s="80"/>
      <c r="E215" s="80"/>
      <c r="F215" s="79"/>
      <c r="G215" s="79"/>
    </row>
    <row r="216" spans="1:7" x14ac:dyDescent="0.2">
      <c r="A216" s="78"/>
      <c r="B216" s="80"/>
      <c r="C216" s="80"/>
      <c r="D216" s="80"/>
      <c r="E216" s="80"/>
      <c r="F216" s="79"/>
      <c r="G216" s="79"/>
    </row>
    <row r="217" spans="1:7" x14ac:dyDescent="0.2">
      <c r="A217" s="78"/>
      <c r="B217" s="80"/>
      <c r="C217" s="80"/>
      <c r="D217" s="80"/>
      <c r="E217" s="80"/>
      <c r="F217" s="79"/>
      <c r="G217" s="79"/>
    </row>
  </sheetData>
  <sheetProtection algorithmName="SHA-512" hashValue="6eG1n+bjGVRvuYJjEpdjBLOMAREQc2PHMJGFcoTdVE0kwygADuYJSR7ik+s+3zudyQ08QrcHs8KomsyWeAzF4w==" saltValue="1QaLZ37ypwwGinUnnS03+Q==" spinCount="100000" sheet="1" objects="1" scenarios="1" selectLockedCells="1"/>
  <mergeCells count="25">
    <mergeCell ref="C1:D1"/>
    <mergeCell ref="A1:B1"/>
    <mergeCell ref="F192:G192"/>
    <mergeCell ref="A3:B3"/>
    <mergeCell ref="B207:E207"/>
    <mergeCell ref="B201:E201"/>
    <mergeCell ref="B202:E202"/>
    <mergeCell ref="B203:E203"/>
    <mergeCell ref="A2:B2"/>
    <mergeCell ref="F193:G193"/>
    <mergeCell ref="E196:F196"/>
    <mergeCell ref="B200:E200"/>
    <mergeCell ref="B217:E217"/>
    <mergeCell ref="B210:E210"/>
    <mergeCell ref="B211:E211"/>
    <mergeCell ref="B214:E214"/>
    <mergeCell ref="B215:E215"/>
    <mergeCell ref="B213:E213"/>
    <mergeCell ref="B212:E212"/>
    <mergeCell ref="B208:E208"/>
    <mergeCell ref="B216:E216"/>
    <mergeCell ref="B209:E209"/>
    <mergeCell ref="B204:E204"/>
    <mergeCell ref="B205:E205"/>
    <mergeCell ref="B206:E206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08 F110:F191" xr:uid="{00000000-0002-0000-0100-000000000000}">
      <formula1>IF(F6&gt;=0,ROUND(F6,2),0.01)</formula1>
    </dataValidation>
  </dataValidations>
  <pageMargins left="0.5" right="0.5" top="0.70874999999999999" bottom="0.75" header="0.25" footer="0.25"/>
  <pageSetup scale="73" fitToHeight="3" orientation="portrait" r:id="rId1"/>
  <headerFooter alignWithMargins="0">
    <oddHeader xml:space="preserve">&amp;LThe City of Winnipeg
Tender No. 1137-2025 &amp;"Arial,Bold"Addendum 2&amp;"Arial,Regular"
&amp;C                     &amp;R Bid Submission
Page &amp;P           </oddHeader>
    <oddFooter xml:space="preserve">&amp;R____________________________
Name of Bidder                    </oddFooter>
  </headerFooter>
  <rowBreaks count="1" manualBreakCount="1">
    <brk id="72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Kehler, Nathan</cp:lastModifiedBy>
  <cp:revision/>
  <cp:lastPrinted>2026-03-25T19:55:13Z</cp:lastPrinted>
  <dcterms:created xsi:type="dcterms:W3CDTF">1999-10-18T14:40:40Z</dcterms:created>
  <dcterms:modified xsi:type="dcterms:W3CDTF">2026-03-25T20:44:33Z</dcterms:modified>
  <cp:category/>
  <cp:contentStatus/>
</cp:coreProperties>
</file>