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a.aecomnet.com\lfs\AMER\Winnipeg-CAWPG1\DCS\Projects\WTR\60705950\400_Technical\470_Spec All Contracts\30_C3 LDS\Form B\"/>
    </mc:Choice>
  </mc:AlternateContent>
  <xr:revisionPtr revIDLastSave="0" documentId="13_ncr:1_{733BBAAB-4A88-4EE1-8D0F-8E004407260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Unit prices" sheetId="17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prices'!$A$5:$G$110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prices'!$A$1:$G$131</definedName>
    <definedName name="Print_Area_1" localSheetId="0">'Unit prices'!$A$6:$G$152</definedName>
    <definedName name="Print_Area_1">#REF!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7" i="17" l="1"/>
  <c r="G30" i="17" l="1"/>
  <c r="G32" i="17"/>
  <c r="G48" i="17"/>
  <c r="G47" i="17"/>
  <c r="E16" i="17"/>
  <c r="G55" i="17"/>
  <c r="E11" i="17"/>
  <c r="G107" i="17"/>
  <c r="G106" i="17"/>
  <c r="G28" i="17"/>
  <c r="G115" i="17" l="1"/>
  <c r="G91" i="17" l="1"/>
  <c r="G105" i="17"/>
  <c r="G104" i="17"/>
  <c r="G103" i="17"/>
  <c r="G124" i="17" l="1"/>
  <c r="G19" i="17" l="1"/>
  <c r="G85" i="17"/>
  <c r="G113" i="17"/>
  <c r="G36" i="17"/>
  <c r="G37" i="17"/>
  <c r="G89" i="17" l="1"/>
  <c r="G64" i="17" l="1"/>
  <c r="G67" i="17"/>
  <c r="G111" i="17"/>
  <c r="G81" i="17"/>
  <c r="G43" i="17"/>
  <c r="G96" i="17"/>
  <c r="G97" i="17"/>
  <c r="G98" i="17"/>
  <c r="G99" i="17"/>
  <c r="G25" i="17"/>
  <c r="G26" i="17"/>
  <c r="G39" i="17"/>
  <c r="G41" i="17"/>
  <c r="G83" i="17"/>
  <c r="G70" i="17" l="1"/>
  <c r="G58" i="17"/>
  <c r="G61" i="17"/>
  <c r="G79" i="17"/>
  <c r="G76" i="17"/>
  <c r="G75" i="17"/>
  <c r="G16" i="17" l="1"/>
  <c r="G11" i="17" l="1"/>
  <c r="F120" i="17" l="1"/>
  <c r="F127" i="1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Schirlie, Tami</author>
  </authors>
  <commentList>
    <comment ref="C2" authorId="0" shapeId="0" xr:uid="{05438629-7FBC-4064-94CF-10F71EE3051F}">
      <text>
        <r>
          <rPr>
            <sz val="9"/>
            <color indexed="81"/>
            <rFont val="Tahoma"/>
            <family val="2"/>
          </rPr>
          <t>Insert reference to "Prices" clause from the "Bidding Procedures". Also Revise the Header by inserting Tender # and revising the Tender Version number to match the Tender template used.</t>
        </r>
      </text>
    </comment>
    <comment ref="A3" authorId="0" shapeId="0" xr:uid="{1125853D-8F21-4FD4-AC13-FFA48E88AAC3}">
      <text>
        <r>
          <rPr>
            <sz val="9"/>
            <color indexed="81"/>
            <rFont val="Tahoma"/>
            <family val="2"/>
          </rPr>
          <t xml:space="preserve">For Tenders with Budgets enter here.  Format is 
</t>
        </r>
        <r>
          <rPr>
            <b/>
            <sz val="9"/>
            <color indexed="81"/>
            <rFont val="Tahoma"/>
            <family val="2"/>
          </rPr>
          <t>BUDGET: $###.###.##</t>
        </r>
      </text>
    </comment>
  </commentList>
</comments>
</file>

<file path=xl/sharedStrings.xml><?xml version="1.0" encoding="utf-8"?>
<sst xmlns="http://schemas.openxmlformats.org/spreadsheetml/2006/main" count="225" uniqueCount="138">
  <si>
    <t>Item</t>
  </si>
  <si>
    <t>Description</t>
  </si>
  <si>
    <t>Approximate Quantity</t>
  </si>
  <si>
    <t>Unit</t>
  </si>
  <si>
    <t>Unit Price</t>
  </si>
  <si>
    <t>Amount</t>
  </si>
  <si>
    <t>Name of Bidder</t>
  </si>
  <si>
    <t>Spec.
Ref</t>
  </si>
  <si>
    <t>FORM B:PRICES</t>
  </si>
  <si>
    <t>UNIT PRICES</t>
  </si>
  <si>
    <t>(See "Prices" clause in tender document)</t>
  </si>
  <si>
    <t>A.</t>
  </si>
  <si>
    <t>a)</t>
  </si>
  <si>
    <t>i)</t>
  </si>
  <si>
    <t>b)</t>
  </si>
  <si>
    <t>ii)</t>
  </si>
  <si>
    <t>iii)</t>
  </si>
  <si>
    <t>iv)</t>
  </si>
  <si>
    <t>B.</t>
  </si>
  <si>
    <t>C.</t>
  </si>
  <si>
    <t>L.S.</t>
  </si>
  <si>
    <t>lin. m</t>
  </si>
  <si>
    <t>Pipeline Inspection</t>
  </si>
  <si>
    <t>CCTV Inspection</t>
  </si>
  <si>
    <t>A.2</t>
  </si>
  <si>
    <t>D.</t>
  </si>
  <si>
    <t>SD-011</t>
  </si>
  <si>
    <t>vert. m</t>
  </si>
  <si>
    <t>C.2</t>
  </si>
  <si>
    <t>B.1</t>
  </si>
  <si>
    <t>C.1</t>
  </si>
  <si>
    <t>D.2</t>
  </si>
  <si>
    <t>C.3</t>
  </si>
  <si>
    <t>ha</t>
  </si>
  <si>
    <t>Inlet Structure</t>
  </si>
  <si>
    <t>Outlet Structure</t>
  </si>
  <si>
    <t>Land Drainage Sewers</t>
  </si>
  <si>
    <t>900 mm C76-IV RCP or SDR-35 PVC</t>
  </si>
  <si>
    <t>Manholes</t>
  </si>
  <si>
    <t>900 mm C76-V RCP or SDR-35 PVC</t>
  </si>
  <si>
    <t>c)</t>
  </si>
  <si>
    <t>d)</t>
  </si>
  <si>
    <t>E.</t>
  </si>
  <si>
    <t>TOTAL BID PRICE (Items A +B+C+D+E) (GST extra) (in numbers)</t>
  </si>
  <si>
    <t>1800 mm C76-V RCP</t>
  </si>
  <si>
    <t xml:space="preserve">900 mm </t>
  </si>
  <si>
    <t>1350 mm</t>
  </si>
  <si>
    <t>1800 mm</t>
  </si>
  <si>
    <t>1050 mm</t>
  </si>
  <si>
    <t>PARCEL B (BIOSOLIDS) TO PARCEL C POND</t>
  </si>
  <si>
    <t>PARCEL C POND TO JOHN BLACK OUTFALL</t>
  </si>
  <si>
    <t>PARCEL C DRY POND</t>
  </si>
  <si>
    <t>A.1</t>
  </si>
  <si>
    <t>B.4</t>
  </si>
  <si>
    <t>MISC. WORKS</t>
  </si>
  <si>
    <t>E.2</t>
  </si>
  <si>
    <t>C.4</t>
  </si>
  <si>
    <t>PROVISIONAL</t>
  </si>
  <si>
    <t>e)</t>
  </si>
  <si>
    <t>f)</t>
  </si>
  <si>
    <t>E.1</t>
  </si>
  <si>
    <t>1050 mm CPKC Rail Crossing</t>
  </si>
  <si>
    <t>900 mm CPKC Rail Crossing</t>
  </si>
  <si>
    <t>D.1</t>
  </si>
  <si>
    <t>Mix 1</t>
  </si>
  <si>
    <t>Mix 2</t>
  </si>
  <si>
    <t>C.5</t>
  </si>
  <si>
    <t>B.3</t>
  </si>
  <si>
    <t>2400 mm diameter base</t>
  </si>
  <si>
    <t>E.3</t>
  </si>
  <si>
    <t>Concrete Pipe Three Edge Bearing Test</t>
  </si>
  <si>
    <t>900 mm C76-IV RCP</t>
  </si>
  <si>
    <t>each</t>
  </si>
  <si>
    <t>900 mm C76-V RCP</t>
  </si>
  <si>
    <t>1050 mm C76-V RCP</t>
  </si>
  <si>
    <t>CW 2145</t>
  </si>
  <si>
    <t>F.</t>
  </si>
  <si>
    <t>CASH ALLOWANCES</t>
  </si>
  <si>
    <t>L.S</t>
  </si>
  <si>
    <t>TOTAL EVALUATED BID PRICE (Items A +B+C+D+E+F) (GST extra) (in numbers)</t>
  </si>
  <si>
    <t>E32</t>
  </si>
  <si>
    <t>CW 2130</t>
  </si>
  <si>
    <t>CW 3615</t>
  </si>
  <si>
    <t>E33</t>
  </si>
  <si>
    <t>E29</t>
  </si>
  <si>
    <t>Random Stone Riprap</t>
  </si>
  <si>
    <t>Pre-cast Concrete Box Manhole</t>
  </si>
  <si>
    <t>General Cash Allowance</t>
  </si>
  <si>
    <t>E38</t>
  </si>
  <si>
    <t>tonne</t>
  </si>
  <si>
    <t>D.4</t>
  </si>
  <si>
    <t>B.2</t>
  </si>
  <si>
    <t>F.1</t>
  </si>
  <si>
    <t>1350 mm C76-V RCP</t>
  </si>
  <si>
    <t>Dry Pond Excavation - Suitable Material</t>
  </si>
  <si>
    <t>Dry Pond Excavation - Unsuitable Material</t>
  </si>
  <si>
    <t>E.4</t>
  </si>
  <si>
    <t>CW 3170,E25</t>
  </si>
  <si>
    <t>Hydro Seeding</t>
  </si>
  <si>
    <t>E36</t>
  </si>
  <si>
    <t>E34</t>
  </si>
  <si>
    <t>E12</t>
  </si>
  <si>
    <t>E30</t>
  </si>
  <si>
    <t>E25</t>
  </si>
  <si>
    <t>E39</t>
  </si>
  <si>
    <t>Placing Suitable Material Stockpiles</t>
  </si>
  <si>
    <t>Spreading and Grading of Suitable Material Stockpiles</t>
  </si>
  <si>
    <t>Placing Site Material from Existing Unsuitable Material Stockpile</t>
  </si>
  <si>
    <t>Clearing and Grubbing - CPT ROW (West of Gibbs Street)</t>
  </si>
  <si>
    <t>CPT ROW Impacted Soil Stockpiles Excavation and Disposal</t>
  </si>
  <si>
    <t>B.6</t>
  </si>
  <si>
    <t>B.7</t>
  </si>
  <si>
    <t>B.8</t>
  </si>
  <si>
    <t>Twin 1350 mm C76-V RCP</t>
  </si>
  <si>
    <t>Supply and Install Anti-Seepage Collars</t>
  </si>
  <si>
    <t>900 mm</t>
  </si>
  <si>
    <t>Twin 1350 mm</t>
  </si>
  <si>
    <t>B.9</t>
  </si>
  <si>
    <t>Excavation and Placing Material</t>
  </si>
  <si>
    <t/>
  </si>
  <si>
    <t>Dry Pond Subgrade Preparation</t>
  </si>
  <si>
    <t>Dry Pond Clay Liner Construction</t>
  </si>
  <si>
    <t>Open cut or Trenchless installation, Class B sand bedding, Class 5 backfill, 4-5 m depth</t>
  </si>
  <si>
    <t>Open cut or Trenchless installation, Class B sand bedding, Class 5 backfill, 5-6 m depth</t>
  </si>
  <si>
    <t>Open cut or Trenchless installation, Class B sand bedding, Class 5 backfill, 6-7 m depth</t>
  </si>
  <si>
    <t>Open cut or Trenchless installation, Class B sand bedding, Class 5 backfill, 7-8 m depth</t>
  </si>
  <si>
    <t>Open cut or Trenchless installation, Class B sand bedding, Class 5 backfill, 8-9 m depth</t>
  </si>
  <si>
    <t>Connection to Existing LDS – 900 mm to 900 mm</t>
  </si>
  <si>
    <t>Plugging Large Diameter Sewers 
(1800 mm)</t>
  </si>
  <si>
    <t>Plugging Large Diameter Sewers 
(1050 mm)</t>
  </si>
  <si>
    <t>Open cut or Trenchless installation, Class B sand bedding, Class 3 backfill, 3-4 m depth, single trench installation</t>
  </si>
  <si>
    <t>2400 mm x 2400 mm base</t>
  </si>
  <si>
    <r>
      <t>m</t>
    </r>
    <r>
      <rPr>
        <vertAlign val="superscript"/>
        <sz val="10"/>
        <rFont val="Arial"/>
        <family val="2"/>
      </rPr>
      <t>3</t>
    </r>
  </si>
  <si>
    <r>
      <t>m</t>
    </r>
    <r>
      <rPr>
        <vertAlign val="superscript"/>
        <sz val="10"/>
        <rFont val="Arial"/>
        <family val="2"/>
      </rPr>
      <t>2</t>
    </r>
  </si>
  <si>
    <t>1800 mm diameter base</t>
  </si>
  <si>
    <t>2100 mm diameter base</t>
  </si>
  <si>
    <t>3000 mm x 2400 mm base</t>
  </si>
  <si>
    <t>D.3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</si>
</sst>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4" formatCode="_-&quot;$&quot;* #,##0.00_-;\-&quot;$&quot;* #,##0.00_-;_-&quot;$&quot;* &quot;-&quot;??_-;_-@_-"/>
    <numFmt numFmtId="164" formatCode="&quot;$&quot;#,##0.00_);\(&quot;$&quot;#,##0.00\)"/>
    <numFmt numFmtId="165" formatCode="0."/>
    <numFmt numFmtId="166" formatCode="0;0;&quot;&quot;;@"/>
    <numFmt numFmtId="167" formatCode="#\ ###\ ##0.00;;0;@"/>
    <numFmt numFmtId="168" formatCode="&quot;&quot;;&quot;&quot;;&quot;&quot;;&quot;&quot;"/>
    <numFmt numFmtId="169" formatCode="#\ ###\ ##0.00;;0;[Red]@"/>
    <numFmt numFmtId="170" formatCode="0;\-0;0;@"/>
    <numFmt numFmtId="171" formatCode="#\ ###\ ##0.00;;&quot;(in figures)                                 &quot;;@"/>
    <numFmt numFmtId="172" formatCode="#\ ###\ ##0.00;;;@"/>
    <numFmt numFmtId="173" formatCode="#\ ###\ ##0.?;[Red]0;[Red]0;[Red]@"/>
    <numFmt numFmtId="174" formatCode="#\ ###\ ##0.00;;;"/>
    <numFmt numFmtId="175" formatCode="[Red]&quot;Z&quot;;[Red]&quot;Z&quot;;[Red]&quot;Z&quot;;@"/>
    <numFmt numFmtId="176" formatCode="#,##0.0"/>
    <numFmt numFmtId="177" formatCode="&quot;$&quot;#,##0.00"/>
  </numFmts>
  <fonts count="44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9"/>
      <color indexed="81"/>
      <name val="Tahoma"/>
      <family val="2"/>
    </font>
    <font>
      <sz val="11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vertAlign val="superscript"/>
      <sz val="1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19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8" fontId="26" fillId="0" borderId="11" applyFill="0">
      <alignment horizontal="right" vertical="top"/>
    </xf>
    <xf numFmtId="168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6" fontId="29" fillId="0" borderId="13" applyFill="0">
      <alignment horizontal="centerContinuous" wrapText="1"/>
    </xf>
    <xf numFmtId="166" fontId="29" fillId="0" borderId="13" applyFill="0">
      <alignment horizontal="centerContinuous" wrapText="1"/>
    </xf>
    <xf numFmtId="166" fontId="26" fillId="0" borderId="10" applyFill="0">
      <alignment horizontal="center" vertical="top" wrapText="1"/>
    </xf>
    <xf numFmtId="166" fontId="26" fillId="0" borderId="10" applyFill="0">
      <alignment horizontal="center" vertical="top" wrapText="1"/>
    </xf>
    <xf numFmtId="166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3" fontId="26" fillId="0" borderId="10" applyFill="0"/>
    <xf numFmtId="173" fontId="26" fillId="0" borderId="10" applyFill="0"/>
    <xf numFmtId="173" fontId="26" fillId="0" borderId="10" applyFill="0"/>
    <xf numFmtId="169" fontId="26" fillId="0" borderId="10" applyFill="0">
      <alignment horizontal="right"/>
      <protection locked="0"/>
    </xf>
    <xf numFmtId="169" fontId="26" fillId="0" borderId="10" applyFill="0">
      <alignment horizontal="right"/>
      <protection locked="0"/>
    </xf>
    <xf numFmtId="169" fontId="26" fillId="0" borderId="10" applyFill="0">
      <alignment horizontal="right"/>
      <protection locked="0"/>
    </xf>
    <xf numFmtId="167" fontId="26" fillId="0" borderId="10" applyFill="0">
      <alignment horizontal="right"/>
      <protection locked="0"/>
    </xf>
    <xf numFmtId="167" fontId="26" fillId="0" borderId="10" applyFill="0">
      <alignment horizontal="right"/>
      <protection locked="0"/>
    </xf>
    <xf numFmtId="167" fontId="26" fillId="0" borderId="10" applyFill="0">
      <alignment horizontal="right"/>
      <protection locked="0"/>
    </xf>
    <xf numFmtId="167" fontId="26" fillId="0" borderId="10" applyFill="0"/>
    <xf numFmtId="167" fontId="26" fillId="0" borderId="10" applyFill="0"/>
    <xf numFmtId="167" fontId="26" fillId="0" borderId="10" applyFill="0"/>
    <xf numFmtId="167" fontId="26" fillId="0" borderId="12" applyFill="0">
      <alignment horizontal="right"/>
    </xf>
    <xf numFmtId="167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5" fontId="27" fillId="0" borderId="12" applyNumberFormat="0" applyFont="0" applyFill="0" applyBorder="0" applyAlignment="0" applyProtection="0">
      <alignment horizontal="center" vertical="top" wrapText="1"/>
    </xf>
    <xf numFmtId="175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2" fontId="33" fillId="0" borderId="0" applyFill="0">
      <alignment horizontal="centerContinuous" vertical="center"/>
    </xf>
    <xf numFmtId="172" fontId="33" fillId="0" borderId="0" applyFill="0">
      <alignment horizontal="centerContinuous" vertical="center"/>
    </xf>
    <xf numFmtId="174" fontId="33" fillId="0" borderId="0" applyFill="0">
      <alignment horizontal="centerContinuous" vertical="center"/>
    </xf>
    <xf numFmtId="174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70" fontId="34" fillId="0" borderId="0" applyFill="0">
      <alignment horizontal="left"/>
    </xf>
    <xf numFmtId="170" fontId="34" fillId="0" borderId="0" applyFill="0">
      <alignment horizontal="left"/>
    </xf>
    <xf numFmtId="171" fontId="35" fillId="0" borderId="0" applyFill="0">
      <alignment horizontal="right"/>
    </xf>
    <xf numFmtId="171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8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40" fillId="24" borderId="0"/>
    <xf numFmtId="0" fontId="3" fillId="0" borderId="0"/>
    <xf numFmtId="0" fontId="3" fillId="0" borderId="0"/>
    <xf numFmtId="0" fontId="3" fillId="0" borderId="0"/>
    <xf numFmtId="44" fontId="41" fillId="0" borderId="0" applyFont="0" applyFill="0" applyBorder="0" applyAlignment="0" applyProtection="0"/>
  </cellStyleXfs>
  <cellXfs count="85">
    <xf numFmtId="0" fontId="0" fillId="0" borderId="0" xfId="0"/>
    <xf numFmtId="4" fontId="0" fillId="0" borderId="14" xfId="0" applyNumberFormat="1" applyBorder="1" applyAlignment="1" applyProtection="1">
      <alignment horizontal="right"/>
      <protection locked="0"/>
    </xf>
    <xf numFmtId="4" fontId="0" fillId="0" borderId="14" xfId="0" applyNumberFormat="1" applyBorder="1" applyAlignment="1" applyProtection="1">
      <alignment horizontal="center"/>
      <protection locked="0"/>
    </xf>
    <xf numFmtId="4" fontId="0" fillId="0" borderId="20" xfId="0" applyNumberFormat="1" applyBorder="1" applyAlignment="1" applyProtection="1">
      <alignment horizontal="right"/>
      <protection locked="0"/>
    </xf>
    <xf numFmtId="177" fontId="0" fillId="0" borderId="12" xfId="0" applyNumberFormat="1" applyBorder="1" applyAlignment="1" applyProtection="1">
      <alignment horizontal="right"/>
      <protection locked="0"/>
    </xf>
    <xf numFmtId="177" fontId="0" fillId="0" borderId="12" xfId="118" applyNumberFormat="1" applyFont="1" applyBorder="1" applyAlignment="1" applyProtection="1">
      <alignment horizontal="right"/>
      <protection locked="0"/>
    </xf>
    <xf numFmtId="165" fontId="0" fillId="0" borderId="16" xfId="0" applyNumberFormat="1" applyBorder="1" applyProtection="1"/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 wrapText="1"/>
    </xf>
    <xf numFmtId="4" fontId="0" fillId="0" borderId="17" xfId="0" applyNumberFormat="1" applyBorder="1" applyAlignment="1" applyProtection="1">
      <alignment horizontal="left"/>
    </xf>
    <xf numFmtId="4" fontId="0" fillId="0" borderId="21" xfId="0" applyNumberFormat="1" applyBorder="1" applyAlignment="1" applyProtection="1">
      <alignment horizontal="right"/>
    </xf>
    <xf numFmtId="0" fontId="0" fillId="0" borderId="0" xfId="0" applyProtection="1"/>
    <xf numFmtId="165" fontId="0" fillId="0" borderId="15" xfId="0" applyNumberFormat="1" applyBorder="1" applyProtection="1"/>
    <xf numFmtId="0" fontId="0" fillId="0" borderId="14" xfId="0" applyBorder="1" applyAlignment="1" applyProtection="1">
      <alignment wrapText="1"/>
    </xf>
    <xf numFmtId="0" fontId="0" fillId="0" borderId="14" xfId="0" applyBorder="1" applyAlignment="1" applyProtection="1">
      <alignment horizontal="center" wrapText="1"/>
    </xf>
    <xf numFmtId="4" fontId="0" fillId="0" borderId="14" xfId="0" applyNumberFormat="1" applyBorder="1" applyAlignment="1" applyProtection="1">
      <alignment horizontal="center"/>
    </xf>
    <xf numFmtId="4" fontId="0" fillId="0" borderId="14" xfId="0" applyNumberFormat="1" applyBorder="1" applyAlignment="1" applyProtection="1">
      <alignment horizontal="right"/>
    </xf>
    <xf numFmtId="4" fontId="0" fillId="0" borderId="20" xfId="0" applyNumberFormat="1" applyBorder="1" applyAlignment="1" applyProtection="1">
      <alignment horizontal="right"/>
    </xf>
    <xf numFmtId="0" fontId="2" fillId="0" borderId="0" xfId="0" applyFont="1" applyProtection="1"/>
    <xf numFmtId="0" fontId="0" fillId="0" borderId="0" xfId="0" applyAlignment="1" applyProtection="1">
      <alignment horizontal="center"/>
    </xf>
    <xf numFmtId="4" fontId="0" fillId="0" borderId="0" xfId="0" applyNumberFormat="1" applyAlignment="1" applyProtection="1">
      <alignment horizontal="center"/>
    </xf>
    <xf numFmtId="4" fontId="0" fillId="0" borderId="0" xfId="0" applyNumberFormat="1" applyAlignment="1" applyProtection="1">
      <alignment horizontal="right"/>
    </xf>
    <xf numFmtId="165" fontId="0" fillId="0" borderId="0" xfId="0" applyNumberFormat="1" applyProtection="1"/>
    <xf numFmtId="165" fontId="0" fillId="0" borderId="0" xfId="0" applyNumberFormat="1" applyAlignment="1" applyProtection="1">
      <alignment wrapText="1"/>
    </xf>
    <xf numFmtId="4" fontId="0" fillId="0" borderId="0" xfId="0" applyNumberFormat="1" applyAlignment="1" applyProtection="1">
      <alignment wrapText="1"/>
    </xf>
    <xf numFmtId="165" fontId="3" fillId="0" borderId="12" xfId="0" applyNumberFormat="1" applyFont="1" applyBorder="1" applyAlignment="1" applyProtection="1">
      <alignment horizontal="center"/>
    </xf>
    <xf numFmtId="0" fontId="3" fillId="0" borderId="12" xfId="0" applyFont="1" applyBorder="1" applyAlignment="1" applyProtection="1">
      <alignment wrapText="1"/>
    </xf>
    <xf numFmtId="0" fontId="3" fillId="0" borderId="12" xfId="0" applyFont="1" applyBorder="1" applyAlignment="1" applyProtection="1">
      <alignment horizontal="center" wrapText="1"/>
    </xf>
    <xf numFmtId="0" fontId="3" fillId="0" borderId="12" xfId="0" quotePrefix="1" applyFont="1" applyBorder="1" applyAlignment="1" applyProtection="1">
      <alignment horizontal="center" wrapText="1"/>
    </xf>
    <xf numFmtId="176" fontId="0" fillId="0" borderId="12" xfId="0" applyNumberFormat="1" applyBorder="1" applyAlignment="1" applyProtection="1">
      <alignment horizontal="center"/>
    </xf>
    <xf numFmtId="177" fontId="0" fillId="0" borderId="12" xfId="0" applyNumberFormat="1" applyBorder="1" applyAlignment="1" applyProtection="1">
      <alignment horizontal="right"/>
    </xf>
    <xf numFmtId="4" fontId="0" fillId="0" borderId="12" xfId="0" applyNumberFormat="1" applyBorder="1" applyAlignment="1" applyProtection="1">
      <alignment horizontal="right"/>
    </xf>
    <xf numFmtId="0" fontId="37" fillId="24" borderId="16" xfId="1" applyFont="1" applyBorder="1" applyAlignment="1" applyProtection="1">
      <alignment horizontal="left"/>
    </xf>
    <xf numFmtId="0" fontId="37" fillId="24" borderId="0" xfId="1" applyFont="1" applyAlignment="1" applyProtection="1">
      <alignment horizontal="left"/>
    </xf>
    <xf numFmtId="0" fontId="37" fillId="24" borderId="0" xfId="1" applyFont="1" applyAlignment="1" applyProtection="1">
      <alignment horizontal="center"/>
    </xf>
    <xf numFmtId="4" fontId="37" fillId="24" borderId="0" xfId="1" applyNumberFormat="1" applyFont="1" applyAlignment="1" applyProtection="1">
      <alignment horizontal="center"/>
    </xf>
    <xf numFmtId="4" fontId="37" fillId="24" borderId="0" xfId="1" applyNumberFormat="1" applyFont="1" applyAlignment="1" applyProtection="1">
      <alignment horizontal="left"/>
    </xf>
    <xf numFmtId="0" fontId="37" fillId="24" borderId="21" xfId="1" applyFont="1" applyBorder="1" applyAlignment="1" applyProtection="1">
      <alignment horizontal="left"/>
    </xf>
    <xf numFmtId="164" fontId="37" fillId="24" borderId="14" xfId="1" applyNumberFormat="1" applyFont="1" applyBorder="1" applyAlignment="1" applyProtection="1">
      <alignment horizontal="center"/>
    </xf>
    <xf numFmtId="0" fontId="37" fillId="24" borderId="20" xfId="1" applyFont="1" applyBorder="1" applyProtection="1"/>
    <xf numFmtId="0" fontId="37" fillId="24" borderId="15" xfId="1" applyFont="1" applyBorder="1" applyProtection="1"/>
    <xf numFmtId="0" fontId="37" fillId="24" borderId="14" xfId="1" applyFont="1" applyBorder="1" applyProtection="1"/>
    <xf numFmtId="0" fontId="37" fillId="24" borderId="14" xfId="1" applyFont="1" applyBorder="1" applyAlignment="1" applyProtection="1">
      <alignment horizontal="center"/>
    </xf>
    <xf numFmtId="4" fontId="37" fillId="24" borderId="14" xfId="1" applyNumberFormat="1" applyFont="1" applyBorder="1" applyAlignment="1" applyProtection="1">
      <alignment horizontal="center"/>
    </xf>
    <xf numFmtId="4" fontId="37" fillId="24" borderId="14" xfId="1" applyNumberFormat="1" applyFont="1" applyBorder="1" applyProtection="1"/>
    <xf numFmtId="165" fontId="2" fillId="0" borderId="12" xfId="0" applyNumberFormat="1" applyFont="1" applyBorder="1" applyAlignment="1" applyProtection="1">
      <alignment horizontal="center"/>
    </xf>
    <xf numFmtId="0" fontId="2" fillId="0" borderId="12" xfId="0" applyFont="1" applyBorder="1" applyAlignment="1" applyProtection="1">
      <alignment wrapText="1"/>
    </xf>
    <xf numFmtId="0" fontId="0" fillId="0" borderId="12" xfId="0" applyBorder="1" applyAlignment="1" applyProtection="1">
      <alignment horizontal="center" wrapText="1"/>
    </xf>
    <xf numFmtId="3" fontId="0" fillId="0" borderId="12" xfId="0" applyNumberFormat="1" applyBorder="1" applyAlignment="1" applyProtection="1">
      <alignment horizontal="center"/>
    </xf>
    <xf numFmtId="177" fontId="0" fillId="0" borderId="12" xfId="118" applyNumberFormat="1" applyFont="1" applyBorder="1" applyAlignment="1" applyProtection="1">
      <alignment horizontal="right"/>
    </xf>
    <xf numFmtId="177" fontId="3" fillId="0" borderId="12" xfId="118" applyNumberFormat="1" applyFont="1" applyBorder="1" applyAlignment="1" applyProtection="1">
      <alignment horizontal="right"/>
    </xf>
    <xf numFmtId="165" fontId="3" fillId="0" borderId="12" xfId="0" applyNumberFormat="1" applyFont="1" applyBorder="1" applyAlignment="1" applyProtection="1">
      <alignment horizontal="center" vertical="top"/>
    </xf>
    <xf numFmtId="0" fontId="37" fillId="24" borderId="22" xfId="1" applyFont="1" applyBorder="1" applyAlignment="1" applyProtection="1">
      <alignment horizontal="left"/>
    </xf>
    <xf numFmtId="0" fontId="37" fillId="24" borderId="23" xfId="1" applyFont="1" applyBorder="1" applyAlignment="1" applyProtection="1">
      <alignment horizontal="left"/>
    </xf>
    <xf numFmtId="0" fontId="37" fillId="24" borderId="23" xfId="1" applyFont="1" applyBorder="1" applyAlignment="1" applyProtection="1">
      <alignment horizontal="center"/>
    </xf>
    <xf numFmtId="4" fontId="37" fillId="24" borderId="23" xfId="1" applyNumberFormat="1" applyFont="1" applyBorder="1" applyAlignment="1" applyProtection="1">
      <alignment horizontal="center"/>
    </xf>
    <xf numFmtId="4" fontId="37" fillId="24" borderId="23" xfId="1" applyNumberFormat="1" applyFont="1" applyBorder="1" applyAlignment="1" applyProtection="1">
      <alignment horizontal="left"/>
    </xf>
    <xf numFmtId="0" fontId="37" fillId="24" borderId="24" xfId="1" applyFont="1" applyBorder="1" applyAlignment="1" applyProtection="1">
      <alignment horizontal="left"/>
    </xf>
    <xf numFmtId="0" fontId="37" fillId="24" borderId="16" xfId="1" applyFont="1" applyBorder="1" applyAlignment="1" applyProtection="1">
      <alignment horizontal="left" wrapText="1"/>
    </xf>
    <xf numFmtId="0" fontId="37" fillId="24" borderId="0" xfId="1" applyFont="1" applyAlignment="1" applyProtection="1">
      <alignment horizontal="left" wrapText="1"/>
    </xf>
    <xf numFmtId="165" fontId="0" fillId="0" borderId="18" xfId="0" applyNumberFormat="1" applyBorder="1" applyProtection="1"/>
    <xf numFmtId="4" fontId="0" fillId="0" borderId="19" xfId="0" applyNumberFormat="1" applyBorder="1" applyAlignment="1" applyProtection="1">
      <alignment horizontal="right"/>
    </xf>
    <xf numFmtId="165" fontId="0" fillId="0" borderId="12" xfId="0" applyNumberFormat="1" applyBorder="1" applyAlignment="1" applyProtection="1">
      <alignment horizontal="center"/>
    </xf>
    <xf numFmtId="0" fontId="0" fillId="0" borderId="12" xfId="0" applyBorder="1" applyAlignment="1" applyProtection="1">
      <alignment wrapText="1"/>
    </xf>
    <xf numFmtId="0" fontId="3" fillId="0" borderId="0" xfId="0" applyFont="1" applyProtection="1"/>
    <xf numFmtId="165" fontId="3" fillId="0" borderId="12" xfId="0" applyNumberFormat="1" applyFont="1" applyBorder="1" applyAlignment="1" applyProtection="1">
      <alignment horizontal="right"/>
    </xf>
    <xf numFmtId="0" fontId="3" fillId="0" borderId="12" xfId="117" applyBorder="1" applyAlignment="1" applyProtection="1">
      <alignment vertical="top" wrapText="1"/>
    </xf>
    <xf numFmtId="0" fontId="3" fillId="0" borderId="12" xfId="117" applyBorder="1" applyAlignment="1" applyProtection="1">
      <alignment wrapText="1"/>
    </xf>
    <xf numFmtId="165" fontId="3" fillId="0" borderId="12" xfId="0" applyNumberFormat="1" applyFont="1" applyBorder="1" applyAlignment="1" applyProtection="1">
      <alignment horizontal="right" vertical="top"/>
    </xf>
    <xf numFmtId="0" fontId="3" fillId="0" borderId="10" xfId="117" applyBorder="1" applyAlignment="1" applyProtection="1">
      <alignment wrapText="1"/>
    </xf>
    <xf numFmtId="176" fontId="0" fillId="0" borderId="0" xfId="0" applyNumberFormat="1" applyAlignment="1" applyProtection="1">
      <alignment horizontal="center"/>
    </xf>
    <xf numFmtId="176" fontId="0" fillId="0" borderId="0" xfId="0" applyNumberFormat="1" applyProtection="1"/>
    <xf numFmtId="165" fontId="2" fillId="0" borderId="12" xfId="0" applyNumberFormat="1" applyFont="1" applyBorder="1" applyAlignment="1" applyProtection="1">
      <alignment horizontal="center" vertical="top"/>
    </xf>
    <xf numFmtId="166" fontId="42" fillId="0" borderId="12" xfId="0" applyNumberFormat="1" applyFont="1" applyBorder="1" applyAlignment="1" applyProtection="1">
      <alignment horizontal="left" wrapText="1"/>
    </xf>
    <xf numFmtId="4" fontId="0" fillId="0" borderId="12" xfId="0" applyNumberFormat="1" applyBorder="1" applyAlignment="1" applyProtection="1">
      <alignment horizontal="center"/>
    </xf>
    <xf numFmtId="0" fontId="3" fillId="0" borderId="12" xfId="0" applyFont="1" applyBorder="1" applyAlignment="1" applyProtection="1">
      <alignment horizontal="center" vertical="center" wrapText="1"/>
    </xf>
    <xf numFmtId="0" fontId="0" fillId="0" borderId="0" xfId="0" applyProtection="1"/>
    <xf numFmtId="0" fontId="3" fillId="0" borderId="0" xfId="0" applyFont="1" applyAlignment="1" applyProtection="1">
      <alignment horizontal="center"/>
    </xf>
    <xf numFmtId="0" fontId="0" fillId="0" borderId="0" xfId="0" applyAlignment="1" applyProtection="1">
      <alignment horizontal="left"/>
    </xf>
    <xf numFmtId="0" fontId="3" fillId="0" borderId="0" xfId="0" applyFont="1" applyAlignment="1" applyProtection="1">
      <alignment horizontal="center"/>
    </xf>
    <xf numFmtId="4" fontId="0" fillId="0" borderId="0" xfId="0" applyNumberFormat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1" fillId="0" borderId="12" xfId="0" applyFont="1" applyBorder="1" applyAlignment="1" applyProtection="1">
      <alignment horizontal="left" wrapText="1"/>
    </xf>
    <xf numFmtId="0" fontId="1" fillId="0" borderId="12" xfId="0" applyFont="1" applyBorder="1" applyAlignment="1" applyProtection="1">
      <alignment horizontal="center" wrapText="1"/>
    </xf>
    <xf numFmtId="4" fontId="1" fillId="0" borderId="12" xfId="0" applyNumberFormat="1" applyFont="1" applyBorder="1" applyAlignment="1" applyProtection="1">
      <alignment horizontal="center" wrapText="1"/>
    </xf>
  </cellXfs>
  <cellStyles count="119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Currency" xfId="118" builtinId="4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2 2" xfId="117" xr:uid="{B38943D7-7D45-44B3-BC1C-B6670B12F1BB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32225-8AA4-4F05-AECB-88364DBAF307}">
  <sheetPr codeName="Sheet9">
    <pageSetUpPr fitToPage="1"/>
  </sheetPr>
  <dimension ref="A1:O152"/>
  <sheetViews>
    <sheetView showGridLines="0" tabSelected="1" view="pageBreakPreview" zoomScaleNormal="115" zoomScaleSheetLayoutView="100" workbookViewId="0">
      <pane ySplit="4" topLeftCell="A5" activePane="bottomLeft" state="frozen"/>
      <selection pane="bottomLeft" activeCell="F11" sqref="F11"/>
    </sheetView>
  </sheetViews>
  <sheetFormatPr defaultRowHeight="12.75"/>
  <cols>
    <col min="1" max="1" width="5.7109375" style="11" customWidth="1"/>
    <col min="2" max="2" width="34.140625" style="11" customWidth="1"/>
    <col min="3" max="3" width="14" style="11" customWidth="1"/>
    <col min="4" max="4" width="11.85546875" style="19" customWidth="1"/>
    <col min="5" max="5" width="10.7109375" style="20" customWidth="1"/>
    <col min="6" max="6" width="13.42578125" style="21" customWidth="1"/>
    <col min="7" max="7" width="13.85546875" style="21" customWidth="1"/>
    <col min="8" max="16384" width="9.140625" style="11"/>
  </cols>
  <sheetData>
    <row r="1" spans="1:15">
      <c r="A1" s="76"/>
      <c r="B1" s="76"/>
      <c r="C1" s="77" t="s">
        <v>8</v>
      </c>
      <c r="D1" s="77"/>
    </row>
    <row r="2" spans="1:15">
      <c r="A2" s="78"/>
      <c r="B2" s="78"/>
      <c r="C2" s="64" t="s">
        <v>10</v>
      </c>
      <c r="D2" s="79"/>
      <c r="F2" s="80"/>
      <c r="G2" s="80"/>
    </row>
    <row r="3" spans="1:15">
      <c r="A3" s="81"/>
      <c r="B3" s="78"/>
      <c r="C3" s="79"/>
      <c r="F3" s="80"/>
      <c r="G3" s="80"/>
      <c r="O3" s="64"/>
    </row>
    <row r="4" spans="1:15">
      <c r="A4" s="11" t="s">
        <v>9</v>
      </c>
      <c r="F4" s="80"/>
      <c r="G4" s="80"/>
    </row>
    <row r="5" spans="1:15" ht="22.5">
      <c r="A5" s="82" t="s">
        <v>0</v>
      </c>
      <c r="B5" s="82" t="s">
        <v>1</v>
      </c>
      <c r="C5" s="83" t="s">
        <v>7</v>
      </c>
      <c r="D5" s="83" t="s">
        <v>3</v>
      </c>
      <c r="E5" s="84" t="s">
        <v>2</v>
      </c>
      <c r="F5" s="84" t="s">
        <v>4</v>
      </c>
      <c r="G5" s="84" t="s">
        <v>5</v>
      </c>
    </row>
    <row r="6" spans="1:15" ht="25.5">
      <c r="A6" s="72" t="s">
        <v>11</v>
      </c>
      <c r="B6" s="46" t="s">
        <v>49</v>
      </c>
      <c r="C6" s="47"/>
      <c r="D6" s="27"/>
      <c r="E6" s="48"/>
      <c r="F6" s="31"/>
      <c r="G6" s="50"/>
    </row>
    <row r="7" spans="1:15">
      <c r="A7" s="62"/>
      <c r="B7" s="63"/>
      <c r="C7" s="47"/>
      <c r="D7" s="27"/>
      <c r="E7" s="48"/>
      <c r="F7" s="31"/>
      <c r="G7" s="50"/>
    </row>
    <row r="8" spans="1:15">
      <c r="A8" s="25" t="s">
        <v>52</v>
      </c>
      <c r="B8" s="26" t="s">
        <v>36</v>
      </c>
      <c r="C8" s="27" t="s">
        <v>81</v>
      </c>
      <c r="D8" s="27"/>
      <c r="E8" s="29"/>
      <c r="F8" s="31"/>
      <c r="G8" s="50"/>
    </row>
    <row r="9" spans="1:15">
      <c r="A9" s="62"/>
      <c r="B9" s="63"/>
      <c r="C9" s="47"/>
      <c r="D9" s="27"/>
      <c r="E9" s="29"/>
      <c r="F9" s="31"/>
      <c r="G9" s="50"/>
    </row>
    <row r="10" spans="1:15" ht="12.75" customHeight="1">
      <c r="A10" s="25" t="s">
        <v>12</v>
      </c>
      <c r="B10" s="26" t="s">
        <v>113</v>
      </c>
      <c r="C10" s="47"/>
      <c r="D10" s="27"/>
      <c r="E10" s="29"/>
      <c r="F10" s="30"/>
      <c r="G10" s="50"/>
    </row>
    <row r="11" spans="1:15" ht="38.25" customHeight="1">
      <c r="A11" s="68" t="s">
        <v>13</v>
      </c>
      <c r="B11" s="26" t="s">
        <v>130</v>
      </c>
      <c r="C11" s="75"/>
      <c r="D11" s="27" t="s">
        <v>21</v>
      </c>
      <c r="E11" s="29">
        <f>(134.9+132.5+18.6+19.9)/2</f>
        <v>152.94999999999999</v>
      </c>
      <c r="F11" s="4"/>
      <c r="G11" s="50">
        <f>E11*F11</f>
        <v>0</v>
      </c>
      <c r="H11" s="64"/>
      <c r="O11" s="64"/>
    </row>
    <row r="12" spans="1:15">
      <c r="A12" s="62"/>
      <c r="B12" s="63"/>
      <c r="C12" s="47"/>
      <c r="D12" s="27"/>
      <c r="E12" s="48"/>
      <c r="F12" s="31"/>
      <c r="G12" s="31"/>
    </row>
    <row r="13" spans="1:15">
      <c r="A13" s="25" t="s">
        <v>24</v>
      </c>
      <c r="B13" s="26" t="s">
        <v>38</v>
      </c>
      <c r="C13" s="27" t="s">
        <v>81</v>
      </c>
      <c r="D13" s="27"/>
      <c r="E13" s="29"/>
      <c r="F13" s="31"/>
      <c r="G13" s="31"/>
    </row>
    <row r="14" spans="1:15">
      <c r="A14" s="62"/>
      <c r="B14" s="63"/>
      <c r="C14" s="47"/>
      <c r="D14" s="27"/>
      <c r="E14" s="29"/>
      <c r="F14" s="31"/>
      <c r="G14" s="31"/>
    </row>
    <row r="15" spans="1:15" ht="12.75" customHeight="1">
      <c r="A15" s="25" t="s">
        <v>12</v>
      </c>
      <c r="B15" s="26" t="s">
        <v>26</v>
      </c>
      <c r="C15" s="47"/>
      <c r="D15" s="27"/>
      <c r="E15" s="29"/>
      <c r="F15" s="30"/>
      <c r="G15" s="30"/>
    </row>
    <row r="16" spans="1:15">
      <c r="A16" s="65" t="s">
        <v>13</v>
      </c>
      <c r="B16" s="26" t="s">
        <v>68</v>
      </c>
      <c r="C16" s="27"/>
      <c r="D16" s="27" t="s">
        <v>27</v>
      </c>
      <c r="E16" s="29">
        <f>4+4-4</f>
        <v>4</v>
      </c>
      <c r="F16" s="4"/>
      <c r="G16" s="50">
        <f>E16*F16</f>
        <v>0</v>
      </c>
      <c r="H16" s="64"/>
      <c r="O16" s="64"/>
    </row>
    <row r="17" spans="1:8">
      <c r="A17" s="65"/>
      <c r="B17" s="26"/>
      <c r="C17" s="47"/>
      <c r="D17" s="27"/>
      <c r="E17" s="29"/>
      <c r="F17" s="30"/>
      <c r="G17" s="50"/>
    </row>
    <row r="18" spans="1:8" ht="12.75" customHeight="1">
      <c r="A18" s="25" t="s">
        <v>14</v>
      </c>
      <c r="B18" s="26" t="s">
        <v>86</v>
      </c>
      <c r="C18" s="27" t="s">
        <v>80</v>
      </c>
      <c r="D18" s="27"/>
      <c r="E18" s="29"/>
      <c r="F18" s="30"/>
      <c r="G18" s="30"/>
    </row>
    <row r="19" spans="1:8">
      <c r="A19" s="65" t="s">
        <v>13</v>
      </c>
      <c r="B19" s="26" t="s">
        <v>131</v>
      </c>
      <c r="C19" s="27"/>
      <c r="D19" s="27" t="s">
        <v>72</v>
      </c>
      <c r="E19" s="29">
        <v>2</v>
      </c>
      <c r="F19" s="4"/>
      <c r="G19" s="50">
        <f>E19*F19</f>
        <v>0</v>
      </c>
      <c r="H19" s="64"/>
    </row>
    <row r="20" spans="1:8">
      <c r="A20" s="68"/>
      <c r="B20" s="26"/>
      <c r="C20" s="27"/>
      <c r="D20" s="27"/>
      <c r="E20" s="29"/>
      <c r="F20" s="30"/>
      <c r="G20" s="50"/>
      <c r="H20" s="64"/>
    </row>
    <row r="21" spans="1:8">
      <c r="A21" s="45" t="s">
        <v>18</v>
      </c>
      <c r="B21" s="46" t="s">
        <v>51</v>
      </c>
      <c r="C21" s="47"/>
      <c r="D21" s="27"/>
      <c r="E21" s="48"/>
      <c r="F21" s="31"/>
      <c r="G21" s="50"/>
    </row>
    <row r="22" spans="1:8">
      <c r="A22" s="45"/>
      <c r="B22" s="46"/>
      <c r="C22" s="47"/>
      <c r="D22" s="27"/>
      <c r="E22" s="48"/>
      <c r="F22" s="31"/>
      <c r="G22" s="50"/>
    </row>
    <row r="23" spans="1:8">
      <c r="A23" s="25" t="s">
        <v>29</v>
      </c>
      <c r="B23" s="26" t="s">
        <v>118</v>
      </c>
      <c r="C23" s="27" t="s">
        <v>97</v>
      </c>
      <c r="D23" s="27"/>
      <c r="E23" s="29"/>
      <c r="F23" s="31"/>
      <c r="G23" s="50"/>
    </row>
    <row r="24" spans="1:8">
      <c r="A24" s="45"/>
      <c r="B24" s="46"/>
      <c r="C24" s="47"/>
      <c r="D24" s="27"/>
      <c r="E24" s="48"/>
      <c r="F24" s="31"/>
      <c r="G24" s="50"/>
    </row>
    <row r="25" spans="1:8" ht="12.75" customHeight="1">
      <c r="A25" s="25" t="s">
        <v>12</v>
      </c>
      <c r="B25" s="26" t="s">
        <v>94</v>
      </c>
      <c r="C25" s="47"/>
      <c r="D25" s="27" t="s">
        <v>132</v>
      </c>
      <c r="E25" s="29">
        <v>9000</v>
      </c>
      <c r="F25" s="4"/>
      <c r="G25" s="50">
        <f t="shared" ref="G25:G43" si="0">E25*F25</f>
        <v>0</v>
      </c>
    </row>
    <row r="26" spans="1:8" ht="12.75" customHeight="1">
      <c r="A26" s="25" t="s">
        <v>14</v>
      </c>
      <c r="B26" s="26" t="s">
        <v>95</v>
      </c>
      <c r="C26" s="47"/>
      <c r="D26" s="27" t="s">
        <v>132</v>
      </c>
      <c r="E26" s="29">
        <v>3000</v>
      </c>
      <c r="F26" s="4"/>
      <c r="G26" s="50">
        <f t="shared" si="0"/>
        <v>0</v>
      </c>
    </row>
    <row r="27" spans="1:8" ht="12.75" customHeight="1">
      <c r="A27" s="25"/>
      <c r="B27" s="26"/>
      <c r="C27" s="47"/>
      <c r="D27" s="27"/>
      <c r="E27" s="29"/>
      <c r="F27" s="30"/>
      <c r="G27" s="50"/>
    </row>
    <row r="28" spans="1:8" ht="25.5">
      <c r="A28" s="51" t="s">
        <v>91</v>
      </c>
      <c r="B28" s="26" t="s">
        <v>107</v>
      </c>
      <c r="C28" s="27" t="s">
        <v>97</v>
      </c>
      <c r="D28" s="27" t="s">
        <v>132</v>
      </c>
      <c r="E28" s="29">
        <v>4300</v>
      </c>
      <c r="F28" s="4"/>
      <c r="G28" s="50">
        <f>E28*F28</f>
        <v>0</v>
      </c>
    </row>
    <row r="29" spans="1:8" ht="12.75" customHeight="1">
      <c r="A29" s="25"/>
      <c r="B29" s="26"/>
      <c r="C29" s="47"/>
      <c r="D29" s="27"/>
      <c r="E29" s="29"/>
      <c r="F29" s="30"/>
      <c r="G29" s="50"/>
    </row>
    <row r="30" spans="1:8" ht="12.75" customHeight="1">
      <c r="A30" s="25" t="s">
        <v>67</v>
      </c>
      <c r="B30" s="26" t="s">
        <v>121</v>
      </c>
      <c r="C30" s="27" t="s">
        <v>103</v>
      </c>
      <c r="D30" s="27" t="s">
        <v>132</v>
      </c>
      <c r="E30" s="29">
        <v>8000</v>
      </c>
      <c r="F30" s="4"/>
      <c r="G30" s="50">
        <f t="shared" ref="G30" si="1">E30*F30</f>
        <v>0</v>
      </c>
    </row>
    <row r="31" spans="1:8" ht="12.75" customHeight="1">
      <c r="A31" s="25"/>
      <c r="B31" s="26"/>
      <c r="C31" s="27"/>
      <c r="D31" s="27"/>
      <c r="E31" s="29"/>
      <c r="F31" s="30"/>
      <c r="G31" s="50"/>
    </row>
    <row r="32" spans="1:8" ht="12.75" customHeight="1">
      <c r="A32" s="25" t="s">
        <v>53</v>
      </c>
      <c r="B32" s="26" t="s">
        <v>120</v>
      </c>
      <c r="C32" s="27" t="s">
        <v>103</v>
      </c>
      <c r="D32" s="27" t="s">
        <v>33</v>
      </c>
      <c r="E32" s="74">
        <v>1.1499999999999999</v>
      </c>
      <c r="F32" s="4"/>
      <c r="G32" s="50">
        <f>E32*F32</f>
        <v>0</v>
      </c>
    </row>
    <row r="33" spans="1:8" ht="12.75" customHeight="1">
      <c r="A33" s="25"/>
      <c r="B33" s="26"/>
      <c r="C33" s="47"/>
      <c r="D33" s="27"/>
      <c r="E33" s="29"/>
      <c r="F33" s="30"/>
      <c r="G33" s="50"/>
    </row>
    <row r="34" spans="1:8">
      <c r="A34" s="25" t="s">
        <v>67</v>
      </c>
      <c r="B34" s="26" t="s">
        <v>98</v>
      </c>
      <c r="C34" s="27" t="s">
        <v>88</v>
      </c>
      <c r="D34" s="27"/>
      <c r="E34" s="29"/>
      <c r="F34" s="30"/>
      <c r="G34" s="50"/>
    </row>
    <row r="35" spans="1:8">
      <c r="A35" s="25"/>
      <c r="B35" s="26"/>
      <c r="C35" s="27"/>
      <c r="D35" s="27"/>
      <c r="E35" s="29"/>
      <c r="F35" s="31"/>
      <c r="G35" s="50"/>
    </row>
    <row r="36" spans="1:8" ht="14.25">
      <c r="A36" s="25" t="s">
        <v>12</v>
      </c>
      <c r="B36" s="73" t="s">
        <v>64</v>
      </c>
      <c r="C36" s="27"/>
      <c r="D36" s="27" t="s">
        <v>133</v>
      </c>
      <c r="E36" s="29">
        <v>8500</v>
      </c>
      <c r="F36" s="4"/>
      <c r="G36" s="50">
        <f t="shared" ref="G36:G37" si="2">E36*F36</f>
        <v>0</v>
      </c>
      <c r="H36" s="64"/>
    </row>
    <row r="37" spans="1:8" ht="14.25">
      <c r="A37" s="25" t="s">
        <v>14</v>
      </c>
      <c r="B37" s="73" t="s">
        <v>65</v>
      </c>
      <c r="C37" s="27"/>
      <c r="D37" s="27" t="s">
        <v>133</v>
      </c>
      <c r="E37" s="29">
        <v>10900</v>
      </c>
      <c r="F37" s="4"/>
      <c r="G37" s="50">
        <f t="shared" si="2"/>
        <v>0</v>
      </c>
      <c r="H37" s="64"/>
    </row>
    <row r="38" spans="1:8" ht="12.75" customHeight="1">
      <c r="A38" s="65"/>
      <c r="B38" s="26"/>
      <c r="C38" s="47"/>
      <c r="D38" s="27"/>
      <c r="E38" s="29"/>
      <c r="F38" s="30"/>
      <c r="G38" s="50"/>
    </row>
    <row r="39" spans="1:8">
      <c r="A39" s="25" t="s">
        <v>110</v>
      </c>
      <c r="B39" s="26" t="s">
        <v>35</v>
      </c>
      <c r="C39" s="27" t="s">
        <v>99</v>
      </c>
      <c r="D39" s="27" t="s">
        <v>20</v>
      </c>
      <c r="E39" s="29">
        <v>1</v>
      </c>
      <c r="F39" s="4"/>
      <c r="G39" s="50">
        <f t="shared" si="0"/>
        <v>0</v>
      </c>
    </row>
    <row r="40" spans="1:8" ht="12.75" customHeight="1">
      <c r="A40" s="65"/>
      <c r="B40" s="26"/>
      <c r="C40" s="47"/>
      <c r="D40" s="27"/>
      <c r="E40" s="29"/>
      <c r="F40" s="30"/>
      <c r="G40" s="50"/>
    </row>
    <row r="41" spans="1:8">
      <c r="A41" s="25" t="s">
        <v>111</v>
      </c>
      <c r="B41" s="26" t="s">
        <v>34</v>
      </c>
      <c r="C41" s="27" t="s">
        <v>99</v>
      </c>
      <c r="D41" s="27" t="s">
        <v>20</v>
      </c>
      <c r="E41" s="29">
        <v>1</v>
      </c>
      <c r="F41" s="4"/>
      <c r="G41" s="50">
        <f t="shared" si="0"/>
        <v>0</v>
      </c>
    </row>
    <row r="42" spans="1:8" ht="12.75" customHeight="1">
      <c r="A42" s="65"/>
      <c r="B42" s="26"/>
      <c r="C42" s="47"/>
      <c r="D42" s="27"/>
      <c r="E42" s="29"/>
      <c r="F42" s="30"/>
      <c r="G42" s="50"/>
    </row>
    <row r="43" spans="1:8" ht="14.25">
      <c r="A43" s="25" t="s">
        <v>112</v>
      </c>
      <c r="B43" s="26" t="s">
        <v>85</v>
      </c>
      <c r="C43" s="27" t="s">
        <v>82</v>
      </c>
      <c r="D43" s="27" t="s">
        <v>132</v>
      </c>
      <c r="E43" s="29">
        <v>141.6</v>
      </c>
      <c r="F43" s="4"/>
      <c r="G43" s="50">
        <f t="shared" si="0"/>
        <v>0</v>
      </c>
      <c r="H43" s="64"/>
    </row>
    <row r="44" spans="1:8">
      <c r="A44" s="25"/>
      <c r="B44" s="26"/>
      <c r="C44" s="27"/>
      <c r="D44" s="27"/>
      <c r="E44" s="29"/>
      <c r="F44" s="30"/>
      <c r="G44" s="50"/>
      <c r="H44" s="64"/>
    </row>
    <row r="45" spans="1:8" ht="14.25" customHeight="1">
      <c r="A45" s="25" t="s">
        <v>117</v>
      </c>
      <c r="B45" s="26" t="s">
        <v>114</v>
      </c>
      <c r="C45" s="27" t="s">
        <v>99</v>
      </c>
      <c r="D45" s="27"/>
      <c r="E45" s="29"/>
      <c r="F45" s="30"/>
      <c r="G45" s="50"/>
      <c r="H45" s="64"/>
    </row>
    <row r="46" spans="1:8">
      <c r="A46" s="25"/>
      <c r="B46" s="26"/>
      <c r="C46" s="27"/>
      <c r="D46" s="27"/>
      <c r="E46" s="29"/>
      <c r="F46" s="31"/>
      <c r="G46" s="50"/>
      <c r="H46" s="64"/>
    </row>
    <row r="47" spans="1:8">
      <c r="A47" s="25" t="s">
        <v>12</v>
      </c>
      <c r="B47" s="73" t="s">
        <v>115</v>
      </c>
      <c r="C47" s="27"/>
      <c r="D47" s="27" t="s">
        <v>20</v>
      </c>
      <c r="E47" s="29">
        <v>1</v>
      </c>
      <c r="F47" s="4"/>
      <c r="G47" s="50">
        <f t="shared" ref="G47:G48" si="3">E47*F47</f>
        <v>0</v>
      </c>
      <c r="H47" s="64"/>
    </row>
    <row r="48" spans="1:8">
      <c r="A48" s="25" t="s">
        <v>14</v>
      </c>
      <c r="B48" s="73" t="s">
        <v>116</v>
      </c>
      <c r="C48" s="27"/>
      <c r="D48" s="27" t="s">
        <v>20</v>
      </c>
      <c r="E48" s="29">
        <v>1</v>
      </c>
      <c r="F48" s="4"/>
      <c r="G48" s="50">
        <f t="shared" si="3"/>
        <v>0</v>
      </c>
      <c r="H48" s="64"/>
    </row>
    <row r="49" spans="1:15" ht="12.75" customHeight="1">
      <c r="A49" s="65"/>
      <c r="B49" s="26"/>
      <c r="C49" s="47"/>
      <c r="D49" s="27"/>
      <c r="E49" s="29"/>
      <c r="F49" s="30"/>
      <c r="G49" s="50"/>
    </row>
    <row r="50" spans="1:15" ht="25.5">
      <c r="A50" s="72" t="s">
        <v>19</v>
      </c>
      <c r="B50" s="46" t="s">
        <v>50</v>
      </c>
      <c r="C50" s="47"/>
      <c r="D50" s="27"/>
      <c r="E50" s="48"/>
      <c r="F50" s="30"/>
      <c r="G50" s="50"/>
    </row>
    <row r="51" spans="1:15">
      <c r="A51" s="45"/>
      <c r="B51" s="46"/>
      <c r="C51" s="47"/>
      <c r="D51" s="27"/>
      <c r="E51" s="48"/>
      <c r="F51" s="31"/>
      <c r="G51" s="50"/>
    </row>
    <row r="52" spans="1:15">
      <c r="A52" s="25" t="s">
        <v>30</v>
      </c>
      <c r="B52" s="26" t="s">
        <v>36</v>
      </c>
      <c r="C52" s="27" t="s">
        <v>81</v>
      </c>
      <c r="D52" s="27"/>
      <c r="E52" s="29"/>
      <c r="F52" s="31"/>
      <c r="G52" s="50"/>
    </row>
    <row r="53" spans="1:15">
      <c r="A53" s="62"/>
      <c r="B53" s="63"/>
      <c r="C53" s="47"/>
      <c r="D53" s="27"/>
      <c r="E53" s="29"/>
      <c r="F53" s="31"/>
      <c r="G53" s="50"/>
    </row>
    <row r="54" spans="1:15" ht="12.75" customHeight="1">
      <c r="A54" s="25" t="s">
        <v>12</v>
      </c>
      <c r="B54" s="26" t="s">
        <v>71</v>
      </c>
      <c r="C54" s="47"/>
      <c r="D54" s="27"/>
      <c r="E54" s="29"/>
      <c r="F54" s="30"/>
      <c r="G54" s="30"/>
    </row>
    <row r="55" spans="1:15" ht="38.25">
      <c r="A55" s="68" t="s">
        <v>13</v>
      </c>
      <c r="B55" s="26" t="s">
        <v>122</v>
      </c>
      <c r="C55" s="27"/>
      <c r="D55" s="27" t="s">
        <v>21</v>
      </c>
      <c r="E55" s="29">
        <v>28.6</v>
      </c>
      <c r="F55" s="4"/>
      <c r="G55" s="50">
        <f>E55*F55</f>
        <v>0</v>
      </c>
      <c r="H55" s="64"/>
    </row>
    <row r="56" spans="1:15">
      <c r="A56" s="68"/>
      <c r="B56" s="26"/>
      <c r="C56" s="27"/>
      <c r="D56" s="27"/>
      <c r="E56" s="29"/>
      <c r="F56" s="30"/>
      <c r="G56" s="50"/>
      <c r="H56" s="64"/>
    </row>
    <row r="57" spans="1:15" ht="12.75" customHeight="1">
      <c r="A57" s="25" t="s">
        <v>14</v>
      </c>
      <c r="B57" s="26" t="s">
        <v>37</v>
      </c>
      <c r="C57" s="47"/>
      <c r="D57" s="27"/>
      <c r="E57" s="29"/>
      <c r="F57" s="30"/>
      <c r="G57" s="30"/>
    </row>
    <row r="58" spans="1:15" ht="38.25">
      <c r="A58" s="68" t="s">
        <v>13</v>
      </c>
      <c r="B58" s="26" t="s">
        <v>122</v>
      </c>
      <c r="C58" s="27"/>
      <c r="D58" s="27" t="s">
        <v>21</v>
      </c>
      <c r="E58" s="29">
        <v>391</v>
      </c>
      <c r="F58" s="4"/>
      <c r="G58" s="50">
        <f>E58*F58</f>
        <v>0</v>
      </c>
      <c r="H58" s="64"/>
    </row>
    <row r="59" spans="1:15">
      <c r="A59" s="68"/>
      <c r="B59" s="26"/>
      <c r="C59" s="27"/>
      <c r="D59" s="27"/>
      <c r="E59" s="29"/>
      <c r="F59" s="30"/>
      <c r="G59" s="50"/>
      <c r="H59" s="64"/>
    </row>
    <row r="60" spans="1:15" ht="12.75" customHeight="1">
      <c r="A60" s="25" t="s">
        <v>40</v>
      </c>
      <c r="B60" s="26" t="s">
        <v>39</v>
      </c>
      <c r="C60" s="47"/>
      <c r="D60" s="27"/>
      <c r="E60" s="29"/>
      <c r="F60" s="30"/>
      <c r="G60" s="30"/>
      <c r="O60" s="71"/>
    </row>
    <row r="61" spans="1:15" ht="38.25">
      <c r="A61" s="68" t="s">
        <v>13</v>
      </c>
      <c r="B61" s="26" t="s">
        <v>123</v>
      </c>
      <c r="C61" s="27"/>
      <c r="D61" s="27" t="s">
        <v>21</v>
      </c>
      <c r="E61" s="29">
        <v>287.60000000000002</v>
      </c>
      <c r="F61" s="4"/>
      <c r="G61" s="50">
        <f>E61*F61</f>
        <v>0</v>
      </c>
      <c r="H61" s="64"/>
    </row>
    <row r="62" spans="1:15">
      <c r="A62" s="68"/>
      <c r="B62" s="26"/>
      <c r="C62" s="27"/>
      <c r="D62" s="27"/>
      <c r="E62" s="29"/>
      <c r="F62" s="30"/>
      <c r="G62" s="50"/>
      <c r="H62" s="64"/>
    </row>
    <row r="63" spans="1:15" ht="12.75" customHeight="1">
      <c r="A63" s="25" t="s">
        <v>41</v>
      </c>
      <c r="B63" s="26" t="s">
        <v>39</v>
      </c>
      <c r="C63" s="47"/>
      <c r="D63" s="27"/>
      <c r="E63" s="29"/>
      <c r="F63" s="30"/>
      <c r="G63" s="30"/>
    </row>
    <row r="64" spans="1:15" ht="38.25">
      <c r="A64" s="68" t="s">
        <v>13</v>
      </c>
      <c r="B64" s="26" t="s">
        <v>124</v>
      </c>
      <c r="C64" s="27"/>
      <c r="D64" s="27" t="s">
        <v>21</v>
      </c>
      <c r="E64" s="29">
        <v>129.4</v>
      </c>
      <c r="F64" s="4"/>
      <c r="G64" s="50">
        <f>E64*F64</f>
        <v>0</v>
      </c>
      <c r="H64" s="64"/>
    </row>
    <row r="65" spans="1:8">
      <c r="A65" s="68"/>
      <c r="B65" s="26"/>
      <c r="C65" s="27"/>
      <c r="D65" s="27"/>
      <c r="E65" s="29"/>
      <c r="F65" s="30"/>
      <c r="G65" s="50"/>
      <c r="H65" s="64"/>
    </row>
    <row r="66" spans="1:8" ht="12.75" customHeight="1">
      <c r="A66" s="25" t="s">
        <v>58</v>
      </c>
      <c r="B66" s="26" t="s">
        <v>39</v>
      </c>
      <c r="C66" s="47"/>
      <c r="D66" s="27"/>
      <c r="E66" s="29"/>
      <c r="F66" s="30"/>
      <c r="G66" s="30"/>
    </row>
    <row r="67" spans="1:8" ht="38.25">
      <c r="A67" s="68" t="s">
        <v>13</v>
      </c>
      <c r="B67" s="26" t="s">
        <v>125</v>
      </c>
      <c r="C67" s="27"/>
      <c r="D67" s="27" t="s">
        <v>21</v>
      </c>
      <c r="E67" s="29">
        <v>37.200000000000003</v>
      </c>
      <c r="F67" s="4"/>
      <c r="G67" s="50">
        <f>E67*F67</f>
        <v>0</v>
      </c>
      <c r="H67" s="64"/>
    </row>
    <row r="68" spans="1:8">
      <c r="A68" s="68"/>
      <c r="B68" s="26"/>
      <c r="C68" s="27"/>
      <c r="D68" s="27"/>
      <c r="E68" s="29"/>
      <c r="F68" s="30"/>
      <c r="G68" s="50"/>
      <c r="H68" s="64"/>
    </row>
    <row r="69" spans="1:8" ht="12.75" customHeight="1">
      <c r="A69" s="25" t="s">
        <v>59</v>
      </c>
      <c r="B69" s="26" t="s">
        <v>44</v>
      </c>
      <c r="C69" s="47"/>
      <c r="D69" s="27"/>
      <c r="E69" s="29"/>
      <c r="F69" s="30"/>
      <c r="G69" s="30"/>
    </row>
    <row r="70" spans="1:8" ht="38.25">
      <c r="A70" s="68" t="s">
        <v>13</v>
      </c>
      <c r="B70" s="26" t="s">
        <v>126</v>
      </c>
      <c r="C70" s="27"/>
      <c r="D70" s="27" t="s">
        <v>21</v>
      </c>
      <c r="E70" s="29">
        <v>78.5</v>
      </c>
      <c r="F70" s="4"/>
      <c r="G70" s="50">
        <f>E70*F70</f>
        <v>0</v>
      </c>
    </row>
    <row r="71" spans="1:8">
      <c r="A71" s="62"/>
      <c r="B71" s="63"/>
      <c r="C71" s="47"/>
      <c r="D71" s="27"/>
      <c r="E71" s="48"/>
      <c r="F71" s="31"/>
      <c r="G71" s="31"/>
    </row>
    <row r="72" spans="1:8">
      <c r="A72" s="25" t="s">
        <v>28</v>
      </c>
      <c r="B72" s="26" t="s">
        <v>38</v>
      </c>
      <c r="C72" s="27" t="s">
        <v>81</v>
      </c>
      <c r="D72" s="27"/>
      <c r="E72" s="29"/>
      <c r="F72" s="31"/>
      <c r="G72" s="31"/>
    </row>
    <row r="73" spans="1:8">
      <c r="A73" s="62"/>
      <c r="B73" s="63"/>
      <c r="C73" s="47"/>
      <c r="D73" s="27"/>
      <c r="E73" s="29"/>
      <c r="F73" s="31"/>
      <c r="G73" s="31"/>
    </row>
    <row r="74" spans="1:8" ht="12.75" customHeight="1">
      <c r="A74" s="25" t="s">
        <v>12</v>
      </c>
      <c r="B74" s="26" t="s">
        <v>26</v>
      </c>
      <c r="C74" s="47"/>
      <c r="D74" s="27"/>
      <c r="E74" s="29"/>
      <c r="F74" s="30"/>
      <c r="G74" s="30"/>
    </row>
    <row r="75" spans="1:8">
      <c r="A75" s="68" t="s">
        <v>13</v>
      </c>
      <c r="B75" s="26" t="s">
        <v>134</v>
      </c>
      <c r="C75" s="27"/>
      <c r="D75" s="27" t="s">
        <v>27</v>
      </c>
      <c r="E75" s="29">
        <v>39.299999999999997</v>
      </c>
      <c r="F75" s="4"/>
      <c r="G75" s="50">
        <f>E75*F75</f>
        <v>0</v>
      </c>
      <c r="H75" s="64"/>
    </row>
    <row r="76" spans="1:8">
      <c r="A76" s="68" t="s">
        <v>15</v>
      </c>
      <c r="B76" s="26" t="s">
        <v>135</v>
      </c>
      <c r="C76" s="27"/>
      <c r="D76" s="27" t="s">
        <v>27</v>
      </c>
      <c r="E76" s="29">
        <v>4.2</v>
      </c>
      <c r="F76" s="4"/>
      <c r="G76" s="50">
        <f>E76*F76</f>
        <v>0</v>
      </c>
      <c r="H76" s="64"/>
    </row>
    <row r="77" spans="1:8">
      <c r="A77" s="68"/>
      <c r="B77" s="26"/>
      <c r="C77" s="27"/>
      <c r="D77" s="27"/>
      <c r="E77" s="29"/>
      <c r="F77" s="30"/>
      <c r="G77" s="50"/>
      <c r="H77" s="64"/>
    </row>
    <row r="78" spans="1:8" ht="12.75" customHeight="1">
      <c r="A78" s="25" t="s">
        <v>14</v>
      </c>
      <c r="B78" s="26" t="s">
        <v>86</v>
      </c>
      <c r="C78" s="27" t="s">
        <v>80</v>
      </c>
      <c r="D78" s="27"/>
      <c r="E78" s="29"/>
      <c r="F78" s="30"/>
      <c r="G78" s="30"/>
    </row>
    <row r="79" spans="1:8">
      <c r="A79" s="68" t="s">
        <v>13</v>
      </c>
      <c r="B79" s="26" t="s">
        <v>136</v>
      </c>
      <c r="C79" s="27"/>
      <c r="D79" s="27" t="s">
        <v>72</v>
      </c>
      <c r="E79" s="29">
        <v>2</v>
      </c>
      <c r="F79" s="4"/>
      <c r="G79" s="50">
        <f>E79*F79</f>
        <v>0</v>
      </c>
      <c r="H79" s="64"/>
    </row>
    <row r="80" spans="1:8" ht="12.75" customHeight="1">
      <c r="A80" s="65"/>
      <c r="B80" s="26"/>
      <c r="C80" s="47"/>
      <c r="D80" s="27"/>
      <c r="E80" s="29"/>
      <c r="F80" s="30"/>
      <c r="G80" s="30"/>
    </row>
    <row r="81" spans="1:7">
      <c r="A81" s="25" t="s">
        <v>32</v>
      </c>
      <c r="B81" s="26" t="s">
        <v>62</v>
      </c>
      <c r="C81" s="27" t="s">
        <v>84</v>
      </c>
      <c r="D81" s="27" t="s">
        <v>20</v>
      </c>
      <c r="E81" s="29">
        <v>1</v>
      </c>
      <c r="F81" s="4"/>
      <c r="G81" s="50">
        <f>E81*F81</f>
        <v>0</v>
      </c>
    </row>
    <row r="82" spans="1:7">
      <c r="A82" s="68"/>
      <c r="B82" s="26"/>
      <c r="C82" s="27"/>
      <c r="D82" s="27"/>
      <c r="E82" s="29"/>
      <c r="F82" s="30"/>
      <c r="G82" s="50"/>
    </row>
    <row r="83" spans="1:7" ht="25.5">
      <c r="A83" s="51" t="s">
        <v>56</v>
      </c>
      <c r="B83" s="26" t="s">
        <v>127</v>
      </c>
      <c r="C83" s="27" t="s">
        <v>83</v>
      </c>
      <c r="D83" s="27" t="s">
        <v>20</v>
      </c>
      <c r="E83" s="29">
        <v>1</v>
      </c>
      <c r="F83" s="4"/>
      <c r="G83" s="50">
        <f>E83*F83</f>
        <v>0</v>
      </c>
    </row>
    <row r="84" spans="1:7">
      <c r="A84" s="25"/>
      <c r="B84" s="26"/>
      <c r="C84" s="27"/>
      <c r="D84" s="27"/>
      <c r="E84" s="29"/>
      <c r="F84" s="31"/>
      <c r="G84" s="50"/>
    </row>
    <row r="85" spans="1:7" ht="25.5">
      <c r="A85" s="51" t="s">
        <v>66</v>
      </c>
      <c r="B85" s="26" t="s">
        <v>128</v>
      </c>
      <c r="C85" s="27" t="s">
        <v>100</v>
      </c>
      <c r="D85" s="27" t="s">
        <v>20</v>
      </c>
      <c r="E85" s="29">
        <v>1</v>
      </c>
      <c r="F85" s="4"/>
      <c r="G85" s="50">
        <f t="shared" ref="G85" si="4">E85*F85</f>
        <v>0</v>
      </c>
    </row>
    <row r="86" spans="1:7">
      <c r="A86" s="62"/>
      <c r="B86" s="63"/>
      <c r="C86" s="47"/>
      <c r="D86" s="27"/>
      <c r="E86" s="29"/>
      <c r="F86" s="31"/>
      <c r="G86" s="50"/>
    </row>
    <row r="87" spans="1:7">
      <c r="A87" s="45" t="s">
        <v>25</v>
      </c>
      <c r="B87" s="46" t="s">
        <v>54</v>
      </c>
      <c r="C87" s="47"/>
      <c r="D87" s="27"/>
      <c r="E87" s="29"/>
      <c r="F87" s="31"/>
      <c r="G87" s="50"/>
    </row>
    <row r="88" spans="1:7">
      <c r="A88" s="62"/>
      <c r="B88" s="63"/>
      <c r="C88" s="47"/>
      <c r="D88" s="27"/>
      <c r="E88" s="29"/>
      <c r="F88" s="31"/>
      <c r="G88" s="50"/>
    </row>
    <row r="89" spans="1:7" ht="25.5">
      <c r="A89" s="51" t="s">
        <v>63</v>
      </c>
      <c r="B89" s="26" t="s">
        <v>108</v>
      </c>
      <c r="C89" s="27" t="s">
        <v>101</v>
      </c>
      <c r="D89" s="27" t="s">
        <v>33</v>
      </c>
      <c r="E89" s="29">
        <v>4.8499999999999996</v>
      </c>
      <c r="F89" s="4"/>
      <c r="G89" s="50">
        <f t="shared" ref="G89" si="5">E89*F89</f>
        <v>0</v>
      </c>
    </row>
    <row r="90" spans="1:7">
      <c r="A90" s="62"/>
      <c r="B90" s="63"/>
      <c r="C90" s="47"/>
      <c r="D90" s="27"/>
      <c r="E90" s="48"/>
      <c r="F90" s="31"/>
      <c r="G90" s="31"/>
    </row>
    <row r="91" spans="1:7" ht="25.5">
      <c r="A91" s="51" t="s">
        <v>31</v>
      </c>
      <c r="B91" s="26" t="s">
        <v>109</v>
      </c>
      <c r="C91" s="27" t="s">
        <v>103</v>
      </c>
      <c r="D91" s="27" t="s">
        <v>89</v>
      </c>
      <c r="E91" s="29">
        <v>4050</v>
      </c>
      <c r="F91" s="4"/>
      <c r="G91" s="50">
        <f>E91*F91</f>
        <v>0</v>
      </c>
    </row>
    <row r="92" spans="1:7">
      <c r="A92" s="51"/>
      <c r="B92" s="26"/>
      <c r="C92" s="27"/>
      <c r="D92" s="27"/>
      <c r="E92" s="29"/>
      <c r="F92" s="30"/>
      <c r="G92" s="50"/>
    </row>
    <row r="93" spans="1:7">
      <c r="A93" s="25" t="s">
        <v>137</v>
      </c>
      <c r="B93" s="26" t="s">
        <v>22</v>
      </c>
      <c r="C93" s="27" t="s">
        <v>75</v>
      </c>
      <c r="D93" s="27"/>
      <c r="E93" s="29"/>
      <c r="F93" s="31"/>
      <c r="G93" s="31"/>
    </row>
    <row r="94" spans="1:7">
      <c r="A94" s="68"/>
      <c r="B94" s="67"/>
      <c r="C94" s="47"/>
      <c r="D94" s="27"/>
      <c r="E94" s="29"/>
      <c r="F94" s="30"/>
      <c r="G94" s="30"/>
    </row>
    <row r="95" spans="1:7">
      <c r="A95" s="25" t="s">
        <v>12</v>
      </c>
      <c r="B95" s="26" t="s">
        <v>23</v>
      </c>
      <c r="C95" s="27" t="s">
        <v>81</v>
      </c>
      <c r="D95" s="27"/>
      <c r="E95" s="29"/>
      <c r="F95" s="30"/>
      <c r="G95" s="30"/>
    </row>
    <row r="96" spans="1:7">
      <c r="A96" s="68" t="s">
        <v>13</v>
      </c>
      <c r="B96" s="67" t="s">
        <v>45</v>
      </c>
      <c r="C96" s="47"/>
      <c r="D96" s="27" t="s">
        <v>21</v>
      </c>
      <c r="E96" s="70">
        <v>873.2</v>
      </c>
      <c r="F96" s="4"/>
      <c r="G96" s="50">
        <f>E96*F96</f>
        <v>0</v>
      </c>
    </row>
    <row r="97" spans="1:15" ht="12.75" customHeight="1">
      <c r="A97" s="68" t="s">
        <v>15</v>
      </c>
      <c r="B97" s="69" t="s">
        <v>48</v>
      </c>
      <c r="C97" s="47"/>
      <c r="D97" s="27" t="s">
        <v>21</v>
      </c>
      <c r="E97" s="29">
        <v>69.7</v>
      </c>
      <c r="F97" s="4"/>
      <c r="G97" s="50">
        <f>E97*F97</f>
        <v>0</v>
      </c>
    </row>
    <row r="98" spans="1:15" ht="12.75" customHeight="1">
      <c r="A98" s="65" t="s">
        <v>16</v>
      </c>
      <c r="B98" s="67" t="s">
        <v>46</v>
      </c>
      <c r="C98" s="47"/>
      <c r="D98" s="27" t="s">
        <v>21</v>
      </c>
      <c r="E98" s="29">
        <v>151.30000000000001</v>
      </c>
      <c r="F98" s="4"/>
      <c r="G98" s="50">
        <f>E98*F98</f>
        <v>0</v>
      </c>
    </row>
    <row r="99" spans="1:15">
      <c r="A99" s="65" t="s">
        <v>17</v>
      </c>
      <c r="B99" s="66" t="s">
        <v>47</v>
      </c>
      <c r="C99" s="47"/>
      <c r="D99" s="27" t="s">
        <v>21</v>
      </c>
      <c r="E99" s="29">
        <v>78.5</v>
      </c>
      <c r="F99" s="4"/>
      <c r="G99" s="50">
        <f>E99*F99</f>
        <v>0</v>
      </c>
    </row>
    <row r="100" spans="1:15">
      <c r="A100" s="65"/>
      <c r="B100" s="66"/>
      <c r="C100" s="47"/>
      <c r="D100" s="27"/>
      <c r="E100" s="29"/>
      <c r="F100" s="30"/>
      <c r="G100" s="50"/>
    </row>
    <row r="101" spans="1:15" ht="25.5">
      <c r="A101" s="25" t="s">
        <v>90</v>
      </c>
      <c r="B101" s="26" t="s">
        <v>70</v>
      </c>
      <c r="C101" s="27" t="s">
        <v>81</v>
      </c>
      <c r="D101" s="27"/>
      <c r="E101" s="29"/>
      <c r="F101" s="49"/>
      <c r="G101" s="50"/>
    </row>
    <row r="102" spans="1:15">
      <c r="A102" s="25"/>
      <c r="B102" s="26"/>
      <c r="C102" s="27"/>
      <c r="D102" s="27"/>
      <c r="E102" s="29"/>
      <c r="F102" s="49"/>
      <c r="G102" s="50"/>
    </row>
    <row r="103" spans="1:15">
      <c r="A103" s="25" t="s">
        <v>12</v>
      </c>
      <c r="B103" s="26" t="s">
        <v>74</v>
      </c>
      <c r="C103" s="27"/>
      <c r="D103" s="27" t="s">
        <v>72</v>
      </c>
      <c r="E103" s="29">
        <v>1</v>
      </c>
      <c r="F103" s="5"/>
      <c r="G103" s="50">
        <f t="shared" ref="G103:G105" si="6">E103*F103</f>
        <v>0</v>
      </c>
    </row>
    <row r="104" spans="1:15">
      <c r="A104" s="25" t="s">
        <v>14</v>
      </c>
      <c r="B104" s="26" t="s">
        <v>93</v>
      </c>
      <c r="C104" s="27"/>
      <c r="D104" s="27" t="s">
        <v>72</v>
      </c>
      <c r="E104" s="29">
        <v>1</v>
      </c>
      <c r="F104" s="5"/>
      <c r="G104" s="50">
        <f t="shared" si="6"/>
        <v>0</v>
      </c>
      <c r="O104" s="64"/>
    </row>
    <row r="105" spans="1:15">
      <c r="A105" s="25" t="s">
        <v>40</v>
      </c>
      <c r="B105" s="26" t="s">
        <v>44</v>
      </c>
      <c r="C105" s="27"/>
      <c r="D105" s="27" t="s">
        <v>72</v>
      </c>
      <c r="E105" s="29">
        <v>1</v>
      </c>
      <c r="F105" s="5"/>
      <c r="G105" s="50">
        <f t="shared" si="6"/>
        <v>0</v>
      </c>
    </row>
    <row r="106" spans="1:15">
      <c r="A106" s="25" t="s">
        <v>41</v>
      </c>
      <c r="B106" s="26" t="s">
        <v>71</v>
      </c>
      <c r="C106" s="27"/>
      <c r="D106" s="27" t="s">
        <v>72</v>
      </c>
      <c r="E106" s="29">
        <v>1</v>
      </c>
      <c r="F106" s="5"/>
      <c r="G106" s="50">
        <f>E106*F106</f>
        <v>0</v>
      </c>
      <c r="O106" s="64"/>
    </row>
    <row r="107" spans="1:15">
      <c r="A107" s="25" t="s">
        <v>58</v>
      </c>
      <c r="B107" s="26" t="s">
        <v>73</v>
      </c>
      <c r="C107" s="27"/>
      <c r="D107" s="27" t="s">
        <v>72</v>
      </c>
      <c r="E107" s="29">
        <v>1</v>
      </c>
      <c r="F107" s="5"/>
      <c r="G107" s="50">
        <f t="shared" ref="G107" si="7">E107*F107</f>
        <v>0</v>
      </c>
    </row>
    <row r="108" spans="1:15">
      <c r="A108" s="25"/>
      <c r="B108" s="26"/>
      <c r="C108" s="27"/>
      <c r="D108" s="27"/>
      <c r="E108" s="29"/>
      <c r="F108" s="49"/>
      <c r="G108" s="50"/>
    </row>
    <row r="109" spans="1:15">
      <c r="A109" s="45" t="s">
        <v>42</v>
      </c>
      <c r="B109" s="46" t="s">
        <v>57</v>
      </c>
      <c r="C109" s="47"/>
      <c r="D109" s="27"/>
      <c r="E109" s="48"/>
      <c r="F109" s="31"/>
      <c r="G109" s="31"/>
    </row>
    <row r="110" spans="1:15">
      <c r="A110" s="62"/>
      <c r="B110" s="63"/>
      <c r="C110" s="47"/>
      <c r="D110" s="27"/>
      <c r="E110" s="48"/>
      <c r="F110" s="31"/>
      <c r="G110" s="50"/>
    </row>
    <row r="111" spans="1:15">
      <c r="A111" s="25" t="s">
        <v>60</v>
      </c>
      <c r="B111" s="26" t="s">
        <v>61</v>
      </c>
      <c r="C111" s="27" t="s">
        <v>102</v>
      </c>
      <c r="D111" s="27" t="s">
        <v>20</v>
      </c>
      <c r="E111" s="29">
        <v>1</v>
      </c>
      <c r="F111" s="4"/>
      <c r="G111" s="50">
        <f>E111*F111</f>
        <v>0</v>
      </c>
    </row>
    <row r="112" spans="1:15">
      <c r="A112" s="25"/>
      <c r="B112" s="26"/>
      <c r="C112" s="27"/>
      <c r="D112" s="27"/>
      <c r="E112" s="29"/>
      <c r="F112" s="30"/>
      <c r="G112" s="50"/>
    </row>
    <row r="113" spans="1:10" ht="25.5">
      <c r="A113" s="51" t="s">
        <v>55</v>
      </c>
      <c r="B113" s="26" t="s">
        <v>129</v>
      </c>
      <c r="C113" s="27" t="s">
        <v>100</v>
      </c>
      <c r="D113" s="27" t="s">
        <v>20</v>
      </c>
      <c r="E113" s="29">
        <v>1</v>
      </c>
      <c r="F113" s="4"/>
      <c r="G113" s="50">
        <f>E113*F113</f>
        <v>0</v>
      </c>
    </row>
    <row r="114" spans="1:10">
      <c r="A114" s="51"/>
      <c r="B114" s="26"/>
      <c r="C114" s="27"/>
      <c r="D114" s="27"/>
      <c r="E114" s="29"/>
      <c r="F114" s="30"/>
      <c r="G114" s="50"/>
    </row>
    <row r="115" spans="1:10" ht="14.25">
      <c r="A115" s="25" t="s">
        <v>69</v>
      </c>
      <c r="B115" s="26" t="s">
        <v>105</v>
      </c>
      <c r="C115" s="27" t="s">
        <v>97</v>
      </c>
      <c r="D115" s="27" t="s">
        <v>132</v>
      </c>
      <c r="E115" s="29">
        <v>500</v>
      </c>
      <c r="F115" s="4"/>
      <c r="G115" s="50">
        <f>E115*F115</f>
        <v>0</v>
      </c>
    </row>
    <row r="116" spans="1:10">
      <c r="A116" s="51"/>
      <c r="B116" s="26"/>
      <c r="C116" s="27"/>
      <c r="D116" s="27"/>
      <c r="E116" s="29"/>
      <c r="F116" s="30"/>
      <c r="G116" s="50"/>
    </row>
    <row r="117" spans="1:10" ht="25.5">
      <c r="A117" s="51" t="s">
        <v>96</v>
      </c>
      <c r="B117" s="26" t="s">
        <v>106</v>
      </c>
      <c r="C117" s="27" t="s">
        <v>103</v>
      </c>
      <c r="D117" s="27" t="s">
        <v>132</v>
      </c>
      <c r="E117" s="29">
        <v>3000</v>
      </c>
      <c r="F117" s="4"/>
      <c r="G117" s="50">
        <f>E117*F117</f>
        <v>0</v>
      </c>
    </row>
    <row r="118" spans="1:10">
      <c r="A118" s="25"/>
      <c r="B118" s="26"/>
      <c r="C118" s="27"/>
      <c r="D118" s="28" t="s">
        <v>119</v>
      </c>
      <c r="E118" s="29"/>
      <c r="F118" s="30"/>
      <c r="G118" s="31"/>
    </row>
    <row r="119" spans="1:10" ht="14.25">
      <c r="A119" s="32"/>
      <c r="B119" s="33"/>
      <c r="C119" s="33"/>
      <c r="D119" s="34"/>
      <c r="E119" s="35"/>
      <c r="F119" s="36"/>
      <c r="G119" s="37"/>
    </row>
    <row r="120" spans="1:10" ht="14.25">
      <c r="A120" s="32" t="s">
        <v>43</v>
      </c>
      <c r="D120" s="34"/>
      <c r="E120" s="35"/>
      <c r="F120" s="38">
        <f>SUM(G6:G118)</f>
        <v>0</v>
      </c>
      <c r="G120" s="39"/>
    </row>
    <row r="121" spans="1:10" ht="14.25">
      <c r="A121" s="40"/>
      <c r="B121" s="41"/>
      <c r="C121" s="41"/>
      <c r="D121" s="42"/>
      <c r="E121" s="43"/>
      <c r="F121" s="44"/>
      <c r="G121" s="41"/>
    </row>
    <row r="122" spans="1:10">
      <c r="A122" s="45" t="s">
        <v>76</v>
      </c>
      <c r="B122" s="46" t="s">
        <v>77</v>
      </c>
      <c r="C122" s="47"/>
      <c r="D122" s="27"/>
      <c r="E122" s="48"/>
      <c r="F122" s="31"/>
      <c r="G122" s="31"/>
    </row>
    <row r="123" spans="1:10">
      <c r="A123" s="25"/>
      <c r="B123" s="26"/>
      <c r="C123" s="27"/>
      <c r="D123" s="27"/>
      <c r="E123" s="29"/>
      <c r="F123" s="49"/>
      <c r="G123" s="50"/>
    </row>
    <row r="124" spans="1:10">
      <c r="A124" s="51" t="s">
        <v>92</v>
      </c>
      <c r="B124" s="26" t="s">
        <v>87</v>
      </c>
      <c r="C124" s="27" t="s">
        <v>104</v>
      </c>
      <c r="D124" s="27" t="s">
        <v>78</v>
      </c>
      <c r="E124" s="29">
        <v>1</v>
      </c>
      <c r="F124" s="30">
        <v>1000000</v>
      </c>
      <c r="G124" s="50">
        <f>E124*F124</f>
        <v>1000000</v>
      </c>
      <c r="J124" s="29"/>
    </row>
    <row r="125" spans="1:10" ht="13.5" thickBot="1">
      <c r="A125" s="25"/>
      <c r="B125" s="26"/>
      <c r="C125" s="27"/>
      <c r="D125" s="27"/>
      <c r="E125" s="29"/>
      <c r="F125" s="49"/>
      <c r="G125" s="50"/>
    </row>
    <row r="126" spans="1:10" ht="15" thickTop="1">
      <c r="A126" s="52"/>
      <c r="B126" s="53"/>
      <c r="C126" s="53"/>
      <c r="D126" s="54"/>
      <c r="E126" s="55"/>
      <c r="F126" s="56"/>
      <c r="G126" s="57"/>
    </row>
    <row r="127" spans="1:10" ht="26.25" customHeight="1">
      <c r="A127" s="58" t="s">
        <v>79</v>
      </c>
      <c r="B127" s="59"/>
      <c r="C127" s="59"/>
      <c r="D127" s="59"/>
      <c r="E127" s="59"/>
      <c r="F127" s="38">
        <f>F120++G124</f>
        <v>1000000</v>
      </c>
      <c r="G127" s="39"/>
    </row>
    <row r="128" spans="1:10" ht="14.25">
      <c r="A128" s="40"/>
      <c r="B128" s="41"/>
      <c r="C128" s="41"/>
      <c r="D128" s="42"/>
      <c r="E128" s="43"/>
      <c r="F128" s="44"/>
      <c r="G128" s="41"/>
    </row>
    <row r="129" spans="1:7">
      <c r="A129" s="60"/>
      <c r="B129" s="7"/>
      <c r="C129" s="7"/>
      <c r="D129" s="8"/>
      <c r="G129" s="61"/>
    </row>
    <row r="130" spans="1:7">
      <c r="A130" s="6"/>
      <c r="B130" s="7"/>
      <c r="C130" s="7"/>
      <c r="D130" s="8"/>
      <c r="E130" s="2"/>
      <c r="F130" s="1"/>
      <c r="G130" s="3"/>
    </row>
    <row r="131" spans="1:7">
      <c r="A131" s="6"/>
      <c r="B131" s="7"/>
      <c r="C131" s="7"/>
      <c r="D131" s="8"/>
      <c r="E131" s="9" t="s">
        <v>6</v>
      </c>
      <c r="F131" s="9"/>
      <c r="G131" s="10"/>
    </row>
    <row r="132" spans="1:7">
      <c r="A132" s="12"/>
      <c r="B132" s="13"/>
      <c r="C132" s="13"/>
      <c r="D132" s="14"/>
      <c r="E132" s="15"/>
      <c r="F132" s="16"/>
      <c r="G132" s="17"/>
    </row>
    <row r="134" spans="1:7">
      <c r="A134" s="18"/>
    </row>
    <row r="135" spans="1:7">
      <c r="A135" s="22"/>
      <c r="B135" s="23"/>
      <c r="C135" s="23"/>
      <c r="D135" s="23"/>
      <c r="E135" s="23"/>
      <c r="F135" s="24"/>
      <c r="G135" s="24"/>
    </row>
    <row r="136" spans="1:7">
      <c r="A136" s="22"/>
      <c r="B136" s="23"/>
      <c r="C136" s="23"/>
      <c r="D136" s="23"/>
      <c r="E136" s="23"/>
      <c r="F136" s="24"/>
      <c r="G136" s="24"/>
    </row>
    <row r="137" spans="1:7">
      <c r="A137" s="22"/>
      <c r="B137" s="23"/>
      <c r="C137" s="23"/>
      <c r="D137" s="23"/>
      <c r="E137" s="23"/>
      <c r="F137" s="24"/>
      <c r="G137" s="24"/>
    </row>
    <row r="138" spans="1:7">
      <c r="A138" s="22"/>
      <c r="B138" s="23"/>
      <c r="C138" s="23"/>
      <c r="D138" s="23"/>
      <c r="E138" s="23"/>
      <c r="F138" s="24"/>
      <c r="G138" s="24"/>
    </row>
    <row r="139" spans="1:7">
      <c r="A139" s="22"/>
      <c r="B139" s="23"/>
      <c r="C139" s="23"/>
      <c r="D139" s="23"/>
      <c r="E139" s="23"/>
      <c r="F139" s="24"/>
      <c r="G139" s="24"/>
    </row>
    <row r="140" spans="1:7">
      <c r="A140" s="22"/>
      <c r="B140" s="23"/>
      <c r="C140" s="23"/>
      <c r="D140" s="23"/>
      <c r="E140" s="23"/>
      <c r="F140" s="24"/>
      <c r="G140" s="24"/>
    </row>
    <row r="141" spans="1:7">
      <c r="A141" s="22"/>
      <c r="B141" s="23"/>
      <c r="C141" s="23"/>
      <c r="D141" s="23"/>
      <c r="E141" s="23"/>
      <c r="F141" s="24"/>
      <c r="G141" s="24"/>
    </row>
    <row r="142" spans="1:7">
      <c r="A142" s="22"/>
      <c r="B142" s="23"/>
      <c r="C142" s="23"/>
      <c r="D142" s="23"/>
      <c r="E142" s="23"/>
      <c r="F142" s="24"/>
      <c r="G142" s="24"/>
    </row>
    <row r="143" spans="1:7">
      <c r="A143" s="22"/>
      <c r="B143" s="23"/>
      <c r="C143" s="23"/>
      <c r="D143" s="23"/>
      <c r="E143" s="23"/>
      <c r="F143" s="24"/>
      <c r="G143" s="24"/>
    </row>
    <row r="144" spans="1:7">
      <c r="A144" s="22"/>
      <c r="B144" s="23"/>
      <c r="C144" s="23"/>
      <c r="D144" s="23"/>
      <c r="E144" s="23"/>
      <c r="F144" s="24"/>
      <c r="G144" s="24"/>
    </row>
    <row r="145" spans="1:7">
      <c r="A145" s="22"/>
      <c r="B145" s="23"/>
      <c r="C145" s="23"/>
      <c r="D145" s="23"/>
      <c r="E145" s="23"/>
      <c r="F145" s="24"/>
      <c r="G145" s="24"/>
    </row>
    <row r="146" spans="1:7">
      <c r="A146" s="22"/>
      <c r="B146" s="23"/>
      <c r="C146" s="23"/>
      <c r="D146" s="23"/>
      <c r="E146" s="23"/>
      <c r="F146" s="24"/>
      <c r="G146" s="24"/>
    </row>
    <row r="147" spans="1:7">
      <c r="A147" s="22"/>
      <c r="B147" s="23"/>
      <c r="C147" s="23"/>
      <c r="D147" s="23"/>
      <c r="E147" s="23"/>
      <c r="F147" s="24"/>
      <c r="G147" s="24"/>
    </row>
    <row r="148" spans="1:7">
      <c r="A148" s="22"/>
      <c r="B148" s="23"/>
      <c r="C148" s="23"/>
      <c r="D148" s="23"/>
      <c r="E148" s="23"/>
      <c r="F148" s="24"/>
      <c r="G148" s="24"/>
    </row>
    <row r="149" spans="1:7">
      <c r="A149" s="22"/>
      <c r="B149" s="23"/>
      <c r="C149" s="23"/>
      <c r="D149" s="23"/>
      <c r="E149" s="23"/>
      <c r="F149" s="24"/>
      <c r="G149" s="24"/>
    </row>
    <row r="150" spans="1:7">
      <c r="A150" s="22"/>
      <c r="B150" s="23"/>
      <c r="C150" s="23"/>
      <c r="D150" s="23"/>
      <c r="E150" s="23"/>
      <c r="F150" s="24"/>
      <c r="G150" s="24"/>
    </row>
    <row r="151" spans="1:7">
      <c r="A151" s="22"/>
      <c r="B151" s="23"/>
      <c r="C151" s="23"/>
      <c r="D151" s="23"/>
      <c r="E151" s="23"/>
      <c r="F151" s="24"/>
      <c r="G151" s="24"/>
    </row>
    <row r="152" spans="1:7">
      <c r="A152" s="22"/>
      <c r="B152" s="23"/>
      <c r="C152" s="23"/>
      <c r="D152" s="23"/>
      <c r="E152" s="23"/>
      <c r="F152" s="24"/>
      <c r="G152" s="24"/>
    </row>
  </sheetData>
  <sheetProtection algorithmName="SHA-512" hashValue="+QHXeTkjc2ZBxPvUSbMFIkPYnG3a0bUs3Pn7scYpMQB0k8YJLR70UTwqQk9fq0gxzfrZuheeokA92WWEj3CjLg==" saltValue="WvneeLkIX726P1RY6ORJ2A==" spinCount="100000" sheet="1" objects="1" scenarios="1" selectLockedCells="1"/>
  <mergeCells count="26">
    <mergeCell ref="F120:G120"/>
    <mergeCell ref="A1:B1"/>
    <mergeCell ref="C1:D1"/>
    <mergeCell ref="A2:B2"/>
    <mergeCell ref="A3:B3"/>
    <mergeCell ref="B152:E152"/>
    <mergeCell ref="B146:E146"/>
    <mergeCell ref="B147:E147"/>
    <mergeCell ref="B148:E148"/>
    <mergeCell ref="B149:E149"/>
    <mergeCell ref="B150:E150"/>
    <mergeCell ref="B151:E151"/>
    <mergeCell ref="A127:E127"/>
    <mergeCell ref="F127:G127"/>
    <mergeCell ref="B145:E145"/>
    <mergeCell ref="E131:F131"/>
    <mergeCell ref="B135:E135"/>
    <mergeCell ref="B136:E136"/>
    <mergeCell ref="B137:E137"/>
    <mergeCell ref="B138:E138"/>
    <mergeCell ref="B144:E144"/>
    <mergeCell ref="B139:E139"/>
    <mergeCell ref="B140:E140"/>
    <mergeCell ref="B141:E141"/>
    <mergeCell ref="B142:E142"/>
    <mergeCell ref="B143:E143"/>
  </mergeCells>
  <phoneticPr fontId="1" type="noConversion"/>
  <dataValidations count="2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12:F14 F50:F53 F21:F24 F39 F41 F6:F9 F71:F73 F81 F34:F37 F17 F122:F125 F43:F48 F83:F118" xr:uid="{109C3214-9B66-41E0-86AB-19C3F0CD5965}">
      <formula1>IF(F6&gt;=0.01,ROUND(F6,2),0.01)</formula1>
    </dataValidation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10:F11 F15:F16 F49 F38 F40 F42 F90 F122 F74:F82 F93:F100 F109:F110 F18:F20 F54:F70 F25:F33" xr:uid="{BB1B1F91-C81D-4CBC-8F52-93721511C97B}">
      <formula1>IF(F10&gt;=0,ROUND(F10,2),0.01)</formula1>
    </dataValidation>
  </dataValidations>
  <pageMargins left="0.5" right="0.5" top="0.70874999999999999" bottom="0.75" header="0.25" footer="0.25"/>
  <pageSetup scale="94" fitToHeight="0" orientation="portrait" r:id="rId1"/>
  <headerFooter alignWithMargins="0">
    <oddHeader xml:space="preserve">&amp;LThe City of Winnipeg
Tender No.116-2025
&amp;C                     &amp;R Bid Submission
Page &amp;P           </oddHeader>
    <oddFooter xml:space="preserve">&amp;R____________________________
Name of Bidder                    </oddFooter>
  </headerFooter>
  <rowBreaks count="3" manualBreakCount="3">
    <brk id="48" max="6" man="1"/>
    <brk id="85" max="6" man="1"/>
    <brk id="120" max="6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'Unit prices'!Print_Area_1</vt:lpstr>
      <vt:lpstr>'Unit prices'!Print_Titles</vt:lpstr>
    </vt:vector>
  </TitlesOfParts>
  <Company>City of Winnipeg - Materials Management Division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creator>Schirlie, Tami</dc:creator>
  <dc:description>Simple Electronic Bid Form unit price and _x000d_
20201023 by section pricing_x000d_
Dec 2020 added addendum tab</dc:description>
  <cp:lastModifiedBy>Bergamorto, Patricia</cp:lastModifiedBy>
  <cp:lastPrinted>2025-08-26T23:11:11Z</cp:lastPrinted>
  <dcterms:created xsi:type="dcterms:W3CDTF">1999-10-18T14:40:40Z</dcterms:created>
  <dcterms:modified xsi:type="dcterms:W3CDTF">2025-09-11T20:39:12Z</dcterms:modified>
</cp:coreProperties>
</file>