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O:\engineer\ProjectAdmin\Bid Opp Prep\2025\Checked\13-2025 PWD-Eng Locals\"/>
    </mc:Choice>
  </mc:AlternateContent>
  <xr:revisionPtr revIDLastSave="0" documentId="13_ncr:1_{5E458D40-3B39-4231-BA77-08D6C0EBC1A0}" xr6:coauthVersionLast="36" xr6:coauthVersionMax="36" xr10:uidLastSave="{00000000-0000-0000-0000-000000000000}"/>
  <bookViews>
    <workbookView xWindow="0" yWindow="0" windowWidth="28800" windowHeight="12225" firstSheet="1" activeTab="1" xr2:uid="{00000000-000D-0000-FFFF-FFFF00000000}"/>
  </bookViews>
  <sheets>
    <sheet name="Instructions" sheetId="2" r:id="rId1"/>
    <sheet name="FORM B - PRICES" sheetId="1" r:id="rId2"/>
    <sheet name="FORM B -(2 Part w cond funds)" sheetId="3" r:id="rId3"/>
    <sheet name="SAMPLE 1" sheetId="9" r:id="rId4"/>
    <sheet name="SAMPLE 2" sheetId="7" r:id="rId5"/>
  </sheets>
  <definedNames>
    <definedName name="_10TENDER_SUBMISSI" localSheetId="3">'SAMPLE 1'!#REF!</definedName>
    <definedName name="_11TENDER_SUBMISSI" localSheetId="4">'SAMPLE 2'!#REF!</definedName>
    <definedName name="_12TENDER_SUBMISSI">'FORM B - PRICES'!#REF!</definedName>
    <definedName name="_1PAGE_1_OF_13" localSheetId="2">'FORM B -(2 Part w cond funds)'!#REF!</definedName>
    <definedName name="_2PAGE_1_OF_13" localSheetId="3">'SAMPLE 1'!#REF!</definedName>
    <definedName name="_3PAGE_1_OF_13" localSheetId="4">'SAMPLE 2'!#REF!</definedName>
    <definedName name="_4PAGE_1_OF_13">'FORM B - PRICES'!#REF!</definedName>
    <definedName name="_5TENDER_NO._181" localSheetId="2">'FORM B -(2 Part w cond funds)'!#REF!</definedName>
    <definedName name="_6TENDER_NO._181" localSheetId="3">'SAMPLE 1'!#REF!</definedName>
    <definedName name="_7TENDER_NO._181" localSheetId="4">'SAMPLE 2'!#REF!</definedName>
    <definedName name="_8TENDER_NO._181">'FORM B - PRICES'!#REF!</definedName>
    <definedName name="_9TENDER_SUBMISSI" localSheetId="2">'FORM B -(2 Part w cond funds)'!#REF!</definedName>
    <definedName name="ColumnTypes" localSheetId="3">{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2">'FORM B -(2 Part w cond funds)'!#REF!</definedName>
    <definedName name="HEADER" localSheetId="3">'SAMPLE 1'!#REF!</definedName>
    <definedName name="HEADER" localSheetId="4">'SAMPLE 2'!#REF!</definedName>
    <definedName name="HEADER">'FORM B - PRICES'!#REF!</definedName>
    <definedName name="_xlnm.Print_Area" localSheetId="1">'FORM B - PRICES'!$B$1:$H$581</definedName>
    <definedName name="_xlnm.Print_Area" localSheetId="2">'FORM B -(2 Part w cond funds)'!$B$6:$H$80</definedName>
    <definedName name="_xlnm.Print_Area" localSheetId="0">Instructions!$A$1:$I$25</definedName>
    <definedName name="_xlnm.Print_Area" localSheetId="3">'SAMPLE 1'!$B$6:$H$265</definedName>
    <definedName name="_xlnm.Print_Area" localSheetId="4">'SAMPLE 2'!$B$1:$H$197</definedName>
    <definedName name="_xlnm.Print_Titles" localSheetId="1">'FORM B - PRICES'!$1:$5</definedName>
    <definedName name="_xlnm.Print_Titles" localSheetId="2">'FORM B -(2 Part w cond funds)'!$1:$5</definedName>
    <definedName name="_xlnm.Print_Titles" localSheetId="3">'SAMPLE 1'!$1:$5</definedName>
    <definedName name="_xlnm.Print_Titles" localSheetId="4">'SAMPLE 2'!$1:$5</definedName>
    <definedName name="_xlnm.Print_Titles">'FORM B - PRICES'!$B$4:$I$4</definedName>
    <definedName name="TEMP" localSheetId="2">'FORM B -(2 Part w cond funds)'!#REF!</definedName>
    <definedName name="TEMP" localSheetId="3">'SAMPLE 1'!#REF!</definedName>
    <definedName name="TEMP" localSheetId="4">'SAMPLE 2'!#REF!</definedName>
    <definedName name="TEMP">'FORM B - PRICES'!#REF!</definedName>
    <definedName name="TESTHEAD" localSheetId="2">'FORM B -(2 Part w cond funds)'!#REF!</definedName>
    <definedName name="TESTHEAD" localSheetId="3">'SAMPLE 1'!#REF!</definedName>
    <definedName name="TESTHEAD" localSheetId="4">'SAMPLE 2'!#REF!</definedName>
    <definedName name="TESTHEAD">'FORM B - PRICES'!#REF!</definedName>
    <definedName name="XEVERYTHING" localSheetId="2">'FORM B -(2 Part w cond funds)'!$B$1:$IV$42</definedName>
    <definedName name="XEVERYTHING" localSheetId="3">'SAMPLE 1'!$B$1:$IV$240</definedName>
    <definedName name="XEVERYTHING" localSheetId="4">'SAMPLE 2'!$B$1:$IV$159</definedName>
    <definedName name="XEVERYTHING">'FORM B - PRICES'!$B$1:$I$176</definedName>
    <definedName name="XITEMS" localSheetId="2">'FORM B -(2 Part w cond funds)'!$B$7:$IV$42</definedName>
    <definedName name="XITEMS" localSheetId="3">'SAMPLE 1'!$B$7:$IV$240</definedName>
    <definedName name="XITEMS" localSheetId="4">'SAMPLE 2'!$B$7:$IV$159</definedName>
    <definedName name="XITEMS">'FORM B - PRICES'!$B$6:$I$176</definedName>
  </definedNames>
  <calcPr calcId="191029" fullPrecision="0"/>
</workbook>
</file>

<file path=xl/calcChain.xml><?xml version="1.0" encoding="utf-8"?>
<calcChain xmlns="http://schemas.openxmlformats.org/spreadsheetml/2006/main">
  <c r="H104" i="1" l="1"/>
  <c r="H105" i="1"/>
  <c r="H476" i="1" l="1"/>
  <c r="H376" i="1"/>
  <c r="H11" i="1"/>
  <c r="H513" i="1"/>
  <c r="H512" i="1"/>
  <c r="H124" i="1"/>
  <c r="H123" i="1"/>
  <c r="H516" i="1"/>
  <c r="H353" i="1"/>
  <c r="H181" i="1"/>
  <c r="H175" i="1"/>
  <c r="H117" i="1"/>
  <c r="H50" i="1"/>
  <c r="H110" i="1" l="1"/>
  <c r="H477" i="1"/>
  <c r="H377" i="1"/>
  <c r="H310" i="1"/>
  <c r="H12" i="1"/>
  <c r="B569" i="1" l="1"/>
  <c r="H276" i="1"/>
  <c r="H278" i="1"/>
  <c r="H163" i="1"/>
  <c r="H161" i="1"/>
  <c r="H524" i="1" l="1"/>
  <c r="H427" i="1" l="1"/>
  <c r="H465" i="1"/>
  <c r="H47" i="1"/>
  <c r="H46" i="1"/>
  <c r="H65" i="1"/>
  <c r="H342" i="1"/>
  <c r="H535" i="1"/>
  <c r="H431" i="1"/>
  <c r="H429" i="1"/>
  <c r="H419" i="1"/>
  <c r="H432" i="1" l="1"/>
  <c r="H121" i="1" l="1"/>
  <c r="H120" i="1"/>
  <c r="H115" i="1"/>
  <c r="H114" i="1"/>
  <c r="H111" i="1"/>
  <c r="H102" i="1"/>
  <c r="H101" i="1"/>
  <c r="H98" i="1"/>
  <c r="H97" i="1"/>
  <c r="H96" i="1"/>
  <c r="H95" i="1"/>
  <c r="H94" i="1"/>
  <c r="H93" i="1"/>
  <c r="H92" i="1"/>
  <c r="H91" i="1"/>
  <c r="H90" i="1"/>
  <c r="H89" i="1"/>
  <c r="H87" i="1"/>
  <c r="H85" i="1"/>
  <c r="H83" i="1"/>
  <c r="H82" i="1"/>
  <c r="H80" i="1"/>
  <c r="H79" i="1"/>
  <c r="H78" i="1"/>
  <c r="H77" i="1"/>
  <c r="H76" i="1"/>
  <c r="H74" i="1"/>
  <c r="H73" i="1"/>
  <c r="H70" i="1"/>
  <c r="H68" i="1"/>
  <c r="H67" i="1"/>
  <c r="H63" i="1"/>
  <c r="H61" i="1"/>
  <c r="H58" i="1"/>
  <c r="H57" i="1"/>
  <c r="H56" i="1"/>
  <c r="H55" i="1"/>
  <c r="H54" i="1"/>
  <c r="H53" i="1"/>
  <c r="H49" i="1"/>
  <c r="H48" i="1"/>
  <c r="H44" i="1"/>
  <c r="H43" i="1"/>
  <c r="H42" i="1"/>
  <c r="H39" i="1"/>
  <c r="H37" i="1"/>
  <c r="H36" i="1"/>
  <c r="H34" i="1"/>
  <c r="H32" i="1"/>
  <c r="H31" i="1"/>
  <c r="H29" i="1"/>
  <c r="H27" i="1"/>
  <c r="H25" i="1"/>
  <c r="H23" i="1"/>
  <c r="H22" i="1"/>
  <c r="H21" i="1"/>
  <c r="H20" i="1"/>
  <c r="H18" i="1"/>
  <c r="H16" i="1"/>
  <c r="H13" i="1"/>
  <c r="H9" i="1"/>
  <c r="H8" i="1"/>
  <c r="H223" i="1" l="1"/>
  <c r="H253" i="1"/>
  <c r="H226" i="1"/>
  <c r="H187" i="1"/>
  <c r="H188" i="1"/>
  <c r="H189" i="1"/>
  <c r="H561" i="1" l="1"/>
  <c r="H518" i="1"/>
  <c r="C578" i="1"/>
  <c r="B578" i="1"/>
  <c r="C577" i="1"/>
  <c r="B577" i="1"/>
  <c r="C576" i="1"/>
  <c r="B576" i="1"/>
  <c r="C575" i="1"/>
  <c r="B575" i="1"/>
  <c r="B574" i="1"/>
  <c r="H495" i="1" l="1"/>
  <c r="H494" i="1"/>
  <c r="H493" i="1"/>
  <c r="H491" i="1"/>
  <c r="H471" i="1"/>
  <c r="H464" i="1"/>
  <c r="H447" i="1"/>
  <c r="H393" i="1"/>
  <c r="H392" i="1"/>
  <c r="H390" i="1"/>
  <c r="H365" i="1"/>
  <c r="H364" i="1"/>
  <c r="H347" i="1"/>
  <c r="H346" i="1"/>
  <c r="H345" i="1"/>
  <c r="H334" i="1"/>
  <c r="H332" i="1"/>
  <c r="H326" i="1"/>
  <c r="H198" i="1"/>
  <c r="H196" i="1"/>
  <c r="H153" i="1"/>
  <c r="H565" i="1" l="1"/>
  <c r="H564" i="1"/>
  <c r="H560" i="1"/>
  <c r="H559" i="1"/>
  <c r="H558" i="1"/>
  <c r="H557" i="1"/>
  <c r="H556" i="1"/>
  <c r="H555" i="1"/>
  <c r="H554" i="1"/>
  <c r="H553" i="1"/>
  <c r="H552" i="1"/>
  <c r="H550" i="1"/>
  <c r="H548" i="1"/>
  <c r="H546" i="1"/>
  <c r="H544" i="1"/>
  <c r="H543" i="1"/>
  <c r="H542" i="1"/>
  <c r="H540" i="1"/>
  <c r="H538" i="1"/>
  <c r="H536" i="1"/>
  <c r="H533" i="1"/>
  <c r="H532" i="1"/>
  <c r="H530" i="1"/>
  <c r="H527" i="1"/>
  <c r="H526" i="1"/>
  <c r="H525" i="1"/>
  <c r="H523" i="1"/>
  <c r="H522" i="1"/>
  <c r="H519" i="1"/>
  <c r="H515" i="1"/>
  <c r="H514" i="1"/>
  <c r="H510" i="1"/>
  <c r="H509" i="1"/>
  <c r="H508" i="1"/>
  <c r="H505" i="1"/>
  <c r="H504" i="1"/>
  <c r="H502" i="1"/>
  <c r="H500" i="1"/>
  <c r="H499" i="1"/>
  <c r="H497" i="1"/>
  <c r="H489" i="1"/>
  <c r="H488" i="1"/>
  <c r="H487" i="1"/>
  <c r="H486" i="1"/>
  <c r="H484" i="1"/>
  <c r="H482" i="1"/>
  <c r="H481" i="1"/>
  <c r="H478" i="1"/>
  <c r="H469" i="1"/>
  <c r="H468" i="1"/>
  <c r="H463" i="1"/>
  <c r="H462" i="1"/>
  <c r="H461" i="1"/>
  <c r="H460" i="1"/>
  <c r="H459" i="1"/>
  <c r="H458" i="1"/>
  <c r="H457" i="1"/>
  <c r="H456" i="1"/>
  <c r="H455" i="1"/>
  <c r="H454" i="1"/>
  <c r="H452" i="1"/>
  <c r="H450" i="1"/>
  <c r="H448" i="1"/>
  <c r="H446" i="1"/>
  <c r="H445" i="1"/>
  <c r="H444" i="1"/>
  <c r="H443" i="1"/>
  <c r="H442" i="1"/>
  <c r="H440" i="1"/>
  <c r="H438" i="1"/>
  <c r="H436" i="1"/>
  <c r="H435" i="1"/>
  <c r="H426" i="1"/>
  <c r="H424" i="1"/>
  <c r="H421" i="1"/>
  <c r="H420" i="1"/>
  <c r="H417" i="1"/>
  <c r="H416" i="1"/>
  <c r="H415" i="1"/>
  <c r="H412" i="1"/>
  <c r="H411" i="1"/>
  <c r="H410" i="1"/>
  <c r="H408" i="1"/>
  <c r="H407" i="1"/>
  <c r="H406" i="1"/>
  <c r="H403" i="1"/>
  <c r="H402" i="1"/>
  <c r="H400" i="1"/>
  <c r="H398" i="1"/>
  <c r="H397" i="1"/>
  <c r="H395" i="1"/>
  <c r="H388" i="1"/>
  <c r="H387" i="1"/>
  <c r="H386" i="1"/>
  <c r="H385" i="1"/>
  <c r="H383" i="1"/>
  <c r="H381" i="1"/>
  <c r="H378" i="1"/>
  <c r="H374" i="1"/>
  <c r="H373" i="1"/>
  <c r="C566" i="1"/>
  <c r="B566" i="1"/>
  <c r="B472" i="1"/>
  <c r="C472" i="1"/>
  <c r="H369" i="1"/>
  <c r="H368" i="1"/>
  <c r="H363" i="1"/>
  <c r="H362" i="1"/>
  <c r="H361" i="1"/>
  <c r="H360" i="1"/>
  <c r="H359" i="1"/>
  <c r="H358" i="1"/>
  <c r="H357" i="1"/>
  <c r="H356" i="1"/>
  <c r="H351" i="1"/>
  <c r="H349" i="1"/>
  <c r="H340" i="1"/>
  <c r="H566" i="1" l="1"/>
  <c r="H578" i="1" s="1"/>
  <c r="H472" i="1"/>
  <c r="H577" i="1" s="1"/>
  <c r="H338" i="1"/>
  <c r="H335" i="1"/>
  <c r="H333" i="1"/>
  <c r="H329" i="1"/>
  <c r="H328" i="1"/>
  <c r="H327" i="1"/>
  <c r="H325" i="1"/>
  <c r="H323" i="1"/>
  <c r="H322" i="1"/>
  <c r="H320" i="1"/>
  <c r="H318" i="1"/>
  <c r="H317" i="1"/>
  <c r="H316" i="1"/>
  <c r="H314" i="1"/>
  <c r="H311" i="1"/>
  <c r="H308" i="1"/>
  <c r="H307" i="1"/>
  <c r="B370" i="1"/>
  <c r="C370" i="1"/>
  <c r="H303" i="1"/>
  <c r="H302" i="1"/>
  <c r="H299" i="1"/>
  <c r="H295" i="1"/>
  <c r="H294" i="1"/>
  <c r="H293" i="1"/>
  <c r="H290" i="1"/>
  <c r="H287" i="1"/>
  <c r="H285" i="1"/>
  <c r="H284" i="1"/>
  <c r="H281" i="1"/>
  <c r="H279" i="1"/>
  <c r="H274" i="1"/>
  <c r="H273" i="1"/>
  <c r="B304" i="1"/>
  <c r="C304" i="1"/>
  <c r="C574" i="1"/>
  <c r="H269" i="1"/>
  <c r="H268" i="1"/>
  <c r="H265" i="1"/>
  <c r="H264" i="1"/>
  <c r="H263" i="1"/>
  <c r="H262" i="1"/>
  <c r="H261" i="1"/>
  <c r="H260" i="1"/>
  <c r="H258" i="1"/>
  <c r="H256" i="1"/>
  <c r="H254" i="1"/>
  <c r="H252" i="1"/>
  <c r="H251" i="1"/>
  <c r="H250" i="1"/>
  <c r="H249" i="1"/>
  <c r="H246" i="1"/>
  <c r="H245" i="1"/>
  <c r="H244" i="1"/>
  <c r="H243" i="1"/>
  <c r="H241" i="1"/>
  <c r="H239" i="1"/>
  <c r="H236" i="1"/>
  <c r="H234" i="1"/>
  <c r="H233" i="1"/>
  <c r="H231" i="1"/>
  <c r="H230" i="1"/>
  <c r="H227" i="1"/>
  <c r="H222" i="1"/>
  <c r="H225" i="1"/>
  <c r="H224" i="1"/>
  <c r="H370" i="1" l="1"/>
  <c r="H576" i="1" s="1"/>
  <c r="H304" i="1"/>
  <c r="H575" i="1" s="1"/>
  <c r="H220" i="1"/>
  <c r="H217" i="1"/>
  <c r="H216" i="1"/>
  <c r="H215" i="1"/>
  <c r="H212" i="1"/>
  <c r="H210" i="1"/>
  <c r="H209" i="1"/>
  <c r="H207" i="1"/>
  <c r="H206" i="1"/>
  <c r="H203" i="1"/>
  <c r="H201" i="1"/>
  <c r="H200" i="1"/>
  <c r="H199" i="1"/>
  <c r="H194" i="1"/>
  <c r="H193" i="1"/>
  <c r="C270" i="1"/>
  <c r="B270" i="1"/>
  <c r="H185" i="1"/>
  <c r="H184" i="1"/>
  <c r="H179" i="1"/>
  <c r="H174" i="1"/>
  <c r="H172" i="1"/>
  <c r="H169" i="1"/>
  <c r="H166" i="1"/>
  <c r="H165" i="1"/>
  <c r="H164" i="1"/>
  <c r="H159" i="1"/>
  <c r="H158" i="1"/>
  <c r="B190" i="1"/>
  <c r="C190" i="1"/>
  <c r="H154" i="1"/>
  <c r="H150" i="1"/>
  <c r="H149" i="1"/>
  <c r="H148" i="1"/>
  <c r="H147" i="1"/>
  <c r="H145" i="1"/>
  <c r="H144" i="1"/>
  <c r="H141" i="1"/>
  <c r="H140" i="1"/>
  <c r="H139" i="1"/>
  <c r="H136" i="1"/>
  <c r="H135" i="1"/>
  <c r="H134" i="1"/>
  <c r="H131" i="1"/>
  <c r="H130" i="1"/>
  <c r="H128" i="1"/>
  <c r="H127" i="1"/>
  <c r="H126" i="1"/>
  <c r="H125" i="1"/>
  <c r="H190" i="1" l="1"/>
  <c r="H270" i="1"/>
  <c r="H574" i="1" s="1"/>
  <c r="H106" i="1" l="1"/>
  <c r="H23" i="7"/>
  <c r="H21" i="7"/>
  <c r="H148" i="9"/>
  <c r="H146" i="9"/>
  <c r="H79" i="9"/>
  <c r="H76" i="9"/>
  <c r="C195" i="7" l="1"/>
  <c r="B195" i="7"/>
  <c r="C263" i="9"/>
  <c r="B263" i="9"/>
  <c r="B78" i="3"/>
  <c r="C78" i="3"/>
  <c r="C185" i="7"/>
  <c r="B185" i="7"/>
  <c r="H184" i="7"/>
  <c r="H185" i="7" s="1"/>
  <c r="H195" i="7" s="1"/>
  <c r="C252" i="9"/>
  <c r="B252" i="9"/>
  <c r="H251" i="9"/>
  <c r="H252" i="9" s="1"/>
  <c r="H263" i="9" s="1"/>
  <c r="C66" i="3"/>
  <c r="B66" i="3"/>
  <c r="H65" i="3"/>
  <c r="H66" i="3" s="1"/>
  <c r="H78" i="3" s="1"/>
  <c r="C579" i="1" l="1"/>
  <c r="B579" i="1"/>
  <c r="C569" i="1"/>
  <c r="H568" i="1"/>
  <c r="H569" i="1" l="1"/>
  <c r="H579" i="1" s="1"/>
  <c r="C261" i="9"/>
  <c r="B260" i="9"/>
  <c r="C258" i="9"/>
  <c r="C257" i="9"/>
  <c r="C256" i="9"/>
  <c r="C255" i="9"/>
  <c r="B254" i="9"/>
  <c r="C249" i="9"/>
  <c r="H248" i="9"/>
  <c r="H247" i="9"/>
  <c r="H246" i="9"/>
  <c r="H245" i="9"/>
  <c r="H244" i="9"/>
  <c r="H243" i="9"/>
  <c r="H242" i="9"/>
  <c r="H241" i="9"/>
  <c r="C238" i="9"/>
  <c r="H237" i="9"/>
  <c r="H234" i="9"/>
  <c r="H231" i="9"/>
  <c r="H230" i="9"/>
  <c r="H228" i="9"/>
  <c r="H225" i="9"/>
  <c r="H223" i="9"/>
  <c r="H219" i="9"/>
  <c r="H217" i="9"/>
  <c r="C212" i="9"/>
  <c r="H211" i="9"/>
  <c r="H209" i="9"/>
  <c r="H208" i="9"/>
  <c r="H205" i="9"/>
  <c r="H204" i="9"/>
  <c r="H203" i="9"/>
  <c r="H201" i="9"/>
  <c r="H199" i="9"/>
  <c r="H198" i="9"/>
  <c r="H197" i="9"/>
  <c r="H195" i="9"/>
  <c r="H194" i="9"/>
  <c r="H192" i="9"/>
  <c r="H189" i="9"/>
  <c r="H188" i="9"/>
  <c r="H185" i="9"/>
  <c r="H183" i="9"/>
  <c r="H181" i="9"/>
  <c r="H178" i="9"/>
  <c r="H177" i="9"/>
  <c r="H176" i="9"/>
  <c r="H175" i="9"/>
  <c r="H174" i="9"/>
  <c r="H173" i="9"/>
  <c r="H171" i="9"/>
  <c r="H168" i="9"/>
  <c r="H166" i="9"/>
  <c r="H163" i="9"/>
  <c r="H162" i="9"/>
  <c r="H159" i="9"/>
  <c r="H158" i="9"/>
  <c r="H157" i="9"/>
  <c r="H156" i="9"/>
  <c r="H153" i="9"/>
  <c r="H151" i="9"/>
  <c r="H147" i="9"/>
  <c r="H145" i="9"/>
  <c r="H144" i="9"/>
  <c r="H143" i="9"/>
  <c r="H142" i="9"/>
  <c r="H141" i="9"/>
  <c r="H139" i="9"/>
  <c r="C136" i="9"/>
  <c r="H135" i="9"/>
  <c r="H133" i="9"/>
  <c r="H132" i="9"/>
  <c r="H129" i="9"/>
  <c r="H128" i="9"/>
  <c r="H127" i="9"/>
  <c r="H126" i="9"/>
  <c r="H125" i="9"/>
  <c r="H123" i="9"/>
  <c r="H121" i="9"/>
  <c r="H120" i="9"/>
  <c r="H119" i="9"/>
  <c r="H117" i="9"/>
  <c r="H115" i="9"/>
  <c r="H114" i="9"/>
  <c r="H112" i="9"/>
  <c r="H109" i="9"/>
  <c r="H108" i="9"/>
  <c r="H105" i="9"/>
  <c r="H103" i="9"/>
  <c r="H102" i="9"/>
  <c r="H100" i="9"/>
  <c r="H99" i="9"/>
  <c r="H98" i="9"/>
  <c r="F96" i="9"/>
  <c r="H96" i="9" s="1"/>
  <c r="H95" i="9"/>
  <c r="H92" i="9"/>
  <c r="H91" i="9"/>
  <c r="H88" i="9"/>
  <c r="H87" i="9"/>
  <c r="H84" i="9"/>
  <c r="H82" i="9"/>
  <c r="H78" i="9"/>
  <c r="H77" i="9"/>
  <c r="H75" i="9"/>
  <c r="H74" i="9"/>
  <c r="H72" i="9"/>
  <c r="H71" i="9"/>
  <c r="C68" i="9"/>
  <c r="H67" i="9"/>
  <c r="H66" i="9"/>
  <c r="H64" i="9"/>
  <c r="H63" i="9"/>
  <c r="H60" i="9"/>
  <c r="H59" i="9"/>
  <c r="H58" i="9"/>
  <c r="H56" i="9"/>
  <c r="H54" i="9"/>
  <c r="H53" i="9"/>
  <c r="H52" i="9"/>
  <c r="H49" i="9"/>
  <c r="H47" i="9"/>
  <c r="H46" i="9"/>
  <c r="H45" i="9"/>
  <c r="H44" i="9"/>
  <c r="H42" i="9"/>
  <c r="H40" i="9"/>
  <c r="H37" i="9"/>
  <c r="H36" i="9"/>
  <c r="H35" i="9"/>
  <c r="H34" i="9"/>
  <c r="H32" i="9"/>
  <c r="H31" i="9"/>
  <c r="H29" i="9"/>
  <c r="H27" i="9"/>
  <c r="H26" i="9"/>
  <c r="H23" i="9"/>
  <c r="H21" i="9"/>
  <c r="H19" i="9"/>
  <c r="H18" i="9"/>
  <c r="H17" i="9"/>
  <c r="H16" i="9"/>
  <c r="H15" i="9"/>
  <c r="H13" i="9"/>
  <c r="H10" i="9"/>
  <c r="H9" i="9"/>
  <c r="B76" i="3"/>
  <c r="C75" i="3"/>
  <c r="B75" i="3"/>
  <c r="C72" i="3"/>
  <c r="B72" i="3"/>
  <c r="H72" i="3"/>
  <c r="B71" i="3"/>
  <c r="B70" i="3"/>
  <c r="B69" i="3"/>
  <c r="B63" i="3"/>
  <c r="B51" i="3"/>
  <c r="H40" i="3"/>
  <c r="C40" i="3"/>
  <c r="B40" i="3"/>
  <c r="C193" i="7"/>
  <c r="B193" i="7"/>
  <c r="C192" i="7"/>
  <c r="B192" i="7"/>
  <c r="B187" i="7"/>
  <c r="C182" i="7"/>
  <c r="B182" i="7"/>
  <c r="C176" i="7"/>
  <c r="B176" i="7"/>
  <c r="B191" i="7"/>
  <c r="H181" i="7"/>
  <c r="H180" i="7"/>
  <c r="H179" i="7"/>
  <c r="H178" i="7"/>
  <c r="H175" i="7"/>
  <c r="H174" i="7"/>
  <c r="H173" i="7"/>
  <c r="C189" i="7"/>
  <c r="B189" i="7"/>
  <c r="C188" i="7"/>
  <c r="B188" i="7"/>
  <c r="C170" i="7"/>
  <c r="B170" i="7"/>
  <c r="H169" i="7"/>
  <c r="H166" i="7"/>
  <c r="H164" i="7"/>
  <c r="C159" i="7"/>
  <c r="B159" i="7"/>
  <c r="H158" i="7"/>
  <c r="H156" i="7"/>
  <c r="H153" i="7"/>
  <c r="H151" i="7"/>
  <c r="H147" i="7"/>
  <c r="H146" i="7"/>
  <c r="H143" i="7"/>
  <c r="H142" i="7"/>
  <c r="H140" i="7"/>
  <c r="H139" i="7"/>
  <c r="H138" i="7"/>
  <c r="H137" i="7"/>
  <c r="H136" i="7"/>
  <c r="H135" i="7"/>
  <c r="H134" i="7"/>
  <c r="H133" i="7"/>
  <c r="H132" i="7"/>
  <c r="H131" i="7"/>
  <c r="H129" i="7"/>
  <c r="H127" i="7"/>
  <c r="H125" i="7"/>
  <c r="H123" i="7"/>
  <c r="H122" i="7"/>
  <c r="H121" i="7"/>
  <c r="H120" i="7"/>
  <c r="H118" i="7"/>
  <c r="H117" i="7"/>
  <c r="H116" i="7"/>
  <c r="H115" i="7"/>
  <c r="H113" i="7"/>
  <c r="H112" i="7"/>
  <c r="H111" i="7"/>
  <c r="H110" i="7"/>
  <c r="H107" i="7"/>
  <c r="H105" i="7"/>
  <c r="H104" i="7"/>
  <c r="H103" i="7"/>
  <c r="H101" i="7"/>
  <c r="H99" i="7"/>
  <c r="H96" i="7"/>
  <c r="H95" i="7"/>
  <c r="H94" i="7"/>
  <c r="H92" i="7"/>
  <c r="H91" i="7"/>
  <c r="H88" i="7"/>
  <c r="H86" i="7"/>
  <c r="H85" i="7"/>
  <c r="H84" i="7"/>
  <c r="H83" i="7"/>
  <c r="H80" i="7"/>
  <c r="H79" i="7"/>
  <c r="H78" i="7"/>
  <c r="H77" i="7"/>
  <c r="H76" i="7"/>
  <c r="H75" i="7"/>
  <c r="H74" i="7"/>
  <c r="H73" i="7"/>
  <c r="H72" i="7"/>
  <c r="H71" i="7"/>
  <c r="H70" i="7"/>
  <c r="H69" i="7"/>
  <c r="H68" i="7"/>
  <c r="H66" i="7"/>
  <c r="H65" i="7"/>
  <c r="H63" i="7"/>
  <c r="H62" i="7"/>
  <c r="H61" i="7"/>
  <c r="H60" i="7"/>
  <c r="H59" i="7"/>
  <c r="H58" i="7"/>
  <c r="H55" i="7"/>
  <c r="H54" i="7"/>
  <c r="H53" i="7"/>
  <c r="H52" i="7"/>
  <c r="H50" i="7"/>
  <c r="H49" i="7"/>
  <c r="H47" i="7"/>
  <c r="H44" i="7"/>
  <c r="H43" i="7"/>
  <c r="H41" i="7"/>
  <c r="H40" i="7"/>
  <c r="H39" i="7"/>
  <c r="H38" i="7"/>
  <c r="H37" i="7"/>
  <c r="H35" i="7"/>
  <c r="H34" i="7"/>
  <c r="H33" i="7"/>
  <c r="H31" i="7"/>
  <c r="H30" i="7"/>
  <c r="H28" i="7"/>
  <c r="H27" i="7"/>
  <c r="H26" i="7"/>
  <c r="H22" i="7"/>
  <c r="H20" i="7"/>
  <c r="H19" i="7"/>
  <c r="H18" i="7"/>
  <c r="H16" i="7"/>
  <c r="H15" i="7"/>
  <c r="H14" i="7"/>
  <c r="H13" i="7"/>
  <c r="H11" i="7"/>
  <c r="H10" i="7"/>
  <c r="H9" i="7"/>
  <c r="H573" i="1"/>
  <c r="H155" i="1"/>
  <c r="H572" i="1" s="1"/>
  <c r="B573" i="1"/>
  <c r="B572" i="1"/>
  <c r="B571" i="1"/>
  <c r="B155" i="1"/>
  <c r="B106" i="1"/>
  <c r="C573" i="1"/>
  <c r="C572" i="1"/>
  <c r="C571" i="1"/>
  <c r="C155" i="1"/>
  <c r="C106" i="1"/>
  <c r="H15" i="3"/>
  <c r="H69" i="3" s="1"/>
  <c r="H25" i="3"/>
  <c r="H70" i="3" s="1"/>
  <c r="H35" i="3"/>
  <c r="H71" i="3" s="1"/>
  <c r="H51" i="3"/>
  <c r="H75" i="3" s="1"/>
  <c r="H63" i="3"/>
  <c r="H76" i="3" s="1"/>
  <c r="B74" i="3"/>
  <c r="B68" i="3"/>
  <c r="C76" i="3"/>
  <c r="C71" i="3"/>
  <c r="C70" i="3"/>
  <c r="C69" i="3"/>
  <c r="C63" i="3"/>
  <c r="C51" i="3"/>
  <c r="C35" i="3"/>
  <c r="C25" i="3"/>
  <c r="C15" i="3"/>
  <c r="H73" i="3" l="1"/>
  <c r="H77" i="3"/>
  <c r="H170" i="7"/>
  <c r="H189" i="7" s="1"/>
  <c r="H159" i="7"/>
  <c r="H188" i="7" s="1"/>
  <c r="H190" i="7" s="1"/>
  <c r="H212" i="9"/>
  <c r="H257" i="9" s="1"/>
  <c r="H238" i="9"/>
  <c r="H258" i="9" s="1"/>
  <c r="H68" i="9"/>
  <c r="H255" i="9" s="1"/>
  <c r="H249" i="9"/>
  <c r="H261" i="9" s="1"/>
  <c r="H262" i="9" s="1"/>
  <c r="H136" i="9"/>
  <c r="H256" i="9" s="1"/>
  <c r="H571" i="1"/>
  <c r="G580" i="1" l="1"/>
  <c r="G79" i="3"/>
  <c r="H176" i="7"/>
  <c r="H192" i="7" s="1"/>
  <c r="H259" i="9"/>
  <c r="G264" i="9" s="1"/>
  <c r="H182" i="7" l="1"/>
  <c r="H193" i="7" s="1"/>
  <c r="H194" i="7" s="1"/>
  <c r="G19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D2" authorId="0" shapeId="0" xr:uid="{00000000-0006-0000-0200-000001000000}">
      <text>
        <r>
          <rPr>
            <b/>
            <sz val="9"/>
            <color indexed="81"/>
            <rFont val="Tahoma"/>
            <family val="2"/>
          </rPr>
          <t xml:space="preserve">Insert reference to "Prices" clause from the "Bidding Procedures". 
Revise the Header by inserting the Tender #. </t>
        </r>
      </text>
    </comment>
    <comment ref="B41" authorId="0" shapeId="0" xr:uid="{00000000-0006-0000-0200-000002000000}">
      <text>
        <r>
          <rPr>
            <sz val="9"/>
            <color indexed="81"/>
            <rFont val="Tahoma"/>
            <family val="2"/>
          </rPr>
          <t xml:space="preserve">Verify clause numbering corresponds with the finalized Tender Document
Eg. If you deleted B3 Site Investigation and D3 Definitions then the references will need to be revised. </t>
        </r>
      </text>
    </comment>
  </commentList>
</comments>
</file>

<file path=xl/sharedStrings.xml><?xml version="1.0" encoding="utf-8"?>
<sst xmlns="http://schemas.openxmlformats.org/spreadsheetml/2006/main" count="4176" uniqueCount="999">
  <si>
    <t>FORM B: PRICES</t>
  </si>
  <si>
    <t>UNIT PRICES</t>
  </si>
  <si>
    <t/>
  </si>
  <si>
    <t>ITEM</t>
  </si>
  <si>
    <t>DESCRIPTION</t>
  </si>
  <si>
    <t>SPEC.</t>
  </si>
  <si>
    <t>UNIT</t>
  </si>
  <si>
    <t>APPROX.</t>
  </si>
  <si>
    <t>UNIT PRICE</t>
  </si>
  <si>
    <t>AMOUNT</t>
  </si>
  <si>
    <t>REF.</t>
  </si>
  <si>
    <t>QUANTITY</t>
  </si>
  <si>
    <t>A</t>
  </si>
  <si>
    <t>B</t>
  </si>
  <si>
    <t>C</t>
  </si>
  <si>
    <t>D</t>
  </si>
  <si>
    <t>E</t>
  </si>
  <si>
    <t>Subtotal:</t>
  </si>
  <si>
    <t>SUMMARY</t>
  </si>
  <si>
    <t>EARTH AND BASE WORKS</t>
  </si>
  <si>
    <t>ROADWORKS - RENEWALS</t>
  </si>
  <si>
    <t>ROADWORKS - NEW CONSTRUCTION</t>
  </si>
  <si>
    <t>JOINT AND CRACK SEALING</t>
  </si>
  <si>
    <t>ASSOCIATED DRAINAGE AND UNDERGROUND WORKS</t>
  </si>
  <si>
    <t>ADJUSTMENTS</t>
  </si>
  <si>
    <t>LANDSCAPING</t>
  </si>
  <si>
    <t>MISCELLANEOUS</t>
  </si>
  <si>
    <t>CODE</t>
  </si>
  <si>
    <t>INSTRUCTIONS</t>
  </si>
  <si>
    <t xml:space="preserve">(INSERT LOCATION AND TYPE OF WORK) </t>
  </si>
  <si>
    <t xml:space="preserve"> (total price) PART 1</t>
  </si>
  <si>
    <t xml:space="preserve"> (total price) PART 2</t>
  </si>
  <si>
    <r>
      <t xml:space="preserve">PART 1      </t>
    </r>
    <r>
      <rPr>
        <b/>
        <i/>
        <sz val="16"/>
        <rFont val="Arial"/>
        <family val="2"/>
      </rPr>
      <t>CITY FUNDED WORK</t>
    </r>
  </si>
  <si>
    <t>Change view to Page Break Preview and define the print area.</t>
  </si>
  <si>
    <t xml:space="preserve">Insert Approx. Quantities in  appropriate cells. </t>
  </si>
  <si>
    <t xml:space="preserve">TOTAL BID PRICE (GST extra)                                                                              (in figures)                                             </t>
  </si>
  <si>
    <t xml:space="preserve">The sub-section titles (i.e.. Earthworks and Base Works) under each identified location/section can be modified  or deleted at the discretion of the consultant. They are there to assist in copying and pasting from the pay items list  and for organizational purposes where there are many pay items. </t>
  </si>
  <si>
    <t>m³</t>
  </si>
  <si>
    <t>A.2</t>
  </si>
  <si>
    <t>m²</t>
  </si>
  <si>
    <t>i)</t>
  </si>
  <si>
    <t>tonne</t>
  </si>
  <si>
    <t>A010</t>
  </si>
  <si>
    <t>Supplying and Placing Base Course Material</t>
  </si>
  <si>
    <t>A012</t>
  </si>
  <si>
    <t>Grading of Boulevards</t>
  </si>
  <si>
    <t>each</t>
  </si>
  <si>
    <t>ii)</t>
  </si>
  <si>
    <t>B094</t>
  </si>
  <si>
    <t>Drilled Dowels</t>
  </si>
  <si>
    <t>B095</t>
  </si>
  <si>
    <t>19.1 mm Diameter</t>
  </si>
  <si>
    <t>B097</t>
  </si>
  <si>
    <t>Drilled Tie Bars</t>
  </si>
  <si>
    <t>B098</t>
  </si>
  <si>
    <t>20 M Deformed Tie Bar</t>
  </si>
  <si>
    <t>B099</t>
  </si>
  <si>
    <t>25 M Deformed Tie Bar</t>
  </si>
  <si>
    <t>m</t>
  </si>
  <si>
    <t>iii)</t>
  </si>
  <si>
    <t>Concrete Curb Renewal</t>
  </si>
  <si>
    <t>SD-203A</t>
  </si>
  <si>
    <t>C001</t>
  </si>
  <si>
    <t>Concrete Pavements, Median Slabs, Bull-noses, and Safety Medians</t>
  </si>
  <si>
    <t>C032</t>
  </si>
  <si>
    <t>Concrete Curbs, Curb and Gutter, and Splash Strips</t>
  </si>
  <si>
    <t>C046</t>
  </si>
  <si>
    <t>D006</t>
  </si>
  <si>
    <t xml:space="preserve">Reflective Crack Maintenance </t>
  </si>
  <si>
    <t>F001</t>
  </si>
  <si>
    <t>F003</t>
  </si>
  <si>
    <t>F005</t>
  </si>
  <si>
    <t>F007</t>
  </si>
  <si>
    <t>iv)</t>
  </si>
  <si>
    <t>G001</t>
  </si>
  <si>
    <t>Sodding</t>
  </si>
  <si>
    <t>G003</t>
  </si>
  <si>
    <t>v)</t>
  </si>
  <si>
    <t>B001</t>
  </si>
  <si>
    <t>Pavement Removal</t>
  </si>
  <si>
    <t>B002</t>
  </si>
  <si>
    <t>Concrete Pavement</t>
  </si>
  <si>
    <t>Tie-ins and Approaches</t>
  </si>
  <si>
    <t>C034</t>
  </si>
  <si>
    <t>F002</t>
  </si>
  <si>
    <t>vert. m</t>
  </si>
  <si>
    <t>F009</t>
  </si>
  <si>
    <t>F010</t>
  </si>
  <si>
    <t>F011</t>
  </si>
  <si>
    <t>C008</t>
  </si>
  <si>
    <t>C019</t>
  </si>
  <si>
    <t>Concrete Pavements for Early Opening</t>
  </si>
  <si>
    <t>E023</t>
  </si>
  <si>
    <t>E024</t>
  </si>
  <si>
    <t>AP-004 - Standard Frame for Manhole and Catch Basin</t>
  </si>
  <si>
    <t>E025</t>
  </si>
  <si>
    <t>AP-005 - Standard Solid Cover for Standard Frame</t>
  </si>
  <si>
    <t>Adjustment of Catch Basins / Manholes Frames</t>
  </si>
  <si>
    <t>Replacing Existing Risers</t>
  </si>
  <si>
    <t>F002A</t>
  </si>
  <si>
    <t>Lifter Rings</t>
  </si>
  <si>
    <t>Adjustment of Valve Boxes</t>
  </si>
  <si>
    <t>Valve Box Extensions</t>
  </si>
  <si>
    <t>Adjustment of Curb Stop Boxes</t>
  </si>
  <si>
    <t xml:space="preserve">Hide the codes column "A". </t>
  </si>
  <si>
    <t xml:space="preserve">Tip - Copying and pasting a large block of items(rows), then deleting the items not required may be a more efficient.
If you select non adjacent rows (using CTRL) the "insert copied cells" options becomes unavailable, you can  paste in the selected non-adjacent rows but unless there are enough blank lines available cells will be over written. </t>
  </si>
  <si>
    <t xml:space="preserve">Send an electronic copy of the Bid Tabulation to PW Engineering. </t>
  </si>
  <si>
    <t xml:space="preserve">Note: Integrate Form 'B'  with  existing bid tabulation and progress payment spreadsheets.  Retain Column 'A' codes and carry  forward to the tender tab to assist in compilation of price comparisons. </t>
  </si>
  <si>
    <t>(SEE B^)</t>
  </si>
  <si>
    <t>Delete the "Instructions" sheet and all other sheets except the applicable "Form B - Prices" sheet.</t>
  </si>
  <si>
    <t>A003</t>
  </si>
  <si>
    <t>Excavation</t>
  </si>
  <si>
    <t>A004</t>
  </si>
  <si>
    <t>Sub-Grade Compaction</t>
  </si>
  <si>
    <t>A007</t>
  </si>
  <si>
    <t>A.3</t>
  </si>
  <si>
    <t>A.4</t>
  </si>
  <si>
    <t>A.5</t>
  </si>
  <si>
    <t>A022</t>
  </si>
  <si>
    <t>A.6</t>
  </si>
  <si>
    <t>A.7</t>
  </si>
  <si>
    <t>Supply and Install Geogrid</t>
  </si>
  <si>
    <t>CW 3135-R1</t>
  </si>
  <si>
    <t>A.8</t>
  </si>
  <si>
    <t>A.9</t>
  </si>
  <si>
    <t>A.10</t>
  </si>
  <si>
    <t>A.11</t>
  </si>
  <si>
    <t xml:space="preserve">CW 3235-R9  </t>
  </si>
  <si>
    <t>100 mm Sidewalk</t>
  </si>
  <si>
    <t>a)</t>
  </si>
  <si>
    <t>b)</t>
  </si>
  <si>
    <t>c)</t>
  </si>
  <si>
    <t>B154rl</t>
  </si>
  <si>
    <t>A.12</t>
  </si>
  <si>
    <t>B167rl</t>
  </si>
  <si>
    <t>SD-203B</t>
  </si>
  <si>
    <t>SD-229C,D</t>
  </si>
  <si>
    <t>B200</t>
  </si>
  <si>
    <t>A.13</t>
  </si>
  <si>
    <t>Planing of Pavement</t>
  </si>
  <si>
    <t>B201</t>
  </si>
  <si>
    <t>B219</t>
  </si>
  <si>
    <t>A.14</t>
  </si>
  <si>
    <t>Detectable Warning Surface Tiles</t>
  </si>
  <si>
    <t>A.15</t>
  </si>
  <si>
    <t>A.16</t>
  </si>
  <si>
    <t>C033</t>
  </si>
  <si>
    <t>SD-205</t>
  </si>
  <si>
    <t>C036</t>
  </si>
  <si>
    <t>vi)</t>
  </si>
  <si>
    <t>vii)</t>
  </si>
  <si>
    <t>SD-229C</t>
  </si>
  <si>
    <t>A.17</t>
  </si>
  <si>
    <t>Type IA</t>
  </si>
  <si>
    <t>A.18</t>
  </si>
  <si>
    <t>CW 3250-R7</t>
  </si>
  <si>
    <t>E003</t>
  </si>
  <si>
    <t>A.19</t>
  </si>
  <si>
    <t xml:space="preserve">Catch Basin  </t>
  </si>
  <si>
    <t>CW 2130-R12</t>
  </si>
  <si>
    <t>E004</t>
  </si>
  <si>
    <t>SD-024, 1800 mm deep</t>
  </si>
  <si>
    <t>E008</t>
  </si>
  <si>
    <t>A.20</t>
  </si>
  <si>
    <t>Sewer Service</t>
  </si>
  <si>
    <t>E009</t>
  </si>
  <si>
    <t>250 mm, PVC</t>
  </si>
  <si>
    <t>E010</t>
  </si>
  <si>
    <t>A.21</t>
  </si>
  <si>
    <t>Replacing Existing Manhole and Catch Basin  Frames &amp; Covers</t>
  </si>
  <si>
    <t>E036</t>
  </si>
  <si>
    <t>A.22</t>
  </si>
  <si>
    <t xml:space="preserve">Connecting to Existing Sewer </t>
  </si>
  <si>
    <t>E037</t>
  </si>
  <si>
    <t>d)</t>
  </si>
  <si>
    <t>A.23</t>
  </si>
  <si>
    <t>E050</t>
  </si>
  <si>
    <t>A.24</t>
  </si>
  <si>
    <t>Abandoning Existing Drainage Inlets</t>
  </si>
  <si>
    <t>E051</t>
  </si>
  <si>
    <t>A.25</t>
  </si>
  <si>
    <t>Installation of Subdrains</t>
  </si>
  <si>
    <t>CW 3120-R4</t>
  </si>
  <si>
    <t>A.26</t>
  </si>
  <si>
    <t>A.27</t>
  </si>
  <si>
    <t>Pre-cast Concrete Risers</t>
  </si>
  <si>
    <t>A.28</t>
  </si>
  <si>
    <t>51 mm</t>
  </si>
  <si>
    <t>A.29</t>
  </si>
  <si>
    <t>A.30</t>
  </si>
  <si>
    <t>A.31</t>
  </si>
  <si>
    <t>A.32</t>
  </si>
  <si>
    <t>G002</t>
  </si>
  <si>
    <t xml:space="preserve"> width &lt; 600 mm</t>
  </si>
  <si>
    <t xml:space="preserve"> width &gt; or = 600 mm</t>
  </si>
  <si>
    <t>C037</t>
  </si>
  <si>
    <t>E038</t>
  </si>
  <si>
    <t>B100r</t>
  </si>
  <si>
    <t>Miscellaneous Concrete Slab Removal</t>
  </si>
  <si>
    <t>B104r</t>
  </si>
  <si>
    <t>E006</t>
  </si>
  <si>
    <t xml:space="preserve">Catch Pit </t>
  </si>
  <si>
    <t>E007</t>
  </si>
  <si>
    <t>SD-023</t>
  </si>
  <si>
    <t>E012</t>
  </si>
  <si>
    <t>Drainage Connection Pipe</t>
  </si>
  <si>
    <t xml:space="preserve">250 mm </t>
  </si>
  <si>
    <t>E039</t>
  </si>
  <si>
    <t>C051</t>
  </si>
  <si>
    <t xml:space="preserve">CW 3325-R5  </t>
  </si>
  <si>
    <t>76 mm</t>
  </si>
  <si>
    <t>(SEE B9)</t>
  </si>
  <si>
    <t>ST. JAMES STREET, MAROONS ROAD TO PORTAGE AVENUE, CONCRETE RECONSTRUCTION</t>
  </si>
  <si>
    <t>A.1</t>
  </si>
  <si>
    <t>Hydro-Excavation</t>
  </si>
  <si>
    <t>E15</t>
  </si>
  <si>
    <t>hours</t>
  </si>
  <si>
    <t>A016</t>
  </si>
  <si>
    <t>Removal of Existing Concrete Bases</t>
  </si>
  <si>
    <t>A017</t>
  </si>
  <si>
    <t>600 mm Diameter or Less</t>
  </si>
  <si>
    <t>A018</t>
  </si>
  <si>
    <t>Greater than 600 mm Diameter</t>
  </si>
  <si>
    <t>ROADWORK - REMOVALS/RENEWALS</t>
  </si>
  <si>
    <t>B003</t>
  </si>
  <si>
    <t>Asphalt Pavement</t>
  </si>
  <si>
    <t>Temporary Asphalt Pavement</t>
  </si>
  <si>
    <t xml:space="preserve">CW 3230-R8
</t>
  </si>
  <si>
    <t>B096</t>
  </si>
  <si>
    <t>28.6 mm Diameter</t>
  </si>
  <si>
    <t>B097A</t>
  </si>
  <si>
    <t>15 M Deformed Tie Bar</t>
  </si>
  <si>
    <t>B101r</t>
  </si>
  <si>
    <t>Median Slab</t>
  </si>
  <si>
    <t>B102r</t>
  </si>
  <si>
    <t>Monolithic Median Slab</t>
  </si>
  <si>
    <t>B103r</t>
  </si>
  <si>
    <t>Safety Median</t>
  </si>
  <si>
    <t>B105r</t>
  </si>
  <si>
    <t>Bullnose</t>
  </si>
  <si>
    <t>CW 3240-R10</t>
  </si>
  <si>
    <t>B184rlA</t>
  </si>
  <si>
    <t>B190</t>
  </si>
  <si>
    <t xml:space="preserve">Construction of Asphaltic Concrete Overlay </t>
  </si>
  <si>
    <t>B193</t>
  </si>
  <si>
    <t>B194</t>
  </si>
  <si>
    <t>B195</t>
  </si>
  <si>
    <t>B199</t>
  </si>
  <si>
    <t>Construction of Asphalt Patches</t>
  </si>
  <si>
    <t>CW 3450-R6</t>
  </si>
  <si>
    <t>1-50 mm depth (Asphalt)</t>
  </si>
  <si>
    <t>CW 3326-R3</t>
  </si>
  <si>
    <t>Remove and Salvage Existing Overhead Sign Structure</t>
  </si>
  <si>
    <t>E12</t>
  </si>
  <si>
    <t>Remove Existing Bollards</t>
  </si>
  <si>
    <t>E19</t>
  </si>
  <si>
    <t>ROADWORK - NEW CONSTRUCTION</t>
  </si>
  <si>
    <t>C007</t>
  </si>
  <si>
    <t>C014</t>
  </si>
  <si>
    <t>SD-227A</t>
  </si>
  <si>
    <t>C015</t>
  </si>
  <si>
    <t>SD-226A</t>
  </si>
  <si>
    <t>C016</t>
  </si>
  <si>
    <t>SD-226B</t>
  </si>
  <si>
    <t>C018</t>
  </si>
  <si>
    <t>SD-227C</t>
  </si>
  <si>
    <t>C035</t>
  </si>
  <si>
    <t>SD-204</t>
  </si>
  <si>
    <t>C046A</t>
  </si>
  <si>
    <t>C047C</t>
  </si>
  <si>
    <t>viii)</t>
  </si>
  <si>
    <t>SD-223B</t>
  </si>
  <si>
    <t>C050</t>
  </si>
  <si>
    <t>Supply and Installation of Dowel Assemblies</t>
  </si>
  <si>
    <t>C054A</t>
  </si>
  <si>
    <t>Interlocking Paving Stones</t>
  </si>
  <si>
    <t>CW 3335-R1     E13</t>
  </si>
  <si>
    <t>C054</t>
  </si>
  <si>
    <t>Lean Concrete Base</t>
  </si>
  <si>
    <t>CW 2130-R12     E18</t>
  </si>
  <si>
    <t>SD-024, 1200 mm deep</t>
  </si>
  <si>
    <t>SD-024, 1800 mm deep c/w 100mm Outflow Restrictor</t>
  </si>
  <si>
    <t>E22</t>
  </si>
  <si>
    <t>E005</t>
  </si>
  <si>
    <t>SD-025, 1800 mm deep</t>
  </si>
  <si>
    <t>In a Trench, Class B Bedding with sand, Class 3 Backfill</t>
  </si>
  <si>
    <t>E011</t>
  </si>
  <si>
    <t>Trenchless Installation, Class B Bedding with sand, Class 3 Backfill</t>
  </si>
  <si>
    <t>300 mm, PVC</t>
  </si>
  <si>
    <t>E013</t>
  </si>
  <si>
    <t>A.33</t>
  </si>
  <si>
    <t>Sewer Service Risers</t>
  </si>
  <si>
    <t>E014</t>
  </si>
  <si>
    <t>E016</t>
  </si>
  <si>
    <t>SD-015</t>
  </si>
  <si>
    <t>vert m</t>
  </si>
  <si>
    <t xml:space="preserve">300 mm </t>
  </si>
  <si>
    <t>A.34</t>
  </si>
  <si>
    <t>E026</t>
  </si>
  <si>
    <t>AP-006 - Standard Grated Cover for Standard Frame</t>
  </si>
  <si>
    <t>E032</t>
  </si>
  <si>
    <t>A.35</t>
  </si>
  <si>
    <t>Connecting to Existing Manhole</t>
  </si>
  <si>
    <t>E033</t>
  </si>
  <si>
    <t>250 mm Catch Basin Lead</t>
  </si>
  <si>
    <t>A.36</t>
  </si>
  <si>
    <t>E040</t>
  </si>
  <si>
    <t>Connecting to 450 mm  Storm Relief Sewer</t>
  </si>
  <si>
    <t>Connecting to 375 mm  Combined Sewer</t>
  </si>
  <si>
    <t>Connecting to 450 mm  Combined Sewer</t>
  </si>
  <si>
    <t>Connecting to 600 mm Combined Sewer</t>
  </si>
  <si>
    <t>300 mm Catch Basin Lead</t>
  </si>
  <si>
    <t>Connecting to 300 mm  Combined Sewer</t>
  </si>
  <si>
    <t>E046</t>
  </si>
  <si>
    <t>A.37</t>
  </si>
  <si>
    <t>Removal of Existing Catch Basins</t>
  </si>
  <si>
    <t>E047</t>
  </si>
  <si>
    <t>A.38</t>
  </si>
  <si>
    <t>Removal of Existing Catch Pit</t>
  </si>
  <si>
    <t>A.39</t>
  </si>
  <si>
    <t>Abandoning Existing Sewer Services Under Pavement</t>
  </si>
  <si>
    <t>Existing Catch Basin Leads (250 mm or smaller)</t>
  </si>
  <si>
    <t>A.40</t>
  </si>
  <si>
    <t>A.41</t>
  </si>
  <si>
    <t>A.42</t>
  </si>
  <si>
    <t>Conduit Installation</t>
  </si>
  <si>
    <t>E16</t>
  </si>
  <si>
    <t>E072</t>
  </si>
  <si>
    <t>A.43</t>
  </si>
  <si>
    <t>Watermain and Water Service Insulation</t>
  </si>
  <si>
    <t>E073</t>
  </si>
  <si>
    <t>Pipe Under Roadway Excavation (SD-018)</t>
  </si>
  <si>
    <t>A.44</t>
  </si>
  <si>
    <t>A.45</t>
  </si>
  <si>
    <t>A.46</t>
  </si>
  <si>
    <t>F004</t>
  </si>
  <si>
    <t>38 mm</t>
  </si>
  <si>
    <t>F006</t>
  </si>
  <si>
    <t>64 mm</t>
  </si>
  <si>
    <t>A.47</t>
  </si>
  <si>
    <t>A.48</t>
  </si>
  <si>
    <t>A.49</t>
  </si>
  <si>
    <t>A.50</t>
  </si>
  <si>
    <t>Patching of Existing Manholes</t>
  </si>
  <si>
    <t>A.51</t>
  </si>
  <si>
    <t>Replacing Existing Manhole or Catch Basin Rungs</t>
  </si>
  <si>
    <t>F028</t>
  </si>
  <si>
    <t>A.52</t>
  </si>
  <si>
    <t>Adjustment of Traffic Signal Service Box Frames</t>
  </si>
  <si>
    <t>A.53</t>
  </si>
  <si>
    <t>Hydrant Removal and Reinstallation</t>
  </si>
  <si>
    <t>E23</t>
  </si>
  <si>
    <t>Remove and reinstall with existing 600 mm barrel extenstions</t>
  </si>
  <si>
    <t>Remove and reinstall with new 450 mm barrel extensions</t>
  </si>
  <si>
    <t>A.54</t>
  </si>
  <si>
    <t>WATERMAIN RENEWAL</t>
  </si>
  <si>
    <t>A.55</t>
  </si>
  <si>
    <t>Watermain Renewals</t>
  </si>
  <si>
    <t>200 mm PVC</t>
  </si>
  <si>
    <t>Trenchless Installation, Class B sand bedding, Class 3 backfill</t>
  </si>
  <si>
    <t>A.56</t>
  </si>
  <si>
    <t>Watermain Valve</t>
  </si>
  <si>
    <t>200 mm</t>
  </si>
  <si>
    <t>A.57</t>
  </si>
  <si>
    <t>Connecting to Existing Watermain and Large Diameter Water Services</t>
  </si>
  <si>
    <t>Inline connection - no plug existing</t>
  </si>
  <si>
    <t>A.58</t>
  </si>
  <si>
    <t>Extraction of Existing Watermains to be Abandoned</t>
  </si>
  <si>
    <t>WATER AND WASTE WORK</t>
  </si>
  <si>
    <t>LOCATION - WORK DESC. (W&amp;W Asset #)</t>
  </si>
  <si>
    <t>E017</t>
  </si>
  <si>
    <t>Sewer Repair - Up to 3.0 Meters Long</t>
  </si>
  <si>
    <t>E017E</t>
  </si>
  <si>
    <t>E017F</t>
  </si>
  <si>
    <t>Class 3 Backfill</t>
  </si>
  <si>
    <t>E022A</t>
  </si>
  <si>
    <t>Sewer Inspection ( following repair)</t>
  </si>
  <si>
    <t>CW2145-R3</t>
  </si>
  <si>
    <t>E022D</t>
  </si>
  <si>
    <t>250 mm, Concrete</t>
  </si>
  <si>
    <t>MAROONS ROAD - SEWER REPAIR (MA40005871)</t>
  </si>
  <si>
    <t>E13</t>
  </si>
  <si>
    <t>B.3</t>
  </si>
  <si>
    <t>B.2</t>
  </si>
  <si>
    <t>B.1</t>
  </si>
  <si>
    <t>NESS AVE - WATERMAIN AND WATER SERVICE INSULATION</t>
  </si>
  <si>
    <t>ST. JAMES STREET, MAROONS ROAD TO PORTAGE AVENUE, STREET LIGHTING</t>
  </si>
  <si>
    <t>Removal of 25' to 35' street light pole and precase, poured in place concrete, steel power installed base or direct buried including davit arm, luminaire and appuertenances</t>
  </si>
  <si>
    <t>Installation of 50mm conduit(s) by boring method complete with cable insertion (#4 AL C/N or 1/0 AL Triplex)</t>
  </si>
  <si>
    <t>Installation of 25'/35' pole, davit arm and precast concrete base including luminaire and appertenances</t>
  </si>
  <si>
    <t>Installation of one (1) 10' ground rod at end of street light circuit. Trench #4 ground wire up to 1 m from rod location to new street light and connect (hammerlock) to top of the ground rod</t>
  </si>
  <si>
    <t>Terminate 2/C #12 copper conductor to street light cables per Standard CD310-4, CD310-9 or CD310-10</t>
  </si>
  <si>
    <t>Installation of overhead span of #4 duplex between new or existing street light poles and connect luminaire to provide temporary feed</t>
  </si>
  <si>
    <t>per span</t>
  </si>
  <si>
    <t>Removal of overhead span of #4 duplex between new or existing streetlight poles to remove temporary feed</t>
  </si>
  <si>
    <t>C.1</t>
  </si>
  <si>
    <t>C.2</t>
  </si>
  <si>
    <t>C.3</t>
  </si>
  <si>
    <t>MAROONS RAOD, STREET LIGHTING</t>
  </si>
  <si>
    <t>D.1I.4</t>
  </si>
  <si>
    <t>D.2</t>
  </si>
  <si>
    <t>D.3</t>
  </si>
  <si>
    <t>D.4</t>
  </si>
  <si>
    <t>F</t>
  </si>
  <si>
    <t>FORM B(R1): PRICES</t>
  </si>
  <si>
    <t>(SEE B10)</t>
  </si>
  <si>
    <t>AMELIA CRESCENT - TU-PELO AVENUE TO McCREEDY ROAD, REHABILITATION</t>
  </si>
  <si>
    <t>B064-72</t>
  </si>
  <si>
    <t>Slab Replacement - Early Opening (72 hour)</t>
  </si>
  <si>
    <t>B074-72</t>
  </si>
  <si>
    <t>B077-72</t>
  </si>
  <si>
    <t>Partial Slab Patches 
- Early Opening (72 hour)</t>
  </si>
  <si>
    <t>B090-72</t>
  </si>
  <si>
    <t>B091-72</t>
  </si>
  <si>
    <t>B093-72</t>
  </si>
  <si>
    <t>B093A</t>
  </si>
  <si>
    <t>Partial Depth Planing of Existing Joints</t>
  </si>
  <si>
    <t>B093B</t>
  </si>
  <si>
    <t>Asphalt Patching of Partial Depth Joints</t>
  </si>
  <si>
    <t>B114rl</t>
  </si>
  <si>
    <t xml:space="preserve">Miscellaneous Concrete Slab Renewal </t>
  </si>
  <si>
    <t>B118rl</t>
  </si>
  <si>
    <t>SD-228A</t>
  </si>
  <si>
    <t>B119rl</t>
  </si>
  <si>
    <t>Less than 5 sq.m.</t>
  </si>
  <si>
    <t>B120rl</t>
  </si>
  <si>
    <t>5 sq.m. to 20 sq.m.</t>
  </si>
  <si>
    <t>B126r</t>
  </si>
  <si>
    <t>Concrete Curb Removal</t>
  </si>
  <si>
    <t xml:space="preserve">CW 3240-R10 </t>
  </si>
  <si>
    <t>B131r</t>
  </si>
  <si>
    <t>Lip Curb</t>
  </si>
  <si>
    <t>SD-202C</t>
  </si>
  <si>
    <t>B135i</t>
  </si>
  <si>
    <t>Concrete Curb Installation</t>
  </si>
  <si>
    <t>B136i</t>
  </si>
  <si>
    <t>B139i</t>
  </si>
  <si>
    <t>B182rl</t>
  </si>
  <si>
    <t>SD-202B</t>
  </si>
  <si>
    <t>B189</t>
  </si>
  <si>
    <t>Regrading Existing Interlocking Paving Stones</t>
  </si>
  <si>
    <t>CW 3330-R5</t>
  </si>
  <si>
    <t>B191</t>
  </si>
  <si>
    <t>Main Line Paving</t>
  </si>
  <si>
    <t xml:space="preserve">CW 3450-R6 </t>
  </si>
  <si>
    <t>1 - 50 mm Depth (Asphalt)</t>
  </si>
  <si>
    <t>B202</t>
  </si>
  <si>
    <t>50 - 100 mm Depth (Asphalt)</t>
  </si>
  <si>
    <t>B203</t>
  </si>
  <si>
    <t>1 - 50 mm Depth (Concrete)</t>
  </si>
  <si>
    <t>Frames &amp; Covers</t>
  </si>
  <si>
    <t>CW3210-R8</t>
  </si>
  <si>
    <t>E028</t>
  </si>
  <si>
    <t xml:space="preserve">AP-011 - Barrier Curb and Gutter Frame </t>
  </si>
  <si>
    <t>E029</t>
  </si>
  <si>
    <t xml:space="preserve">AP-012 - Barrier Curb and Gutter Cover </t>
  </si>
  <si>
    <t>E050A</t>
  </si>
  <si>
    <t>Catch Basin Cleaning</t>
  </si>
  <si>
    <t>Adjustment of Manholes/Catch Basins Frames</t>
  </si>
  <si>
    <t>CW 3210-R8</t>
  </si>
  <si>
    <t>Lifter Rings (AP-010)</t>
  </si>
  <si>
    <t>Adjustment of Sprinkler Head and/or Drainage Pipe</t>
  </si>
  <si>
    <t>Replacement of Existing Drainage Pipe</t>
  </si>
  <si>
    <t>B.4</t>
  </si>
  <si>
    <t>B.5</t>
  </si>
  <si>
    <t>B.6</t>
  </si>
  <si>
    <t>B.7</t>
  </si>
  <si>
    <t>B.8</t>
  </si>
  <si>
    <t>B121rl</t>
  </si>
  <si>
    <t>Greater than 20 sq.m.</t>
  </si>
  <si>
    <t>B124</t>
  </si>
  <si>
    <t>B.9</t>
  </si>
  <si>
    <t>Adjustment of Precast  Sidewalk Blocks</t>
  </si>
  <si>
    <t>B.10</t>
  </si>
  <si>
    <t>B.11</t>
  </si>
  <si>
    <t>B.12</t>
  </si>
  <si>
    <t>B.13</t>
  </si>
  <si>
    <t>B.14</t>
  </si>
  <si>
    <t>B.15</t>
  </si>
  <si>
    <t>B.16</t>
  </si>
  <si>
    <t>B.17</t>
  </si>
  <si>
    <t>B.18</t>
  </si>
  <si>
    <t>B.19</t>
  </si>
  <si>
    <t>B.20</t>
  </si>
  <si>
    <t>Connecting to 450 mm  Concrete Sewer</t>
  </si>
  <si>
    <t>B.21</t>
  </si>
  <si>
    <t>B.22</t>
  </si>
  <si>
    <t>B.23</t>
  </si>
  <si>
    <t>B.24</t>
  </si>
  <si>
    <t>B.25</t>
  </si>
  <si>
    <t>B.26</t>
  </si>
  <si>
    <t>B.27</t>
  </si>
  <si>
    <t>F018</t>
  </si>
  <si>
    <t>B.28</t>
  </si>
  <si>
    <t>Curb Stop Extensions</t>
  </si>
  <si>
    <t>B.29</t>
  </si>
  <si>
    <t>B.30</t>
  </si>
  <si>
    <t>C.4</t>
  </si>
  <si>
    <t>C.5</t>
  </si>
  <si>
    <t>C.6</t>
  </si>
  <si>
    <t>C.7</t>
  </si>
  <si>
    <t>C.8</t>
  </si>
  <si>
    <t>C.9</t>
  </si>
  <si>
    <t>C.10</t>
  </si>
  <si>
    <t>C.11</t>
  </si>
  <si>
    <t>C.12</t>
  </si>
  <si>
    <t>C.13</t>
  </si>
  <si>
    <t>C.14</t>
  </si>
  <si>
    <t>C.15</t>
  </si>
  <si>
    <t>C.16</t>
  </si>
  <si>
    <t>C.17</t>
  </si>
  <si>
    <t>C.18</t>
  </si>
  <si>
    <t>C.19</t>
  </si>
  <si>
    <t>C.20</t>
  </si>
  <si>
    <t>C.21</t>
  </si>
  <si>
    <t>C.22</t>
  </si>
  <si>
    <t>C.23</t>
  </si>
  <si>
    <t>C.24</t>
  </si>
  <si>
    <t>C.25</t>
  </si>
  <si>
    <t>D.1</t>
  </si>
  <si>
    <t>D.5</t>
  </si>
  <si>
    <t>D.6</t>
  </si>
  <si>
    <t>D.7</t>
  </si>
  <si>
    <t>B155rl</t>
  </si>
  <si>
    <t>SD-205,
SD-206A</t>
  </si>
  <si>
    <t>AP-006 - Standard Frame for Manhole and Catch Basin</t>
  </si>
  <si>
    <t>AP-007 - Standard Solid Cover for Standard Frame</t>
  </si>
  <si>
    <t>CHRISLIND STREET - REGENT AVENUE W TO RAVELSTON AVENUE W, RECONSTRUCTION</t>
  </si>
  <si>
    <t>E.1</t>
  </si>
  <si>
    <t>E.2</t>
  </si>
  <si>
    <t>E.3</t>
  </si>
  <si>
    <t>E.4</t>
  </si>
  <si>
    <t>E.5</t>
  </si>
  <si>
    <t>E.6</t>
  </si>
  <si>
    <t>E.7</t>
  </si>
  <si>
    <t>E.8</t>
  </si>
  <si>
    <t>Less than 3 m</t>
  </si>
  <si>
    <t>C064</t>
  </si>
  <si>
    <t>D001</t>
  </si>
  <si>
    <t>Joint Sealing</t>
  </si>
  <si>
    <t>E004A</t>
  </si>
  <si>
    <t>In a Trench, Class B Type, Class 3 Backfill</t>
  </si>
  <si>
    <t xml:space="preserve">Hydro Excavation </t>
  </si>
  <si>
    <t>E14</t>
  </si>
  <si>
    <t>hr</t>
  </si>
  <si>
    <t>B125</t>
  </si>
  <si>
    <t>Supply of Precast  Sidewalk Blocks</t>
  </si>
  <si>
    <t>C011</t>
  </si>
  <si>
    <t>C038</t>
  </si>
  <si>
    <t>SD-200</t>
  </si>
  <si>
    <t>C039</t>
  </si>
  <si>
    <t>SD-200            SD-203B</t>
  </si>
  <si>
    <t>C040</t>
  </si>
  <si>
    <t>SD-200            SD-202B</t>
  </si>
  <si>
    <t>C041</t>
  </si>
  <si>
    <t xml:space="preserve">SD-200          SD-229E        </t>
  </si>
  <si>
    <t>C055</t>
  </si>
  <si>
    <t xml:space="preserve">Construction of Asphaltic Concrete Pavements </t>
  </si>
  <si>
    <t>C056</t>
  </si>
  <si>
    <t>C058</t>
  </si>
  <si>
    <t>C059</t>
  </si>
  <si>
    <t>C060</t>
  </si>
  <si>
    <t>In a Trench, Class B Bedding, Class 3 Backfill</t>
  </si>
  <si>
    <t>PINECREST BAY - DONWOOD DRIVE TO DONWOOD DRIVE, ASPHALT RECONSTRUCTION</t>
  </si>
  <si>
    <t>CW 3335-R1</t>
  </si>
  <si>
    <t>AMELIA CRESCENT - SEWER REPAIR (MA40005871)</t>
  </si>
  <si>
    <t>CHRISLIND STREET - SEWER REPAIR (MA40012313 &amp; MA40012303)</t>
  </si>
  <si>
    <t>E017C</t>
  </si>
  <si>
    <t xml:space="preserve">200 mm </t>
  </si>
  <si>
    <t>E017D</t>
  </si>
  <si>
    <t>E018</t>
  </si>
  <si>
    <t xml:space="preserve">525 mm </t>
  </si>
  <si>
    <t>E019</t>
  </si>
  <si>
    <t>E020</t>
  </si>
  <si>
    <t xml:space="preserve">Sewer Repair - In Addition to First 3.0 Meters </t>
  </si>
  <si>
    <t>E021</t>
  </si>
  <si>
    <t>E022</t>
  </si>
  <si>
    <t>E022C</t>
  </si>
  <si>
    <t>200 mm, Concrete</t>
  </si>
  <si>
    <t>E022I</t>
  </si>
  <si>
    <t>525 mm, Concrete</t>
  </si>
  <si>
    <t>CHRISLIND STREET - WATERMAIN AND WATER SERVICE INSULATION</t>
  </si>
  <si>
    <t>PINECREST BAY - WATERMAIN AND WATER SERVICE INSULATION</t>
  </si>
  <si>
    <t>PINECREST BAY - DONWOOD DRIVE TO DONWOOD DRIVE, STREET LIGHTING</t>
  </si>
  <si>
    <t>Expose underground cable entrance of existing streetlight pole and install new streetlight cable</t>
  </si>
  <si>
    <t>C.26</t>
  </si>
  <si>
    <t>C.27</t>
  </si>
  <si>
    <t>C.28</t>
  </si>
  <si>
    <t>C.29</t>
  </si>
  <si>
    <t>C.30</t>
  </si>
  <si>
    <t>C.31</t>
  </si>
  <si>
    <t>B.31</t>
  </si>
  <si>
    <t>C.32</t>
  </si>
  <si>
    <r>
      <t xml:space="preserve">PART 2     </t>
    </r>
    <r>
      <rPr>
        <b/>
        <i/>
        <sz val="16"/>
        <rFont val="Arial"/>
        <family val="2"/>
      </rPr>
      <t xml:space="preserve"> MANITOBA HYDRO/PROVINCIALLY FUNDED WORK
                 (See B10.5, B18.2.1, B19.5, D2, D15.2-3, D16.4)</t>
    </r>
  </si>
  <si>
    <t>ROADWORKS - REMOVALS/RENEWALS</t>
  </si>
  <si>
    <t>MOBILIZATION /DEMOLIBIZATION</t>
  </si>
  <si>
    <t>L. sum</t>
  </si>
  <si>
    <t>E^</t>
  </si>
  <si>
    <t>G</t>
  </si>
  <si>
    <t>G.1</t>
  </si>
  <si>
    <t>F.1</t>
  </si>
  <si>
    <t>Total:</t>
  </si>
  <si>
    <t>I001</t>
  </si>
  <si>
    <t xml:space="preserve">If your Project includes unsecured Provincial (or other) funding for some locations, select the worksheet "FORM B - (2 Part w cond Funds)" otherwise use "FORM B - PRICES".  </t>
  </si>
  <si>
    <t>Correct Spec. references for non Standard items (i.e.. E-##)  to match the Specification numbering in the finalized Tender document.</t>
  </si>
  <si>
    <t>Edit the header inserting  the Tender Number.</t>
  </si>
  <si>
    <t xml:space="preserve">When all Tender documents have been approved by the Project Coordinator, protect the sheet and forward with password and the associated quality control check sheet to PW Engineering for review . </t>
  </si>
  <si>
    <t>Open file "20** Surface Works Pay Items.XLS" .</t>
  </si>
  <si>
    <r>
      <t>Select -&gt; Window -&gt; Arrange -&gt; Horizontal, to display both workbooks.</t>
    </r>
    <r>
      <rPr>
        <b/>
        <sz val="10"/>
        <color indexed="8"/>
        <rFont val="Arial Narrow"/>
        <family val="2"/>
      </rPr>
      <t xml:space="preserve"> </t>
    </r>
    <r>
      <rPr>
        <b/>
        <i/>
        <sz val="10"/>
        <color indexed="8"/>
        <rFont val="Arial Narrow"/>
        <family val="2"/>
      </rPr>
      <t>(2010 - View -Arrange All)</t>
    </r>
  </si>
  <si>
    <r>
      <t xml:space="preserve">Using the </t>
    </r>
    <r>
      <rPr>
        <b/>
        <u/>
        <sz val="10"/>
        <color indexed="12"/>
        <rFont val="Arial Narrow"/>
        <family val="2"/>
      </rPr>
      <t>Row</t>
    </r>
    <r>
      <rPr>
        <b/>
        <sz val="10"/>
        <color indexed="12"/>
        <rFont val="Arial Narrow"/>
        <family val="2"/>
      </rPr>
      <t xml:space="preserve"> indicators Select and copy the required pay items from "20** Surface Works Pay Items...". </t>
    </r>
  </si>
  <si>
    <r>
      <t>Check the file using "</t>
    </r>
    <r>
      <rPr>
        <b/>
        <i/>
        <sz val="10"/>
        <color indexed="12"/>
        <rFont val="Arial Narrow"/>
        <family val="2"/>
      </rPr>
      <t>20** Quality Control Checks….xls</t>
    </r>
    <r>
      <rPr>
        <b/>
        <sz val="10"/>
        <color indexed="12"/>
        <rFont val="Arial Narrow"/>
        <family val="2"/>
      </rPr>
      <t>"</t>
    </r>
  </si>
  <si>
    <t>Revise the reference in cell D2 to the "Prices" clause number of Part B - Bidding Procedures in your finalized Tender Document.</t>
  </si>
  <si>
    <t xml:space="preserve">Note;  if schedule has only one section (location) and Mobilization/ Demobilization is not included, delete the summary section at the bottom. Otherwise the summary is required even if only one location, to facilitate the Mob/Demob section formatting schema. </t>
  </si>
  <si>
    <t xml:space="preserve">Renumber items and sections in "FORM B - PRICES", correct line spacing, DO NOT modify CODES unless you have an E-spec that alters the coded standard pay item. </t>
  </si>
  <si>
    <t>Mobilization/Demobilization</t>
  </si>
  <si>
    <r>
      <t xml:space="preserve">PART 2     </t>
    </r>
    <r>
      <rPr>
        <b/>
        <i/>
        <sz val="16"/>
        <rFont val="Arial"/>
        <family val="2"/>
      </rPr>
      <t xml:space="preserve"> MANITOBA HYDRO/PROVINCIALLY FUNDED WORK
                 (See B10.6, B18.2.1, B19.6, D2.1, D1</t>
    </r>
    <r>
      <rPr>
        <b/>
        <i/>
        <sz val="16"/>
        <color rgb="FFFF0000"/>
        <rFont val="Arial"/>
        <family val="2"/>
      </rPr>
      <t>4</t>
    </r>
    <r>
      <rPr>
        <b/>
        <i/>
        <sz val="16"/>
        <rFont val="Arial"/>
        <family val="2"/>
      </rPr>
      <t>.2-3, D1</t>
    </r>
    <r>
      <rPr>
        <b/>
        <i/>
        <sz val="16"/>
        <color rgb="FFFF0000"/>
        <rFont val="Arial"/>
        <family val="2"/>
      </rPr>
      <t>5</t>
    </r>
    <r>
      <rPr>
        <b/>
        <i/>
        <sz val="16"/>
        <rFont val="Arial"/>
        <family val="2"/>
      </rPr>
      <t>.4)</t>
    </r>
  </si>
  <si>
    <r>
      <t xml:space="preserve">If using the 2 PART format template be sure to revise the clause  references accordingly in the PART 2 title cell i.e.
PART 2      MANITOBA HYDRO/PROVINCIALLY FUNDED WORK
                 (See </t>
    </r>
    <r>
      <rPr>
        <b/>
        <sz val="10"/>
        <color rgb="FFFF0000"/>
        <rFont val="Arial Narrow"/>
        <family val="2"/>
      </rPr>
      <t>B10.6, B18.2.1, B19.6, D2.1, D14.2-3, D15.4</t>
    </r>
    <r>
      <rPr>
        <b/>
        <sz val="10"/>
        <color indexed="12"/>
        <rFont val="Arial Narrow"/>
        <family val="2"/>
      </rPr>
      <t>)</t>
    </r>
  </si>
  <si>
    <t xml:space="preserve">If including Mobilization/Demobilization, follow the formatting shown on the Blank Form B's.  Embedded formulas for this pay item relative references the Total Bid Price cell in the template and as such will adjust as long as you use the "Total Bid Price" rows in the template. </t>
  </si>
  <si>
    <t>CW 3110-R22</t>
  </si>
  <si>
    <t>150 mm Type 4 Concrete Pavement (Reinforced)</t>
  </si>
  <si>
    <t>150 mm Type 4 Concrete Pavement (Type A)</t>
  </si>
  <si>
    <t>150 mm Type 4 Concrete Pavement (Type B)</t>
  </si>
  <si>
    <t>150 mm Type 4 Concrete Pavement (Type D)</t>
  </si>
  <si>
    <t>100 mm Type 5 Concrete Sidewalk</t>
  </si>
  <si>
    <t>Type 2 Concrete Barrier (150 mm reveal ht, Dowelled)</t>
  </si>
  <si>
    <t>Type 2 Concrete Modified Barrier (150 mm reveal ht, Dowelled)</t>
  </si>
  <si>
    <t xml:space="preserve">Type 2 Concrete Lip Curb (40 mm reveal ht, Integral) </t>
  </si>
  <si>
    <t>Type 2 Concrete Curb Ramp (8-12 mm reveal ht, Monolithic)</t>
  </si>
  <si>
    <t xml:space="preserve">CW 3410-R12 </t>
  </si>
  <si>
    <t>CW 2140-R5</t>
  </si>
  <si>
    <t>CW 3510-R10</t>
  </si>
  <si>
    <t>Supplying and Placing Sub-base Material</t>
  </si>
  <si>
    <t>A007A1</t>
  </si>
  <si>
    <t>50 mm Granular A Limestone</t>
  </si>
  <si>
    <t>A010A1</t>
  </si>
  <si>
    <t>Base Course Material - Granular A Limestone</t>
  </si>
  <si>
    <t>Geotextile Fabric</t>
  </si>
  <si>
    <t>CW 3130-R5</t>
  </si>
  <si>
    <t>A022A2</t>
  </si>
  <si>
    <t>Separation/Filtration Fabric</t>
  </si>
  <si>
    <t>B155rl1</t>
  </si>
  <si>
    <t>CW 3310-R18</t>
  </si>
  <si>
    <t>Construction of 200 mm Type 2 Concrete Pavement - (Reinforced)</t>
  </si>
  <si>
    <t>Construction of 200 mm Type ^ Concrete Pavement - (Reinforced), Slip Form Paving</t>
  </si>
  <si>
    <t>Construction of Modified Barrier (150 mm ht, Type 2 Dowelled)</t>
  </si>
  <si>
    <t>Construction of  Modified Barrier  (150 mm ht, Type 2, Integral)</t>
  </si>
  <si>
    <t>Construction of  Curb Ramp (8-12 mm ht, Type 2, Monolithic)</t>
  </si>
  <si>
    <t xml:space="preserve">CW 3310-R12 </t>
  </si>
  <si>
    <t>CW 3310-R10</t>
  </si>
  <si>
    <t>A008B1</t>
  </si>
  <si>
    <t>100 mm Granular B  Limestone</t>
  </si>
  <si>
    <t>A022A1</t>
  </si>
  <si>
    <t>Separation Fabric</t>
  </si>
  <si>
    <t xml:space="preserve">CW 3130-R5 </t>
  </si>
  <si>
    <t>A022A4</t>
  </si>
  <si>
    <t>A022A5</t>
  </si>
  <si>
    <t>Class A Geogrid</t>
  </si>
  <si>
    <t>CW 3135-R2</t>
  </si>
  <si>
    <t>Type 2 Concrete Barrier (100 mm reveal ht, Dowelled)</t>
  </si>
  <si>
    <t>Construction of 150 mm Type 2 Concrete Pavement (Reinforced)</t>
  </si>
  <si>
    <t>Construction of Curb and Gutter (180 mm ht, Barrier, Integral, 600 mm width, 150 mm Plain Type 2 Concrete Pavement)</t>
  </si>
  <si>
    <t>Construction of Curb and Gutter (180 mm ht, Barrier, Integral, 600 mm width, 150 mm Plain Type 2 Concrete Pavement), Slip Form Paving</t>
  </si>
  <si>
    <t>Construction of Curb and Gutter (180 mm ht, Modified Barrier, Integral, 600 mm width, 150 mm Plain Type ^ Concrete Pavement)</t>
  </si>
  <si>
    <t>Construction of Curb and Gutter (40 mm ht, Lip Curb, Integral, 600 mm width, 150 mm Plain Type 2 Concrete Pavement)</t>
  </si>
  <si>
    <t>Construction of Curb and Gutter (8-12 mm ht, Curb Ramp,  Integral, 600 mm width, 150 mm Plain Type 2 Concrete Pavement)</t>
  </si>
  <si>
    <t>CW 3110-R22      E14</t>
  </si>
  <si>
    <t>A008A1</t>
  </si>
  <si>
    <t>100 mm Granular A Limestone</t>
  </si>
  <si>
    <t>A022A6</t>
  </si>
  <si>
    <t>Class B Geogrid</t>
  </si>
  <si>
    <t>Type 1 Concrete Barrier (180 mm reveal ht, Dowelled)</t>
  </si>
  <si>
    <t>Type 1 Concrete Modified Barrier (180 mm reveal ht, Dowelled)</t>
  </si>
  <si>
    <t>Type 1 Concrete Curb Ramp (8-12 mm reveal ht, Monolithic)</t>
  </si>
  <si>
    <t>CW 3310-R18    E17</t>
  </si>
  <si>
    <t>CW 3310-R18     E17</t>
  </si>
  <si>
    <t>Construction of 230 mm Type 1 Concrete Pavement (Plain-Dowelled), Slip Form Paving</t>
  </si>
  <si>
    <t>Construction of 200 mm Type 1 Concrete Pavement - (Reinforced)</t>
  </si>
  <si>
    <t>Construction of Type 1 Concrete Median Slabs</t>
  </si>
  <si>
    <t>Construction of Monolithic Type 1 Concrete Median Slabs</t>
  </si>
  <si>
    <t>Construction of Type 1 Concrete Safety Medians</t>
  </si>
  <si>
    <t>Construction of Monolithic Type 1 Concrete Bull-noses</t>
  </si>
  <si>
    <t>C025-72</t>
  </si>
  <si>
    <t>Construction of 230 mm Type 4 Concrete Pavement for Early Opening 72 Hour (Plain-Dowelled)</t>
  </si>
  <si>
    <t>C026-72</t>
  </si>
  <si>
    <t>Construction of 200 mm Type 4 Concrete Pavement for Early Opening 72 Hour (Reinforced)</t>
  </si>
  <si>
    <t>Construction of  Barrier (180 mm ht, Type 1, Dowelled)</t>
  </si>
  <si>
    <t>Construction of Barrier (180 mm ht, Type 1, Separate)</t>
  </si>
  <si>
    <t>Construction of Barrier (180 mm ht, Type 1, Integral)</t>
  </si>
  <si>
    <t>Construction of Modified Barrier (180 mm ht, Type 1, Dowelled)</t>
  </si>
  <si>
    <t>Construction of  Modified Barrier  (180 mm ht, Type 1, Integral)</t>
  </si>
  <si>
    <t>Construction of  Curb Ramp (8-12 mm ht, Type 1, Integral)</t>
  </si>
  <si>
    <t>Construction of  Curb Ramp (8-12 mm ht, Type 1, Monolithic)</t>
  </si>
  <si>
    <t>Construction of Splash Strip, (Separate, 600 mm width, Type 1)</t>
  </si>
  <si>
    <t>CW 2110-R13     E21</t>
  </si>
  <si>
    <t>CW 2110-R13</t>
  </si>
  <si>
    <t>CW 2110-R13   E20</t>
  </si>
  <si>
    <t>CW 2145-R4</t>
  </si>
  <si>
    <t>Insert the location  and type of work (see "Scope of Work" in contract documents) as noted in the template, unless otherwise approved by the Project Coordinator.</t>
  </si>
  <si>
    <t xml:space="preserve">Print out these instructions for reference as required. </t>
  </si>
  <si>
    <t>Paste Selection into "FORM B - PRICES" using "insert copied cells" from the short cut menu.</t>
  </si>
  <si>
    <t>E2</t>
  </si>
  <si>
    <t>A010B1</t>
  </si>
  <si>
    <t>Base Course Material - Granular B Limestone</t>
  </si>
  <si>
    <r>
      <t>CW 3110-R22</t>
    </r>
    <r>
      <rPr>
        <sz val="11"/>
        <color theme="1"/>
        <rFont val="Calibri"/>
        <family val="2"/>
        <scheme val="minor"/>
      </rPr>
      <t/>
    </r>
  </si>
  <si>
    <t>B004</t>
  </si>
  <si>
    <t>Slab Replacement</t>
  </si>
  <si>
    <t>B014</t>
  </si>
  <si>
    <t>B017</t>
  </si>
  <si>
    <t>Partial Slab Patches</t>
  </si>
  <si>
    <t>CW 3230-R8</t>
  </si>
  <si>
    <t>B030</t>
  </si>
  <si>
    <t>B031</t>
  </si>
  <si>
    <t>B032</t>
  </si>
  <si>
    <t>B033</t>
  </si>
  <si>
    <t>B034-24</t>
  </si>
  <si>
    <t>Slab Replacement - Early Opening (24 hour)</t>
  </si>
  <si>
    <t>B044-24</t>
  </si>
  <si>
    <t>150 mm Type 3 Concrete Pavement (Reinforced)</t>
  </si>
  <si>
    <t>150 mm Type 2 Concrete Pavement (Type A)</t>
  </si>
  <si>
    <t>150 mm Type 2 Concrete Pavement (Type B)</t>
  </si>
  <si>
    <t>150 mm Type 2 Concrete Pavement (Type C)</t>
  </si>
  <si>
    <t>150 mm Type 2 Concrete Pavement (Type D)</t>
  </si>
  <si>
    <t>150 mm Type 2 Concrete Pavement (Reinforced)</t>
  </si>
  <si>
    <t xml:space="preserve">Miscellaneous Concrete Slab Installation </t>
  </si>
  <si>
    <t>B107i</t>
  </si>
  <si>
    <t>B111iA</t>
  </si>
  <si>
    <t>B123rl</t>
  </si>
  <si>
    <t>SD-228B</t>
  </si>
  <si>
    <t>3 m to 30 m</t>
  </si>
  <si>
    <t xml:space="preserve">c) </t>
  </si>
  <si>
    <t xml:space="preserve"> Greater than 30 m</t>
  </si>
  <si>
    <t>B167rlA</t>
  </si>
  <si>
    <t>B183rlA</t>
  </si>
  <si>
    <t>Type MS1</t>
  </si>
  <si>
    <t xml:space="preserve"> i)</t>
  </si>
  <si>
    <t>B193A</t>
  </si>
  <si>
    <t>B206</t>
  </si>
  <si>
    <t>Supply and Install Pavement Repair Fabric</t>
  </si>
  <si>
    <t>E007D</t>
  </si>
  <si>
    <t>Remove and Replace Existing Catch Pit</t>
  </si>
  <si>
    <t>E007E</t>
  </si>
  <si>
    <t>E.10</t>
  </si>
  <si>
    <t>AP-008 - Standard Grated Cover for Standard Frame</t>
  </si>
  <si>
    <t>E034</t>
  </si>
  <si>
    <t>E.12</t>
  </si>
  <si>
    <t>Connecting to Existing Catch Basin</t>
  </si>
  <si>
    <t>E035</t>
  </si>
  <si>
    <t>250 mm Drainage Connection Pipe</t>
  </si>
  <si>
    <t>F015</t>
  </si>
  <si>
    <t>Adjustment of Curb and Gutter Frames</t>
  </si>
  <si>
    <t>F026</t>
  </si>
  <si>
    <t>Replacing Existing Flat Top Reducer</t>
  </si>
  <si>
    <t>H022</t>
  </si>
  <si>
    <t>H023</t>
  </si>
  <si>
    <t>BARRINGTON AVENUE From Pullberry Street To St. Mary's Road - Pavement Rehabilitation</t>
  </si>
  <si>
    <t>B125A</t>
  </si>
  <si>
    <t>Removal of Precast Sidewalk Blocks</t>
  </si>
  <si>
    <t>Type 2 Concrete Monolithic Curb and Sidewalk</t>
  </si>
  <si>
    <t>B140iA</t>
  </si>
  <si>
    <t>Type 2 Concrete Modified Barrier (150 mm reveal ht, Integral)</t>
  </si>
  <si>
    <t>B195A</t>
  </si>
  <si>
    <t>CAREY PARK From Kingston Row To Elm Park Road - New Asphalt Pathway and Associated Works</t>
  </si>
  <si>
    <t>CW 3235-R9</t>
  </si>
  <si>
    <t>C058A</t>
  </si>
  <si>
    <t>Remove and Dispose of Existing Park Bench</t>
  </si>
  <si>
    <t>Salvage and Reinstall Existing Park Bench</t>
  </si>
  <si>
    <t>Pick up and Install New Park Bench</t>
  </si>
  <si>
    <r>
      <rPr>
        <b/>
        <i/>
        <u/>
        <sz val="12"/>
        <color rgb="FF000000"/>
        <rFont val="Arial"/>
        <family val="2"/>
      </rPr>
      <t>HASTINGS BOULEVARD</t>
    </r>
    <r>
      <rPr>
        <b/>
        <i/>
        <u/>
        <sz val="12"/>
        <color indexed="8"/>
        <rFont val="Arial"/>
        <family val="2"/>
      </rPr>
      <t xml:space="preserve"> From Dunkirk Drive To West Limit - Asphalt Pavement Reconstruction and Associated Works</t>
    </r>
  </si>
  <si>
    <t>D.8</t>
  </si>
  <si>
    <t>D.10</t>
  </si>
  <si>
    <t>D.9</t>
  </si>
  <si>
    <t>D.11</t>
  </si>
  <si>
    <t>B206A</t>
  </si>
  <si>
    <t>Type A</t>
  </si>
  <si>
    <t>D.12</t>
  </si>
  <si>
    <t>D.13</t>
  </si>
  <si>
    <t>CW 3310-R19</t>
  </si>
  <si>
    <t>D.14</t>
  </si>
  <si>
    <t>D.15</t>
  </si>
  <si>
    <t>C033B</t>
  </si>
  <si>
    <t>Construction of Concrete Modified Barrier Curb with Reversed Gutter for Asphalt Pavement (180 mm reveal ht, Integral, 486 mm width, 150 mm Plain Type 2 Concrete Pavement)</t>
  </si>
  <si>
    <t>Construction of Concrete Curb Ramp for Asphalt Pavement (8-12 mm reveal ht, Integral, 450 mm width, 150 mm Plain Type 2 Concrete Pavement)</t>
  </si>
  <si>
    <t>Construction of  Barrier (180 mm ht, Type 2, Dowelled)</t>
  </si>
  <si>
    <t>D.16</t>
  </si>
  <si>
    <t>C058B</t>
  </si>
  <si>
    <t>Type MS2</t>
  </si>
  <si>
    <t>C060A</t>
  </si>
  <si>
    <t>C060B</t>
  </si>
  <si>
    <t>D.17</t>
  </si>
  <si>
    <t>E007A</t>
  </si>
  <si>
    <t xml:space="preserve">Remove and Replace Existing Catch Basin  </t>
  </si>
  <si>
    <t>E007B</t>
  </si>
  <si>
    <t>SD-024</t>
  </si>
  <si>
    <t>E041</t>
  </si>
  <si>
    <t>Connecting to 525 mm  (LDS) Sewer</t>
  </si>
  <si>
    <t>E044</t>
  </si>
  <si>
    <t>Abandoning  Existing Catch Basins</t>
  </si>
  <si>
    <t>E045</t>
  </si>
  <si>
    <t>Abandoning  Existing Catch Pit</t>
  </si>
  <si>
    <t>Pipe Under Roadway Excavation</t>
  </si>
  <si>
    <t>SD-018</t>
  </si>
  <si>
    <t>SOUTHDALE PATHWAY From Lakewood Boulevard To Park Grove Drive - New Asphalt Pathway And Associated Works</t>
  </si>
  <si>
    <t>D.18</t>
  </si>
  <si>
    <t>D.19</t>
  </si>
  <si>
    <t>D.20</t>
  </si>
  <si>
    <t>D.21</t>
  </si>
  <si>
    <t>D.22</t>
  </si>
  <si>
    <t>D.23</t>
  </si>
  <si>
    <t>D.24</t>
  </si>
  <si>
    <t>D.25</t>
  </si>
  <si>
    <t>D.26</t>
  </si>
  <si>
    <t>D.27</t>
  </si>
  <si>
    <t>D.28</t>
  </si>
  <si>
    <t>D.29</t>
  </si>
  <si>
    <t>D.30</t>
  </si>
  <si>
    <t>D.31</t>
  </si>
  <si>
    <t>D.32</t>
  </si>
  <si>
    <t>D.33</t>
  </si>
  <si>
    <t>E.9</t>
  </si>
  <si>
    <t>E.11</t>
  </si>
  <si>
    <t>E.13</t>
  </si>
  <si>
    <t>ST DAVID PLACE From St David Road to St David Road - Concrete Pavement Rehabilitation And Associated Works</t>
  </si>
  <si>
    <t>F.3</t>
  </si>
  <si>
    <t>F.4</t>
  </si>
  <si>
    <t>F.5</t>
  </si>
  <si>
    <t>F.6</t>
  </si>
  <si>
    <t>F.7</t>
  </si>
  <si>
    <t>ST DAVID ROAD From Fermor Avenue to Havelock Avenue - Concrete Pavement Rehabilitation And Associated Works</t>
  </si>
  <si>
    <t>F.2</t>
  </si>
  <si>
    <t>F.8</t>
  </si>
  <si>
    <t>F.9</t>
  </si>
  <si>
    <t>F.10</t>
  </si>
  <si>
    <t>F.11</t>
  </si>
  <si>
    <t>F.12</t>
  </si>
  <si>
    <t>F.13</t>
  </si>
  <si>
    <t>F.15</t>
  </si>
  <si>
    <t>F.16</t>
  </si>
  <si>
    <t>F.17</t>
  </si>
  <si>
    <t>F.18</t>
  </si>
  <si>
    <t>F.19</t>
  </si>
  <si>
    <t>F.20</t>
  </si>
  <si>
    <t>F.21</t>
  </si>
  <si>
    <t>F.22</t>
  </si>
  <si>
    <t>F.23</t>
  </si>
  <si>
    <t xml:space="preserve"> iii)</t>
  </si>
  <si>
    <t>H</t>
  </si>
  <si>
    <t>THORNDALE AVENUE From St David Road to St Marys Road - Concrete Pavement Rehabilitation And Associated Works</t>
  </si>
  <si>
    <t>G.2</t>
  </si>
  <si>
    <t>G.3</t>
  </si>
  <si>
    <t>G.12</t>
  </si>
  <si>
    <t>G.4</t>
  </si>
  <si>
    <t>B121rlA</t>
  </si>
  <si>
    <t>B121rlC</t>
  </si>
  <si>
    <t>B184rl</t>
  </si>
  <si>
    <t>F012</t>
  </si>
  <si>
    <t>Curb Inlet Box Covers</t>
  </si>
  <si>
    <t xml:space="preserve">CW 3210-R8
</t>
  </si>
  <si>
    <t>F013</t>
  </si>
  <si>
    <t>Curb Inlet Frames</t>
  </si>
  <si>
    <t>G.5</t>
  </si>
  <si>
    <t>G.6</t>
  </si>
  <si>
    <t>G.7</t>
  </si>
  <si>
    <t>G.8</t>
  </si>
  <si>
    <t>G.9</t>
  </si>
  <si>
    <t>G.10</t>
  </si>
  <si>
    <t>G.11</t>
  </si>
  <si>
    <t>G.13</t>
  </si>
  <si>
    <t>G.14</t>
  </si>
  <si>
    <t>G.15</t>
  </si>
  <si>
    <t>G.16</t>
  </si>
  <si>
    <t>G.17</t>
  </si>
  <si>
    <t>G.18</t>
  </si>
  <si>
    <t>G.19</t>
  </si>
  <si>
    <t>G.20</t>
  </si>
  <si>
    <t>G.21</t>
  </si>
  <si>
    <t>G.22</t>
  </si>
  <si>
    <t>G.23</t>
  </si>
  <si>
    <t>G.24</t>
  </si>
  <si>
    <t>G.25</t>
  </si>
  <si>
    <t>G.26</t>
  </si>
  <si>
    <t>G.27</t>
  </si>
  <si>
    <t>G.28</t>
  </si>
  <si>
    <t>G.29</t>
  </si>
  <si>
    <t>G.30</t>
  </si>
  <si>
    <t>G.31</t>
  </si>
  <si>
    <t>G.32</t>
  </si>
  <si>
    <t>G.33</t>
  </si>
  <si>
    <t>G.34</t>
  </si>
  <si>
    <t>B139iA</t>
  </si>
  <si>
    <t>B185rlD</t>
  </si>
  <si>
    <t>B047-24</t>
  </si>
  <si>
    <t>Partial Slab Patches - Early Opening (24 hour)</t>
  </si>
  <si>
    <t>B060-24</t>
  </si>
  <si>
    <t>150 mm Type 3 Concrete Pavement (Type A)</t>
  </si>
  <si>
    <t>A007B2</t>
  </si>
  <si>
    <t>50 mm Granular B  Recycled Concrete</t>
  </si>
  <si>
    <t>C017</t>
  </si>
  <si>
    <t>Construction of Monolithic Type 2 Curb and Sidewalk</t>
  </si>
  <si>
    <t>F014</t>
  </si>
  <si>
    <t xml:space="preserve">Adjustment of Curb Inlet with New Inlet  Box </t>
  </si>
  <si>
    <t>B061-24</t>
  </si>
  <si>
    <t>150 mm Type 3 Concrete Pavement (Type B)</t>
  </si>
  <si>
    <t>B063-24</t>
  </si>
  <si>
    <t>150 mm Type 3 Concrete Pavement (Type D)</t>
  </si>
  <si>
    <t>Construction of  Curb Ramp (8-12 mm ht, Type 2, Integral)</t>
  </si>
  <si>
    <t>I</t>
  </si>
  <si>
    <t>Type 2 Concrete Curb Ramp (8-12 mm reveal ht, Integral)</t>
  </si>
  <si>
    <t>Type 2 Concrete Splash Strip, (Separate, 600 mm width)</t>
  </si>
  <si>
    <t>B155rl2</t>
  </si>
  <si>
    <t>B155rl3</t>
  </si>
  <si>
    <t>C038B</t>
  </si>
  <si>
    <t>CW 3140-R1</t>
  </si>
  <si>
    <t>F.14</t>
  </si>
  <si>
    <t>F.24</t>
  </si>
  <si>
    <t>F.25</t>
  </si>
  <si>
    <t>F.26</t>
  </si>
  <si>
    <t>G.35</t>
  </si>
  <si>
    <t>G.36</t>
  </si>
  <si>
    <t>G.37</t>
  </si>
  <si>
    <t>H.1</t>
  </si>
  <si>
    <t>H.2</t>
  </si>
  <si>
    <t>H.3</t>
  </si>
  <si>
    <t>H.4</t>
  </si>
  <si>
    <t>H.5</t>
  </si>
  <si>
    <t>H.6</t>
  </si>
  <si>
    <t>H.7</t>
  </si>
  <si>
    <t>H.8</t>
  </si>
  <si>
    <t>H.9</t>
  </si>
  <si>
    <t>H.10</t>
  </si>
  <si>
    <t>H.11</t>
  </si>
  <si>
    <t>H.12</t>
  </si>
  <si>
    <t>H.13</t>
  </si>
  <si>
    <t>H.14</t>
  </si>
  <si>
    <t>H.15</t>
  </si>
  <si>
    <t>H.16</t>
  </si>
  <si>
    <t>H.17</t>
  </si>
  <si>
    <t>H.18</t>
  </si>
  <si>
    <t>H.19</t>
  </si>
  <si>
    <t>H.20</t>
  </si>
  <si>
    <t>H.21</t>
  </si>
  <si>
    <t>H.22</t>
  </si>
  <si>
    <t>H.23</t>
  </si>
  <si>
    <t>H.24</t>
  </si>
  <si>
    <t>H.25</t>
  </si>
  <si>
    <t>H.26</t>
  </si>
  <si>
    <t>H.27</t>
  </si>
  <si>
    <t>H.28</t>
  </si>
  <si>
    <t>H.29</t>
  </si>
  <si>
    <t>H.30</t>
  </si>
  <si>
    <t>H.31</t>
  </si>
  <si>
    <t>H.32</t>
  </si>
  <si>
    <t>H.33</t>
  </si>
  <si>
    <t>H.34</t>
  </si>
  <si>
    <t>G.38</t>
  </si>
  <si>
    <t>G.39</t>
  </si>
  <si>
    <t>G.40</t>
  </si>
  <si>
    <t>B174rl</t>
  </si>
  <si>
    <t>Type 2 Concrete Curb and Gutter (125 mm reveal ht, Modified Barrier, Integral,  - 600 mm width, 150 mm Plain Concrete Pavement)</t>
  </si>
  <si>
    <t>B174rl2</t>
  </si>
  <si>
    <t>G.41</t>
  </si>
  <si>
    <t>B155rlA1</t>
  </si>
  <si>
    <t>B155rlA2</t>
  </si>
  <si>
    <t>B155rlA3</t>
  </si>
  <si>
    <t>Type 2 Concrete Modified Lip Curb (75 mm reveal ht, Dowelled)</t>
  </si>
  <si>
    <t>F025</t>
  </si>
  <si>
    <t>Installing New Flat Top Reducer</t>
  </si>
  <si>
    <t>G.42</t>
  </si>
  <si>
    <t>G.43</t>
  </si>
  <si>
    <t>A007A2</t>
  </si>
  <si>
    <t>50 mm Granular A</t>
  </si>
  <si>
    <t>A010A2</t>
  </si>
  <si>
    <t xml:space="preserve">Base Course Material - Granular A </t>
  </si>
  <si>
    <t>Base Course Material - Granular A</t>
  </si>
  <si>
    <t>Construction of Type 2 Concrete Lip Curb for Asphalt Pavement (75mm ht, 20M vertical Tie Bar with 10M longitudinal Deformed Bar and 19.1mm Dowel)</t>
  </si>
  <si>
    <t>SD-228A, E26</t>
  </si>
  <si>
    <t>A010C3</t>
  </si>
  <si>
    <t>Base Course Material - Granular C</t>
  </si>
  <si>
    <t>Type 3 Concrete 150 mm Reinforced Sidewalk</t>
  </si>
  <si>
    <t>150 mm Type 3 Concrete Reinforced Sidewalk</t>
  </si>
  <si>
    <t>Tree Stump Grinding</t>
  </si>
  <si>
    <t>Tree Removal (Diameter 100mm - 300mm)</t>
  </si>
  <si>
    <t>BRONSTONE BOULEVARD From St Marys Road To West Fernwood Road - Sidewalk Reconstruction And Associated Works</t>
  </si>
  <si>
    <t>E27</t>
  </si>
  <si>
    <t>Hauling and Placing Sub-base Material</t>
  </si>
  <si>
    <t xml:space="preserve">Barrier Curb and Arched Gutter Inlet Frame </t>
  </si>
  <si>
    <t xml:space="preserve">Barrier Curb and Arched Gutter Inlet Frame Cover </t>
  </si>
  <si>
    <t>F.27</t>
  </si>
  <si>
    <t>H.35</t>
  </si>
  <si>
    <t>I.1</t>
  </si>
  <si>
    <t>B121rlB</t>
  </si>
  <si>
    <t>SD-228A, E25</t>
  </si>
  <si>
    <t>CW 3410-R12, E20</t>
  </si>
  <si>
    <t>CW 2130-R12, E27</t>
  </si>
  <si>
    <t>E17</t>
  </si>
  <si>
    <t>E26</t>
  </si>
  <si>
    <t>CW 3325-R5, E25</t>
  </si>
  <si>
    <t>E11</t>
  </si>
  <si>
    <t>CW 3325-R5 , E25</t>
  </si>
  <si>
    <t>250 mm (Type PVC) Connecting Pipe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</si>
</sst>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164" formatCode="0;0;&quot;&quot;;@"/>
    <numFmt numFmtId="165" formatCode="0;0;[Red]&quot;###&quot;;@"/>
    <numFmt numFmtId="166" formatCode="&quot;$&quot;#,##0.00"/>
    <numFmt numFmtId="167" formatCode="&quot;Subtotal: &quot;#\ ###\ ##0.00;;&quot;Subtotal: Nil&quot;;@"/>
    <numFmt numFmtId="168" formatCode="#\ ###\ ##0.00;;0;@"/>
    <numFmt numFmtId="169" formatCode="&quot;&quot;;&quot;&quot;;&quot;&quot;;&quot;&quot;"/>
    <numFmt numFmtId="170" formatCode="#\ ###\ ##0.00;;0;[Red]@"/>
    <numFmt numFmtId="171" formatCode="0;\-0;0;@"/>
    <numFmt numFmtId="172" formatCode="#\ ###\ ##0.00;;&quot;(in figures)                                 &quot;;@"/>
    <numFmt numFmtId="173" formatCode="#\ ###\ ##0.00;;;@"/>
    <numFmt numFmtId="174" formatCode="#\ ###\ ##0.?;[Red]0;[Red]0;[Red]@"/>
    <numFmt numFmtId="175" formatCode="#\ ###\ ##0.00;;;"/>
    <numFmt numFmtId="176" formatCode="[Red]&quot;Z&quot;;[Red]&quot;Z&quot;;[Red]&quot;Z&quot;;@"/>
    <numFmt numFmtId="177" formatCode="#,##0.0"/>
    <numFmt numFmtId="178" formatCode="0.0"/>
  </numFmts>
  <fonts count="80" x14ac:knownFonts="1">
    <font>
      <sz val="12"/>
      <name val="Arial"/>
    </font>
    <font>
      <sz val="11"/>
      <color theme="1"/>
      <name val="Calibri"/>
      <family val="2"/>
      <scheme val="minor"/>
    </font>
    <font>
      <sz val="6"/>
      <color indexed="8"/>
      <name val="Arial"/>
      <family val="2"/>
    </font>
    <font>
      <b/>
      <sz val="12"/>
      <color indexed="8"/>
      <name val="Arial"/>
      <family val="2"/>
    </font>
    <font>
      <b/>
      <u/>
      <sz val="12"/>
      <color indexed="8"/>
      <name val="Arial"/>
      <family val="2"/>
    </font>
    <font>
      <b/>
      <sz val="12"/>
      <name val="Arial"/>
      <family val="2"/>
    </font>
    <font>
      <b/>
      <sz val="6"/>
      <color indexed="8"/>
      <name val="Arial"/>
      <family val="2"/>
    </font>
    <font>
      <b/>
      <sz val="12"/>
      <color indexed="8"/>
      <name val="Arial"/>
      <family val="2"/>
    </font>
    <font>
      <b/>
      <i/>
      <u/>
      <sz val="12"/>
      <color indexed="8"/>
      <name val="Arial"/>
      <family val="2"/>
    </font>
    <font>
      <b/>
      <i/>
      <sz val="16"/>
      <name val="Arial"/>
      <family val="2"/>
    </font>
    <font>
      <b/>
      <sz val="16"/>
      <name val="Arial"/>
      <family val="2"/>
    </font>
    <font>
      <sz val="10"/>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12"/>
      <color indexed="8"/>
      <name val="Arial"/>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b/>
      <sz val="9"/>
      <color indexed="81"/>
      <name val="Tahoma"/>
      <family val="2"/>
    </font>
    <font>
      <b/>
      <u/>
      <sz val="12"/>
      <color indexed="8"/>
      <name val="Arial"/>
      <family val="2"/>
    </font>
    <font>
      <sz val="6"/>
      <color indexed="8"/>
      <name val="Arial"/>
      <family val="2"/>
    </font>
    <font>
      <sz val="11"/>
      <color theme="1"/>
      <name val="Calibri"/>
      <family val="2"/>
      <scheme val="minor"/>
    </font>
    <font>
      <sz val="12"/>
      <color theme="1"/>
      <name val="Arial"/>
      <family val="2"/>
    </font>
    <font>
      <sz val="10"/>
      <color theme="1"/>
      <name val="MS Sans Serif"/>
      <family val="2"/>
    </font>
    <font>
      <b/>
      <sz val="12"/>
      <color theme="1"/>
      <name val="Arial"/>
      <family val="2"/>
    </font>
    <font>
      <sz val="10"/>
      <color theme="1"/>
      <name val="Arial"/>
      <family val="2"/>
    </font>
    <font>
      <b/>
      <sz val="10"/>
      <color theme="1"/>
      <name val="Arial"/>
      <family val="2"/>
    </font>
    <font>
      <b/>
      <u/>
      <sz val="12"/>
      <name val="Arial"/>
      <family val="2"/>
    </font>
    <font>
      <b/>
      <sz val="10"/>
      <color indexed="12"/>
      <name val="Arial Narrow"/>
      <family val="2"/>
    </font>
    <font>
      <sz val="12"/>
      <name val="Arial Narrow"/>
      <family val="2"/>
    </font>
    <font>
      <b/>
      <sz val="10"/>
      <color indexed="8"/>
      <name val="Arial Narrow"/>
      <family val="2"/>
    </font>
    <font>
      <b/>
      <i/>
      <sz val="10"/>
      <color indexed="8"/>
      <name val="Arial Narrow"/>
      <family val="2"/>
    </font>
    <font>
      <b/>
      <u/>
      <sz val="10"/>
      <color indexed="12"/>
      <name val="Arial Narrow"/>
      <family val="2"/>
    </font>
    <font>
      <b/>
      <i/>
      <sz val="10"/>
      <color indexed="12"/>
      <name val="Arial Narrow"/>
      <family val="2"/>
    </font>
    <font>
      <i/>
      <sz val="12"/>
      <name val="Arial Narrow"/>
      <family val="2"/>
    </font>
    <font>
      <b/>
      <u/>
      <sz val="14"/>
      <color indexed="12"/>
      <name val="Arial"/>
      <family val="2"/>
    </font>
    <font>
      <b/>
      <sz val="12"/>
      <color rgb="FFFF0000"/>
      <name val="Arial"/>
      <family val="2"/>
    </font>
    <font>
      <b/>
      <i/>
      <sz val="16"/>
      <color rgb="FFFF0000"/>
      <name val="Arial"/>
      <family val="2"/>
    </font>
    <font>
      <b/>
      <sz val="10"/>
      <color rgb="FFFF0000"/>
      <name val="Arial Narrow"/>
      <family val="2"/>
    </font>
    <font>
      <strike/>
      <sz val="10"/>
      <name val="MS Sans Serif"/>
      <family val="2"/>
    </font>
    <font>
      <b/>
      <sz val="10"/>
      <color theme="1"/>
      <name val="MS Sans Serif"/>
      <family val="2"/>
    </font>
    <font>
      <b/>
      <i/>
      <u/>
      <sz val="12"/>
      <color rgb="FF000000"/>
      <name val="Arial"/>
      <family val="2"/>
    </font>
    <font>
      <sz val="13.5"/>
      <name val="MS Sans Serif"/>
      <family val="2"/>
    </font>
  </fonts>
  <fills count="28">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theme="0"/>
        <bgColor indexed="64"/>
      </patternFill>
    </fill>
    <fill>
      <patternFill patternType="solid">
        <fgColor rgb="FFFFFF00"/>
        <bgColor indexed="64"/>
      </patternFill>
    </fill>
  </fills>
  <borders count="11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style="thin">
        <color indexed="64"/>
      </right>
      <top/>
      <bottom style="thin">
        <color indexed="8"/>
      </bottom>
      <diagonal/>
    </border>
    <border>
      <left/>
      <right style="thin">
        <color indexed="64"/>
      </right>
      <top/>
      <bottom style="thin">
        <color indexed="64"/>
      </bottom>
      <diagonal/>
    </border>
    <border>
      <left style="thin">
        <color indexed="8"/>
      </left>
      <right style="thin">
        <color indexed="8"/>
      </right>
      <top style="double">
        <color indexed="8"/>
      </top>
      <bottom style="double">
        <color indexed="64"/>
      </bottom>
      <diagonal/>
    </border>
    <border>
      <left/>
      <right/>
      <top/>
      <bottom style="double">
        <color indexed="8"/>
      </bottom>
      <diagonal/>
    </border>
    <border>
      <left/>
      <right style="thin">
        <color indexed="8"/>
      </right>
      <top/>
      <bottom style="double">
        <color indexed="8"/>
      </bottom>
      <diagonal/>
    </border>
    <border>
      <left style="thin">
        <color indexed="8"/>
      </left>
      <right style="thin">
        <color indexed="8"/>
      </right>
      <top style="double">
        <color indexed="8"/>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style="thin">
        <color indexed="8"/>
      </left>
      <right/>
      <top/>
      <bottom style="thin">
        <color indexed="64"/>
      </bottom>
      <diagonal/>
    </border>
    <border>
      <left style="thin">
        <color indexed="8"/>
      </left>
      <right/>
      <top style="double">
        <color indexed="8"/>
      </top>
      <bottom/>
      <diagonal/>
    </border>
    <border>
      <left/>
      <right style="thin">
        <color indexed="8"/>
      </right>
      <top/>
      <bottom style="thin">
        <color indexed="8"/>
      </bottom>
      <diagonal/>
    </border>
    <border>
      <left/>
      <right style="thin">
        <color indexed="8"/>
      </right>
      <top/>
      <bottom style="thin">
        <color indexed="64"/>
      </bottom>
      <diagonal/>
    </border>
    <border>
      <left style="thin">
        <color indexed="64"/>
      </left>
      <right style="thin">
        <color indexed="64"/>
      </right>
      <top style="double">
        <color indexed="8"/>
      </top>
      <bottom style="thin">
        <color indexed="64"/>
      </bottom>
      <diagonal/>
    </border>
    <border>
      <left style="thin">
        <color indexed="8"/>
      </left>
      <right/>
      <top style="double">
        <color indexed="8"/>
      </top>
      <bottom style="thin">
        <color indexed="64"/>
      </bottom>
      <diagonal/>
    </border>
    <border>
      <left style="thin">
        <color indexed="8"/>
      </left>
      <right style="thin">
        <color indexed="8"/>
      </right>
      <top style="double">
        <color indexed="8"/>
      </top>
      <bottom style="thin">
        <color indexed="64"/>
      </bottom>
      <diagonal/>
    </border>
    <border>
      <left style="thin">
        <color indexed="64"/>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style="thin">
        <color indexed="8"/>
      </right>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thin">
        <color indexed="8"/>
      </top>
      <bottom/>
      <diagonal/>
    </border>
    <border>
      <left/>
      <right style="thin">
        <color indexed="64"/>
      </right>
      <top style="double">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style="thin">
        <color indexed="8"/>
      </left>
      <right style="thin">
        <color indexed="8"/>
      </right>
      <top style="double">
        <color indexed="8"/>
      </top>
      <bottom style="double">
        <color indexed="8"/>
      </bottom>
      <diagonal/>
    </border>
    <border>
      <left style="thin">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style="hair">
        <color indexed="8"/>
      </top>
      <bottom style="thin">
        <color indexed="8"/>
      </bottom>
      <diagonal/>
    </border>
    <border>
      <left style="thin">
        <color indexed="8"/>
      </left>
      <right style="thin">
        <color indexed="8"/>
      </right>
      <top style="hair">
        <color indexed="8"/>
      </top>
      <bottom/>
      <diagonal/>
    </border>
    <border>
      <left/>
      <right/>
      <top style="hair">
        <color indexed="8"/>
      </top>
      <bottom style="hair">
        <color indexed="8"/>
      </bottom>
      <diagonal/>
    </border>
    <border>
      <left style="thin">
        <color indexed="8"/>
      </left>
      <right/>
      <top style="hair">
        <color indexed="8"/>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8"/>
      </bottom>
      <diagonal/>
    </border>
    <border>
      <left style="thin">
        <color indexed="64"/>
      </left>
      <right style="thin">
        <color indexed="64"/>
      </right>
      <top style="hair">
        <color indexed="8"/>
      </top>
      <bottom style="hair">
        <color indexed="8"/>
      </bottom>
      <diagonal/>
    </border>
    <border>
      <left/>
      <right style="thin">
        <color indexed="8"/>
      </right>
      <top style="hair">
        <color indexed="8"/>
      </top>
      <bottom style="hair">
        <color indexed="8"/>
      </bottom>
      <diagonal/>
    </border>
    <border>
      <left/>
      <right style="thin">
        <color indexed="64"/>
      </right>
      <top style="hair">
        <color indexed="8"/>
      </top>
      <bottom style="hair">
        <color indexed="8"/>
      </bottom>
      <diagonal/>
    </border>
    <border>
      <left style="thin">
        <color indexed="64"/>
      </left>
      <right style="thin">
        <color indexed="64"/>
      </right>
      <top style="hair">
        <color indexed="8"/>
      </top>
      <bottom style="thin">
        <color indexed="8"/>
      </bottom>
      <diagonal/>
    </border>
    <border>
      <left/>
      <right style="thin">
        <color indexed="64"/>
      </right>
      <top style="hair">
        <color indexed="8"/>
      </top>
      <bottom style="thin">
        <color indexed="8"/>
      </bottom>
      <diagonal/>
    </border>
    <border>
      <left/>
      <right style="thin">
        <color indexed="64"/>
      </right>
      <top style="hair">
        <color indexed="64"/>
      </top>
      <bottom style="hair">
        <color indexed="64"/>
      </bottom>
      <diagonal/>
    </border>
    <border>
      <left/>
      <right style="thin">
        <color indexed="64"/>
      </right>
      <top style="hair">
        <color indexed="64"/>
      </top>
      <bottom style="thin">
        <color indexed="8"/>
      </bottom>
      <diagonal/>
    </border>
    <border>
      <left/>
      <right/>
      <top style="double">
        <color indexed="64"/>
      </top>
      <bottom style="thin">
        <color indexed="64"/>
      </bottom>
      <diagonal/>
    </border>
    <border>
      <left style="thin">
        <color indexed="64"/>
      </left>
      <right/>
      <top style="double">
        <color indexed="8"/>
      </top>
      <bottom/>
      <diagonal/>
    </border>
    <border>
      <left/>
      <right style="thin">
        <color indexed="64"/>
      </right>
      <top/>
      <bottom/>
      <diagonal/>
    </border>
    <border>
      <left style="thin">
        <color indexed="64"/>
      </left>
      <right style="thin">
        <color indexed="8"/>
      </right>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bottom style="hair">
        <color indexed="64"/>
      </bottom>
      <diagonal/>
    </border>
    <border>
      <left style="thin">
        <color indexed="8"/>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right/>
      <top style="double">
        <color indexed="8"/>
      </top>
      <bottom style="hair">
        <color indexed="64"/>
      </bottom>
      <diagonal/>
    </border>
    <border>
      <left style="thin">
        <color indexed="8"/>
      </left>
      <right/>
      <top style="double">
        <color indexed="8"/>
      </top>
      <bottom style="hair">
        <color indexed="64"/>
      </bottom>
      <diagonal/>
    </border>
    <border>
      <left style="thin">
        <color indexed="8"/>
      </left>
      <right style="thin">
        <color indexed="64"/>
      </right>
      <top style="double">
        <color indexed="8"/>
      </top>
      <bottom style="hair">
        <color indexed="64"/>
      </bottom>
      <diagonal/>
    </border>
    <border>
      <left/>
      <right style="thin">
        <color indexed="8"/>
      </right>
      <top style="double">
        <color indexed="8"/>
      </top>
      <bottom style="hair">
        <color indexed="64"/>
      </bottom>
      <diagonal/>
    </border>
    <border>
      <left style="thin">
        <color indexed="64"/>
      </left>
      <right style="thin">
        <color indexed="8"/>
      </right>
      <top style="double">
        <color indexed="8"/>
      </top>
      <bottom style="hair">
        <color indexed="64"/>
      </bottom>
      <diagonal/>
    </border>
    <border>
      <left style="thin">
        <color indexed="8"/>
      </left>
      <right/>
      <top/>
      <bottom style="double">
        <color indexed="8"/>
      </bottom>
      <diagonal/>
    </border>
    <border>
      <left style="thin">
        <color indexed="8"/>
      </left>
      <right/>
      <top style="double">
        <color indexed="8"/>
      </top>
      <bottom style="double">
        <color indexed="64"/>
      </bottom>
      <diagonal/>
    </border>
    <border>
      <left style="thin">
        <color indexed="64"/>
      </left>
      <right style="thin">
        <color indexed="8"/>
      </right>
      <top style="thin">
        <color indexed="8"/>
      </top>
      <bottom/>
      <diagonal/>
    </border>
    <border>
      <left/>
      <right style="thin">
        <color indexed="64"/>
      </right>
      <top style="thin">
        <color indexed="8"/>
      </top>
      <bottom/>
      <diagonal/>
    </border>
    <border>
      <left style="thin">
        <color indexed="64"/>
      </left>
      <right style="thin">
        <color indexed="8"/>
      </right>
      <top/>
      <bottom style="double">
        <color indexed="8"/>
      </bottom>
      <diagonal/>
    </border>
    <border>
      <left/>
      <right style="thin">
        <color indexed="64"/>
      </right>
      <top/>
      <bottom style="double">
        <color indexed="8"/>
      </bottom>
      <diagonal/>
    </border>
    <border>
      <left style="thin">
        <color indexed="64"/>
      </left>
      <right style="thin">
        <color indexed="8"/>
      </right>
      <top style="double">
        <color indexed="8"/>
      </top>
      <bottom/>
      <diagonal/>
    </border>
    <border>
      <left style="thin">
        <color indexed="8"/>
      </left>
      <right style="thin">
        <color indexed="64"/>
      </right>
      <top style="double">
        <color indexed="8"/>
      </top>
      <bottom/>
      <diagonal/>
    </border>
    <border>
      <left style="thin">
        <color indexed="8"/>
      </left>
      <right style="thin">
        <color indexed="64"/>
      </right>
      <top/>
      <bottom style="thin">
        <color indexed="8"/>
      </bottom>
      <diagonal/>
    </border>
    <border>
      <left style="thin">
        <color indexed="64"/>
      </left>
      <right style="thin">
        <color indexed="8"/>
      </right>
      <top style="hair">
        <color indexed="64"/>
      </top>
      <bottom style="hair">
        <color indexed="64"/>
      </bottom>
      <diagonal/>
    </border>
    <border>
      <left style="thin">
        <color indexed="8"/>
      </left>
      <right style="thin">
        <color indexed="64"/>
      </right>
      <top style="hair">
        <color indexed="64"/>
      </top>
      <bottom style="hair">
        <color indexed="64"/>
      </bottom>
      <diagonal/>
    </border>
    <border>
      <left style="thin">
        <color indexed="64"/>
      </left>
      <right/>
      <top/>
      <bottom style="thin">
        <color indexed="8"/>
      </bottom>
      <diagonal/>
    </border>
    <border>
      <left style="thin">
        <color indexed="8"/>
      </left>
      <right style="thin">
        <color indexed="64"/>
      </right>
      <top style="double">
        <color indexed="8"/>
      </top>
      <bottom style="double">
        <color indexed="64"/>
      </bottom>
      <diagonal/>
    </border>
    <border>
      <left/>
      <right style="thin">
        <color indexed="64"/>
      </right>
      <top style="double">
        <color indexed="64"/>
      </top>
      <bottom style="thin">
        <color indexed="64"/>
      </bottom>
      <diagonal/>
    </border>
  </borders>
  <cellStyleXfs count="110">
    <xf numFmtId="0" fontId="0" fillId="2" borderId="0"/>
    <xf numFmtId="0" fontId="41" fillId="3" borderId="0" applyNumberFormat="0" applyBorder="0" applyAlignment="0" applyProtection="0"/>
    <xf numFmtId="0" fontId="41" fillId="4" borderId="0" applyNumberFormat="0" applyBorder="0" applyAlignment="0" applyProtection="0"/>
    <xf numFmtId="0" fontId="41" fillId="5"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6" borderId="0" applyNumberFormat="0" applyBorder="0" applyAlignment="0" applyProtection="0"/>
    <xf numFmtId="0" fontId="41" fillId="9" borderId="0" applyNumberFormat="0" applyBorder="0" applyAlignment="0" applyProtection="0"/>
    <xf numFmtId="0" fontId="41" fillId="12" borderId="0" applyNumberFormat="0" applyBorder="0" applyAlignment="0" applyProtection="0"/>
    <xf numFmtId="0" fontId="40" fillId="13"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20" borderId="0" applyNumberFormat="0" applyBorder="0" applyAlignment="0" applyProtection="0"/>
    <xf numFmtId="0" fontId="30" fillId="4" borderId="0" applyNumberFormat="0" applyBorder="0" applyAlignment="0" applyProtection="0"/>
    <xf numFmtId="0" fontId="14" fillId="0" borderId="0" applyFill="0">
      <alignment horizontal="right" vertical="top"/>
    </xf>
    <xf numFmtId="0" fontId="43" fillId="0" borderId="0" applyFill="0">
      <alignment horizontal="right" vertical="top"/>
    </xf>
    <xf numFmtId="0" fontId="15" fillId="0" borderId="1" applyFill="0">
      <alignment horizontal="right" vertical="top"/>
    </xf>
    <xf numFmtId="0" fontId="44" fillId="0" borderId="1" applyFill="0">
      <alignment horizontal="right" vertical="top"/>
    </xf>
    <xf numFmtId="0" fontId="44" fillId="0" borderId="1" applyFill="0">
      <alignment horizontal="right" vertical="top"/>
    </xf>
    <xf numFmtId="169" fontId="15" fillId="0" borderId="2" applyFill="0">
      <alignment horizontal="right" vertical="top"/>
    </xf>
    <xf numFmtId="169" fontId="44" fillId="0" borderId="2" applyFill="0">
      <alignment horizontal="right" vertical="top"/>
    </xf>
    <xf numFmtId="0" fontId="15" fillId="0" borderId="1" applyFill="0">
      <alignment horizontal="center" vertical="top" wrapText="1"/>
    </xf>
    <xf numFmtId="0" fontId="44" fillId="0" borderId="1" applyFill="0">
      <alignment horizontal="center" vertical="top" wrapText="1"/>
    </xf>
    <xf numFmtId="0" fontId="44" fillId="0" borderId="1" applyFill="0">
      <alignment horizontal="center" vertical="top" wrapText="1"/>
    </xf>
    <xf numFmtId="0" fontId="16" fillId="0" borderId="3" applyFill="0">
      <alignment horizontal="center" vertical="center" wrapText="1"/>
    </xf>
    <xf numFmtId="0" fontId="45" fillId="0" borderId="3" applyFill="0">
      <alignment horizontal="center" vertical="center" wrapText="1"/>
    </xf>
    <xf numFmtId="0" fontId="15" fillId="0" borderId="1" applyFill="0">
      <alignment horizontal="left" vertical="top" wrapText="1"/>
    </xf>
    <xf numFmtId="0" fontId="44" fillId="0" borderId="1" applyFill="0">
      <alignment horizontal="left" vertical="top" wrapText="1"/>
    </xf>
    <xf numFmtId="0" fontId="44" fillId="0" borderId="1" applyFill="0">
      <alignment horizontal="left" vertical="top" wrapText="1"/>
    </xf>
    <xf numFmtId="0" fontId="17" fillId="0" borderId="1" applyFill="0">
      <alignment horizontal="left" vertical="top" wrapText="1"/>
    </xf>
    <xf numFmtId="0" fontId="46" fillId="0" borderId="1" applyFill="0">
      <alignment horizontal="left" vertical="top" wrapText="1"/>
    </xf>
    <xf numFmtId="0" fontId="46" fillId="0" borderId="1" applyFill="0">
      <alignment horizontal="left" vertical="top" wrapText="1"/>
    </xf>
    <xf numFmtId="164" fontId="18" fillId="0" borderId="4" applyFill="0">
      <alignment horizontal="centerContinuous" wrapText="1"/>
    </xf>
    <xf numFmtId="164" fontId="47" fillId="0" borderId="4" applyFill="0">
      <alignment horizontal="centerContinuous" wrapText="1"/>
    </xf>
    <xf numFmtId="164" fontId="15" fillId="0" borderId="1" applyFill="0">
      <alignment horizontal="center" vertical="top" wrapText="1"/>
    </xf>
    <xf numFmtId="164" fontId="44" fillId="0" borderId="1" applyFill="0">
      <alignment horizontal="center" vertical="top" wrapText="1"/>
    </xf>
    <xf numFmtId="164" fontId="44" fillId="0" borderId="1" applyFill="0">
      <alignment horizontal="center" vertical="top" wrapText="1"/>
    </xf>
    <xf numFmtId="0" fontId="15" fillId="0" borderId="1" applyFill="0">
      <alignment horizontal="center" wrapText="1"/>
    </xf>
    <xf numFmtId="0" fontId="44" fillId="0" borderId="1" applyFill="0">
      <alignment horizontal="center" wrapText="1"/>
    </xf>
    <xf numFmtId="0" fontId="44" fillId="0" borderId="1" applyFill="0">
      <alignment horizontal="center" wrapText="1"/>
    </xf>
    <xf numFmtId="174" fontId="15" fillId="0" borderId="1" applyFill="0"/>
    <xf numFmtId="174" fontId="44" fillId="0" borderId="1" applyFill="0"/>
    <xf numFmtId="174" fontId="44" fillId="0" borderId="1" applyFill="0"/>
    <xf numFmtId="170" fontId="15" fillId="0" borderId="1" applyFill="0">
      <alignment horizontal="right"/>
      <protection locked="0"/>
    </xf>
    <xf numFmtId="170" fontId="44" fillId="0" borderId="1" applyFill="0">
      <alignment horizontal="right"/>
      <protection locked="0"/>
    </xf>
    <xf numFmtId="170" fontId="44" fillId="0" borderId="1" applyFill="0">
      <alignment horizontal="right"/>
      <protection locked="0"/>
    </xf>
    <xf numFmtId="168" fontId="15" fillId="0" borderId="1" applyFill="0">
      <alignment horizontal="right"/>
      <protection locked="0"/>
    </xf>
    <xf numFmtId="168" fontId="44" fillId="0" borderId="1" applyFill="0">
      <alignment horizontal="right"/>
      <protection locked="0"/>
    </xf>
    <xf numFmtId="168" fontId="44" fillId="0" borderId="1" applyFill="0">
      <alignment horizontal="right"/>
      <protection locked="0"/>
    </xf>
    <xf numFmtId="168" fontId="15" fillId="0" borderId="1" applyFill="0"/>
    <xf numFmtId="168" fontId="44" fillId="0" borderId="1" applyFill="0"/>
    <xf numFmtId="168" fontId="44" fillId="0" borderId="1" applyFill="0"/>
    <xf numFmtId="168" fontId="15" fillId="0" borderId="3" applyFill="0">
      <alignment horizontal="right"/>
    </xf>
    <xf numFmtId="168" fontId="44" fillId="0" borderId="3" applyFill="0">
      <alignment horizontal="right"/>
    </xf>
    <xf numFmtId="0" fontId="34" fillId="21" borderId="5" applyNumberFormat="0" applyAlignment="0" applyProtection="0"/>
    <xf numFmtId="0" fontId="36" fillId="22" borderId="6" applyNumberFormat="0" applyAlignment="0" applyProtection="0"/>
    <xf numFmtId="0" fontId="19" fillId="0" borderId="1" applyFill="0">
      <alignment horizontal="left" vertical="top"/>
    </xf>
    <xf numFmtId="0" fontId="48" fillId="0" borderId="1" applyFill="0">
      <alignment horizontal="left" vertical="top"/>
    </xf>
    <xf numFmtId="0" fontId="48" fillId="0" borderId="1" applyFill="0">
      <alignment horizontal="left" vertical="top"/>
    </xf>
    <xf numFmtId="0" fontId="38" fillId="0" borderId="0" applyNumberFormat="0" applyFill="0" applyBorder="0" applyAlignment="0" applyProtection="0"/>
    <xf numFmtId="0" fontId="29" fillId="5" borderId="0" applyNumberFormat="0" applyBorder="0" applyAlignment="0" applyProtection="0"/>
    <xf numFmtId="0" fontId="26" fillId="0" borderId="7" applyNumberFormat="0" applyFill="0" applyAlignment="0" applyProtection="0"/>
    <xf numFmtId="0" fontId="27" fillId="0" borderId="8" applyNumberFormat="0" applyFill="0" applyAlignment="0" applyProtection="0"/>
    <xf numFmtId="0" fontId="28" fillId="0" borderId="9" applyNumberFormat="0" applyFill="0" applyAlignment="0" applyProtection="0"/>
    <xf numFmtId="0" fontId="28" fillId="0" borderId="0" applyNumberFormat="0" applyFill="0" applyBorder="0" applyAlignment="0" applyProtection="0"/>
    <xf numFmtId="0" fontId="32" fillId="8" borderId="5" applyNumberFormat="0" applyAlignment="0" applyProtection="0"/>
    <xf numFmtId="0" fontId="35" fillId="0" borderId="10" applyNumberFormat="0" applyFill="0" applyAlignment="0" applyProtection="0"/>
    <xf numFmtId="0" fontId="31" fillId="23" borderId="0" applyNumberFormat="0" applyBorder="0" applyAlignment="0" applyProtection="0"/>
    <xf numFmtId="0" fontId="13" fillId="0" borderId="0"/>
    <xf numFmtId="0" fontId="12" fillId="2" borderId="0"/>
    <xf numFmtId="0" fontId="13" fillId="0" borderId="0"/>
    <xf numFmtId="0" fontId="58" fillId="0" borderId="0"/>
    <xf numFmtId="0" fontId="12" fillId="24" borderId="11" applyNumberFormat="0" applyFont="0" applyAlignment="0" applyProtection="0"/>
    <xf numFmtId="176" fontId="16" fillId="0" borderId="3" applyNumberFormat="0" applyFont="0" applyFill="0" applyBorder="0" applyAlignment="0" applyProtection="0">
      <alignment horizontal="center" vertical="top" wrapText="1"/>
    </xf>
    <xf numFmtId="176" fontId="45" fillId="0" borderId="3" applyNumberFormat="0" applyFont="0" applyFill="0" applyBorder="0" applyAlignment="0" applyProtection="0">
      <alignment horizontal="center" vertical="top" wrapText="1"/>
    </xf>
    <xf numFmtId="0" fontId="33" fillId="21" borderId="12" applyNumberFormat="0" applyAlignment="0" applyProtection="0"/>
    <xf numFmtId="0" fontId="20" fillId="0" borderId="0">
      <alignment horizontal="right"/>
    </xf>
    <xf numFmtId="0" fontId="49" fillId="0" borderId="0">
      <alignment horizontal="right"/>
    </xf>
    <xf numFmtId="0" fontId="25" fillId="0" borderId="0" applyNumberFormat="0" applyFill="0" applyBorder="0" applyAlignment="0" applyProtection="0"/>
    <xf numFmtId="0" fontId="15" fillId="0" borderId="0" applyFill="0">
      <alignment horizontal="left"/>
    </xf>
    <xf numFmtId="0" fontId="44" fillId="0" borderId="0" applyFill="0">
      <alignment horizontal="left"/>
    </xf>
    <xf numFmtId="0" fontId="21" fillId="0" borderId="0" applyFill="0">
      <alignment horizontal="centerContinuous" vertical="center"/>
    </xf>
    <xf numFmtId="0" fontId="50" fillId="0" borderId="0" applyFill="0">
      <alignment horizontal="centerContinuous" vertical="center"/>
    </xf>
    <xf numFmtId="173" fontId="22" fillId="0" borderId="0" applyFill="0">
      <alignment horizontal="centerContinuous" vertical="center"/>
    </xf>
    <xf numFmtId="173" fontId="51" fillId="0" borderId="0" applyFill="0">
      <alignment horizontal="centerContinuous" vertical="center"/>
    </xf>
    <xf numFmtId="175" fontId="22" fillId="0" borderId="0" applyFill="0">
      <alignment horizontal="centerContinuous" vertical="center"/>
    </xf>
    <xf numFmtId="175" fontId="51" fillId="0" borderId="0" applyFill="0">
      <alignment horizontal="centerContinuous" vertical="center"/>
    </xf>
    <xf numFmtId="0" fontId="15" fillId="0" borderId="3">
      <alignment horizontal="centerContinuous" wrapText="1"/>
    </xf>
    <xf numFmtId="0" fontId="44" fillId="0" borderId="3">
      <alignment horizontal="centerContinuous" wrapText="1"/>
    </xf>
    <xf numFmtId="171" fontId="23" fillId="0" borderId="0" applyFill="0">
      <alignment horizontal="left"/>
    </xf>
    <xf numFmtId="171" fontId="52" fillId="0" borderId="0" applyFill="0">
      <alignment horizontal="left"/>
    </xf>
    <xf numFmtId="172" fontId="24" fillId="0" borderId="0" applyFill="0">
      <alignment horizontal="right"/>
    </xf>
    <xf numFmtId="172" fontId="53" fillId="0" borderId="0" applyFill="0">
      <alignment horizontal="right"/>
    </xf>
    <xf numFmtId="0" fontId="15" fillId="0" borderId="13" applyFill="0"/>
    <xf numFmtId="0" fontId="44" fillId="0" borderId="13" applyFill="0"/>
    <xf numFmtId="0" fontId="39" fillId="0" borderId="14" applyNumberFormat="0" applyFill="0" applyAlignment="0" applyProtection="0"/>
    <xf numFmtId="0" fontId="37" fillId="0" borderId="0" applyNumberFormat="0" applyFill="0" applyBorder="0" applyAlignment="0" applyProtection="0"/>
    <xf numFmtId="0" fontId="13" fillId="0" borderId="0"/>
  </cellStyleXfs>
  <cellXfs count="838">
    <xf numFmtId="0" fontId="0" fillId="2" borderId="0" xfId="0" applyNumberFormat="1"/>
    <xf numFmtId="0" fontId="0" fillId="2" borderId="15" xfId="0" applyNumberFormat="1" applyBorder="1"/>
    <xf numFmtId="0" fontId="0" fillId="2" borderId="0" xfId="0" applyNumberFormat="1" applyAlignment="1">
      <alignment horizontal="centerContinuous" vertical="center"/>
    </xf>
    <xf numFmtId="0" fontId="0" fillId="2" borderId="16" xfId="0" applyNumberFormat="1" applyBorder="1" applyAlignment="1">
      <alignment horizontal="center"/>
    </xf>
    <xf numFmtId="0" fontId="0" fillId="2" borderId="17" xfId="0" applyNumberFormat="1" applyBorder="1" applyAlignment="1">
      <alignment horizontal="center"/>
    </xf>
    <xf numFmtId="0" fontId="0" fillId="2" borderId="18" xfId="0" applyNumberFormat="1" applyBorder="1" applyAlignment="1">
      <alignment horizontal="center"/>
    </xf>
    <xf numFmtId="0" fontId="0" fillId="2" borderId="19" xfId="0" applyNumberFormat="1" applyBorder="1" applyAlignment="1">
      <alignment horizontal="left" vertical="top"/>
    </xf>
    <xf numFmtId="0" fontId="0" fillId="2" borderId="20" xfId="0" applyNumberFormat="1" applyBorder="1" applyAlignment="1">
      <alignment horizontal="center" vertical="top"/>
    </xf>
    <xf numFmtId="0" fontId="0" fillId="2" borderId="20" xfId="0" applyNumberFormat="1" applyBorder="1" applyAlignment="1">
      <alignment vertical="top"/>
    </xf>
    <xf numFmtId="1" fontId="0" fillId="2" borderId="20" xfId="0" applyNumberFormat="1" applyBorder="1" applyAlignment="1">
      <alignment horizontal="center" vertical="top"/>
    </xf>
    <xf numFmtId="0" fontId="0" fillId="2" borderId="21" xfId="0" applyNumberFormat="1" applyBorder="1" applyAlignment="1">
      <alignment vertical="top"/>
    </xf>
    <xf numFmtId="0" fontId="0" fillId="2" borderId="0" xfId="0" applyNumberFormat="1" applyAlignment="1">
      <alignment vertical="top"/>
    </xf>
    <xf numFmtId="1" fontId="0" fillId="2" borderId="0" xfId="0" applyNumberFormat="1" applyAlignment="1">
      <alignment horizontal="centerContinuous" vertical="top"/>
    </xf>
    <xf numFmtId="0" fontId="0" fillId="2" borderId="16" xfId="0" applyNumberFormat="1" applyBorder="1" applyAlignment="1">
      <alignment horizontal="center" vertical="top"/>
    </xf>
    <xf numFmtId="0" fontId="5" fillId="2" borderId="15" xfId="0" applyNumberFormat="1" applyFont="1" applyBorder="1"/>
    <xf numFmtId="7" fontId="0" fillId="2" borderId="0" xfId="0" applyNumberFormat="1" applyAlignment="1">
      <alignment horizontal="right"/>
    </xf>
    <xf numFmtId="7" fontId="0" fillId="2" borderId="18" xfId="0" applyNumberFormat="1" applyBorder="1" applyAlignment="1">
      <alignment horizontal="right"/>
    </xf>
    <xf numFmtId="7" fontId="0" fillId="2" borderId="20" xfId="0" applyNumberFormat="1" applyBorder="1" applyAlignment="1">
      <alignment horizontal="right"/>
    </xf>
    <xf numFmtId="7" fontId="0" fillId="2" borderId="22" xfId="0" applyNumberFormat="1" applyBorder="1" applyAlignment="1">
      <alignment horizontal="right"/>
    </xf>
    <xf numFmtId="0" fontId="0" fillId="2" borderId="0" xfId="0" applyNumberFormat="1" applyAlignment="1">
      <alignment horizontal="right"/>
    </xf>
    <xf numFmtId="7" fontId="0" fillId="2" borderId="19" xfId="0" applyNumberFormat="1" applyBorder="1" applyAlignment="1">
      <alignment horizontal="right"/>
    </xf>
    <xf numFmtId="7" fontId="0" fillId="2" borderId="23" xfId="0" applyNumberFormat="1" applyBorder="1" applyAlignment="1">
      <alignment horizontal="right"/>
    </xf>
    <xf numFmtId="7" fontId="0" fillId="2" borderId="24" xfId="0" applyNumberFormat="1" applyBorder="1" applyAlignment="1">
      <alignment horizontal="right"/>
    </xf>
    <xf numFmtId="0" fontId="0" fillId="2" borderId="0" xfId="0" applyNumberFormat="1" applyAlignment="1">
      <alignment horizontal="center"/>
    </xf>
    <xf numFmtId="0" fontId="0" fillId="2" borderId="15" xfId="0" applyNumberFormat="1" applyBorder="1" applyAlignment="1">
      <alignment horizontal="center"/>
    </xf>
    <xf numFmtId="0" fontId="0" fillId="2" borderId="25" xfId="0" applyNumberFormat="1" applyBorder="1" applyAlignment="1">
      <alignment horizontal="right"/>
    </xf>
    <xf numFmtId="7" fontId="0" fillId="2" borderId="13" xfId="0" applyNumberFormat="1" applyBorder="1" applyAlignment="1">
      <alignment horizontal="right"/>
    </xf>
    <xf numFmtId="0" fontId="0" fillId="2" borderId="26" xfId="0" applyNumberFormat="1" applyBorder="1" applyAlignment="1">
      <alignment horizontal="right"/>
    </xf>
    <xf numFmtId="7" fontId="0" fillId="2" borderId="27" xfId="0" applyNumberFormat="1" applyBorder="1" applyAlignment="1">
      <alignment horizontal="right"/>
    </xf>
    <xf numFmtId="7" fontId="2" fillId="2" borderId="0" xfId="0" applyNumberFormat="1" applyFont="1" applyAlignment="1">
      <alignment horizontal="centerContinuous" vertical="center"/>
    </xf>
    <xf numFmtId="1" fontId="5" fillId="2" borderId="0" xfId="0" applyNumberFormat="1" applyFont="1" applyAlignment="1">
      <alignment horizontal="centerContinuous" vertical="top"/>
    </xf>
    <xf numFmtId="0" fontId="5" fillId="2" borderId="0" xfId="0" applyNumberFormat="1" applyFont="1" applyAlignment="1">
      <alignment horizontal="centerContinuous" vertical="center"/>
    </xf>
    <xf numFmtId="7" fontId="6" fillId="2" borderId="0" xfId="0" applyNumberFormat="1" applyFont="1" applyAlignment="1">
      <alignment horizontal="centerContinuous" vertical="center"/>
    </xf>
    <xf numFmtId="164" fontId="7" fillId="25" borderId="19" xfId="0" applyNumberFormat="1" applyFont="1" applyFill="1" applyBorder="1" applyAlignment="1" applyProtection="1">
      <alignment horizontal="left" vertical="center"/>
    </xf>
    <xf numFmtId="164" fontId="7" fillId="25" borderId="19" xfId="0" applyNumberFormat="1" applyFont="1" applyFill="1" applyBorder="1" applyAlignment="1" applyProtection="1">
      <alignment horizontal="left" vertical="center" wrapText="1"/>
    </xf>
    <xf numFmtId="0" fontId="0" fillId="2" borderId="0" xfId="0" applyNumberFormat="1" applyAlignment="1"/>
    <xf numFmtId="0" fontId="3" fillId="2" borderId="22" xfId="0" applyNumberFormat="1" applyFont="1" applyBorder="1" applyAlignment="1">
      <alignment horizontal="center" vertical="center"/>
    </xf>
    <xf numFmtId="0" fontId="3" fillId="2" borderId="19" xfId="0" applyNumberFormat="1" applyFont="1" applyBorder="1" applyAlignment="1">
      <alignment horizontal="center" vertical="center"/>
    </xf>
    <xf numFmtId="7" fontId="0" fillId="2" borderId="20" xfId="0" applyNumberFormat="1" applyBorder="1" applyAlignment="1">
      <alignment horizontal="right" vertical="center"/>
    </xf>
    <xf numFmtId="7" fontId="0" fillId="2" borderId="19" xfId="0" applyNumberFormat="1" applyBorder="1" applyAlignment="1">
      <alignment horizontal="right" vertical="center"/>
    </xf>
    <xf numFmtId="0" fontId="0" fillId="2" borderId="0" xfId="0" applyNumberFormat="1" applyAlignment="1">
      <alignment vertical="center"/>
    </xf>
    <xf numFmtId="7" fontId="0" fillId="2" borderId="22" xfId="0" applyNumberFormat="1" applyBorder="1" applyAlignment="1">
      <alignment horizontal="right" vertical="center"/>
    </xf>
    <xf numFmtId="1" fontId="0" fillId="2" borderId="20" xfId="0" applyNumberFormat="1" applyBorder="1" applyAlignment="1">
      <alignment horizontal="right" vertical="center"/>
    </xf>
    <xf numFmtId="2" fontId="0" fillId="2" borderId="19" xfId="0" applyNumberFormat="1" applyBorder="1" applyAlignment="1">
      <alignment horizontal="right" vertical="center"/>
    </xf>
    <xf numFmtId="7" fontId="0" fillId="2" borderId="24" xfId="0" applyNumberFormat="1" applyBorder="1" applyAlignment="1">
      <alignment horizontal="right" vertical="center"/>
    </xf>
    <xf numFmtId="0" fontId="0" fillId="2" borderId="24" xfId="0" applyNumberFormat="1" applyBorder="1" applyAlignment="1">
      <alignment vertical="top"/>
    </xf>
    <xf numFmtId="0" fontId="0" fillId="2" borderId="28" xfId="0" applyNumberFormat="1" applyBorder="1"/>
    <xf numFmtId="0" fontId="0" fillId="2" borderId="24" xfId="0" applyNumberFormat="1" applyBorder="1" applyAlignment="1">
      <alignment horizontal="center"/>
    </xf>
    <xf numFmtId="0" fontId="0" fillId="2" borderId="29" xfId="0" applyNumberFormat="1" applyBorder="1"/>
    <xf numFmtId="0" fontId="0" fillId="2" borderId="29" xfId="0" applyNumberFormat="1" applyBorder="1" applyAlignment="1">
      <alignment horizontal="center"/>
    </xf>
    <xf numFmtId="7" fontId="0" fillId="2" borderId="29" xfId="0" applyNumberFormat="1" applyBorder="1" applyAlignment="1">
      <alignment horizontal="right"/>
    </xf>
    <xf numFmtId="7" fontId="0" fillId="2" borderId="0" xfId="0" applyNumberFormat="1" applyAlignment="1">
      <alignment vertical="center"/>
    </xf>
    <xf numFmtId="2" fontId="0" fillId="2" borderId="0" xfId="0" applyNumberFormat="1" applyAlignment="1"/>
    <xf numFmtId="7" fontId="0" fillId="2" borderId="30" xfId="0" applyNumberFormat="1" applyBorder="1" applyAlignment="1">
      <alignment horizontal="right"/>
    </xf>
    <xf numFmtId="0" fontId="0" fillId="2" borderId="30" xfId="0" applyNumberFormat="1" applyBorder="1" applyAlignment="1">
      <alignment horizontal="right"/>
    </xf>
    <xf numFmtId="0" fontId="10" fillId="2" borderId="15" xfId="0" applyNumberFormat="1" applyFont="1" applyBorder="1" applyAlignment="1">
      <alignment horizontal="centerContinuous"/>
    </xf>
    <xf numFmtId="0" fontId="0" fillId="2" borderId="15" xfId="0" applyNumberFormat="1" applyBorder="1" applyAlignment="1">
      <alignment horizontal="centerContinuous"/>
    </xf>
    <xf numFmtId="0" fontId="0" fillId="2" borderId="0" xfId="0" applyNumberFormat="1" applyAlignment="1">
      <alignment horizontal="right" vertical="center"/>
    </xf>
    <xf numFmtId="0" fontId="3" fillId="2" borderId="31" xfId="0" applyNumberFormat="1" applyFont="1" applyBorder="1" applyAlignment="1">
      <alignment horizontal="center"/>
    </xf>
    <xf numFmtId="1" fontId="4" fillId="2" borderId="32" xfId="0" applyNumberFormat="1" applyFont="1" applyBorder="1" applyAlignment="1">
      <alignment horizontal="left"/>
    </xf>
    <xf numFmtId="1" fontId="0" fillId="2" borderId="32" xfId="0" applyNumberFormat="1" applyBorder="1" applyAlignment="1">
      <alignment horizontal="center"/>
    </xf>
    <xf numFmtId="1" fontId="0" fillId="2" borderId="32" xfId="0" applyNumberFormat="1" applyBorder="1"/>
    <xf numFmtId="7" fontId="0" fillId="2" borderId="33" xfId="0" applyNumberFormat="1" applyBorder="1" applyAlignment="1">
      <alignment horizontal="right"/>
    </xf>
    <xf numFmtId="7" fontId="5" fillId="2" borderId="33" xfId="0" applyNumberFormat="1" applyFont="1" applyBorder="1" applyAlignment="1">
      <alignment horizontal="right"/>
    </xf>
    <xf numFmtId="0" fontId="0" fillId="2" borderId="24" xfId="0" applyNumberFormat="1" applyBorder="1" applyAlignment="1">
      <alignment horizontal="right"/>
    </xf>
    <xf numFmtId="0" fontId="0" fillId="2" borderId="19" xfId="0" applyNumberFormat="1" applyBorder="1" applyAlignment="1">
      <alignment horizontal="right"/>
    </xf>
    <xf numFmtId="0" fontId="0" fillId="2" borderId="34" xfId="0" applyNumberFormat="1" applyBorder="1" applyAlignment="1">
      <alignment horizontal="right" vertical="center"/>
    </xf>
    <xf numFmtId="0" fontId="0" fillId="2" borderId="0" xfId="0" applyNumberFormat="1" applyProtection="1">
      <protection locked="0"/>
    </xf>
    <xf numFmtId="0" fontId="0" fillId="2" borderId="35" xfId="0" applyNumberFormat="1" applyBorder="1" applyAlignment="1">
      <alignment vertical="top"/>
    </xf>
    <xf numFmtId="0" fontId="0" fillId="2" borderId="13" xfId="0" applyNumberFormat="1" applyBorder="1"/>
    <xf numFmtId="0" fontId="0" fillId="2" borderId="13" xfId="0" applyNumberFormat="1" applyBorder="1" applyAlignment="1">
      <alignment horizontal="center"/>
    </xf>
    <xf numFmtId="7" fontId="0" fillId="2" borderId="16" xfId="0" applyNumberFormat="1" applyBorder="1" applyAlignment="1">
      <alignment horizontal="center"/>
    </xf>
    <xf numFmtId="0" fontId="0" fillId="2" borderId="20" xfId="0" applyNumberFormat="1" applyBorder="1" applyAlignment="1">
      <alignment horizontal="right"/>
    </xf>
    <xf numFmtId="7" fontId="0" fillId="2" borderId="36" xfId="0" applyNumberFormat="1" applyBorder="1" applyAlignment="1">
      <alignment horizontal="right"/>
    </xf>
    <xf numFmtId="0" fontId="0" fillId="2" borderId="20" xfId="0" applyNumberFormat="1" applyBorder="1" applyAlignment="1">
      <alignment horizontal="right" vertical="center"/>
    </xf>
    <xf numFmtId="0" fontId="3" fillId="2" borderId="27" xfId="0" applyNumberFormat="1" applyFont="1" applyBorder="1" applyAlignment="1">
      <alignment horizontal="center" vertical="center"/>
    </xf>
    <xf numFmtId="0" fontId="0" fillId="2" borderId="38" xfId="0" applyNumberFormat="1" applyBorder="1" applyAlignment="1">
      <alignment horizontal="right"/>
    </xf>
    <xf numFmtId="7" fontId="6" fillId="0" borderId="0" xfId="0" applyNumberFormat="1" applyFont="1" applyFill="1" applyAlignment="1">
      <alignment horizontal="centerContinuous" vertical="center"/>
    </xf>
    <xf numFmtId="1" fontId="5" fillId="0" borderId="0" xfId="0" applyNumberFormat="1" applyFont="1" applyFill="1" applyAlignment="1">
      <alignment horizontal="centerContinuous" vertical="top"/>
    </xf>
    <xf numFmtId="0" fontId="5" fillId="0" borderId="0" xfId="0" applyNumberFormat="1" applyFont="1" applyFill="1" applyAlignment="1">
      <alignment horizontal="centerContinuous" vertical="center"/>
    </xf>
    <xf numFmtId="3" fontId="5" fillId="0" borderId="0" xfId="0" applyNumberFormat="1" applyFont="1" applyFill="1" applyAlignment="1">
      <alignment horizontal="centerContinuous" vertical="center"/>
    </xf>
    <xf numFmtId="0" fontId="0" fillId="0" borderId="0" xfId="0" applyNumberFormat="1" applyFill="1"/>
    <xf numFmtId="7" fontId="2" fillId="0" borderId="0" xfId="0" applyNumberFormat="1" applyFont="1" applyFill="1" applyAlignment="1">
      <alignment horizontal="centerContinuous" vertical="center"/>
    </xf>
    <xf numFmtId="1" fontId="0" fillId="0" borderId="0" xfId="0" applyNumberFormat="1" applyFill="1" applyAlignment="1">
      <alignment horizontal="centerContinuous" vertical="top"/>
    </xf>
    <xf numFmtId="0" fontId="0" fillId="0" borderId="0" xfId="0" applyNumberFormat="1" applyFill="1" applyAlignment="1">
      <alignment horizontal="centerContinuous" vertical="center"/>
    </xf>
    <xf numFmtId="3" fontId="0" fillId="0" borderId="0" xfId="0" applyNumberFormat="1" applyFill="1" applyAlignment="1">
      <alignment horizontal="centerContinuous" vertical="center"/>
    </xf>
    <xf numFmtId="7" fontId="0" fillId="0" borderId="0" xfId="0" applyNumberFormat="1" applyFill="1" applyAlignment="1">
      <alignment horizontal="right"/>
    </xf>
    <xf numFmtId="0" fontId="0" fillId="0" borderId="0" xfId="0" applyNumberFormat="1" applyFill="1" applyAlignment="1">
      <alignment vertical="top"/>
    </xf>
    <xf numFmtId="0" fontId="0" fillId="0" borderId="0" xfId="0" applyNumberFormat="1" applyFill="1" applyAlignment="1"/>
    <xf numFmtId="3" fontId="0" fillId="0" borderId="0" xfId="0" applyNumberFormat="1" applyFill="1" applyAlignment="1"/>
    <xf numFmtId="7" fontId="0" fillId="0" borderId="0" xfId="0" applyNumberFormat="1" applyFill="1" applyAlignment="1">
      <alignment horizontal="centerContinuous" vertical="center"/>
    </xf>
    <xf numFmtId="2" fontId="0" fillId="0" borderId="0" xfId="0" applyNumberFormat="1" applyFill="1" applyAlignment="1">
      <alignment horizontal="centerContinuous"/>
    </xf>
    <xf numFmtId="7" fontId="0" fillId="0" borderId="16" xfId="0" applyNumberFormat="1" applyFill="1" applyBorder="1" applyAlignment="1">
      <alignment horizontal="center"/>
    </xf>
    <xf numFmtId="0" fontId="0" fillId="0" borderId="16" xfId="0" applyNumberFormat="1" applyFill="1" applyBorder="1" applyAlignment="1">
      <alignment horizontal="center" vertical="top"/>
    </xf>
    <xf numFmtId="0" fontId="0" fillId="0" borderId="17" xfId="0" applyNumberFormat="1" applyFill="1" applyBorder="1" applyAlignment="1">
      <alignment horizontal="center"/>
    </xf>
    <xf numFmtId="0" fontId="0" fillId="0" borderId="16" xfId="0" applyNumberFormat="1" applyFill="1" applyBorder="1" applyAlignment="1">
      <alignment horizontal="center"/>
    </xf>
    <xf numFmtId="0" fontId="0" fillId="0" borderId="18" xfId="0" applyNumberFormat="1" applyFill="1" applyBorder="1" applyAlignment="1">
      <alignment horizontal="center"/>
    </xf>
    <xf numFmtId="3" fontId="0" fillId="0" borderId="18" xfId="0" applyNumberFormat="1" applyFill="1" applyBorder="1" applyAlignment="1">
      <alignment horizontal="center"/>
    </xf>
    <xf numFmtId="7" fontId="0" fillId="0" borderId="18" xfId="0" applyNumberFormat="1" applyFill="1" applyBorder="1" applyAlignment="1">
      <alignment horizontal="right"/>
    </xf>
    <xf numFmtId="7" fontId="0" fillId="0" borderId="23" xfId="0" applyNumberFormat="1" applyFill="1" applyBorder="1" applyAlignment="1">
      <alignment horizontal="right"/>
    </xf>
    <xf numFmtId="0" fontId="0" fillId="0" borderId="24" xfId="0" applyNumberFormat="1" applyFill="1" applyBorder="1" applyAlignment="1">
      <alignment vertical="top"/>
    </xf>
    <xf numFmtId="0" fontId="0" fillId="0" borderId="28" xfId="0" applyNumberFormat="1" applyFill="1" applyBorder="1"/>
    <xf numFmtId="0" fontId="0" fillId="0" borderId="24" xfId="0" applyNumberFormat="1" applyFill="1" applyBorder="1" applyAlignment="1">
      <alignment horizontal="center"/>
    </xf>
    <xf numFmtId="0" fontId="0" fillId="0" borderId="29" xfId="0" applyNumberFormat="1" applyFill="1" applyBorder="1"/>
    <xf numFmtId="3" fontId="0" fillId="0" borderId="29" xfId="0" applyNumberFormat="1" applyFill="1" applyBorder="1" applyAlignment="1">
      <alignment horizontal="center"/>
    </xf>
    <xf numFmtId="7" fontId="0" fillId="0" borderId="29" xfId="0" applyNumberFormat="1" applyFill="1" applyBorder="1" applyAlignment="1">
      <alignment horizontal="right"/>
    </xf>
    <xf numFmtId="0" fontId="0" fillId="0" borderId="29" xfId="0" applyNumberFormat="1" applyFill="1" applyBorder="1" applyAlignment="1">
      <alignment horizontal="right"/>
    </xf>
    <xf numFmtId="7" fontId="0" fillId="0" borderId="20" xfId="0" applyNumberFormat="1" applyFill="1" applyBorder="1" applyAlignment="1">
      <alignment horizontal="right" vertical="center"/>
    </xf>
    <xf numFmtId="0" fontId="3" fillId="0" borderId="40" xfId="0" applyNumberFormat="1" applyFont="1" applyFill="1" applyBorder="1" applyAlignment="1">
      <alignment horizontal="center" vertical="center"/>
    </xf>
    <xf numFmtId="7" fontId="0" fillId="0" borderId="41" xfId="0" applyNumberFormat="1" applyFill="1" applyBorder="1" applyAlignment="1">
      <alignment horizontal="right" vertical="center"/>
    </xf>
    <xf numFmtId="7" fontId="0" fillId="0" borderId="42" xfId="0" applyNumberFormat="1" applyFill="1" applyBorder="1" applyAlignment="1">
      <alignment horizontal="right" vertical="center"/>
    </xf>
    <xf numFmtId="0" fontId="0" fillId="0" borderId="0" xfId="0" applyNumberFormat="1" applyFill="1" applyAlignment="1">
      <alignment vertical="center"/>
    </xf>
    <xf numFmtId="7" fontId="0" fillId="0" borderId="20" xfId="0" applyNumberFormat="1" applyFill="1" applyBorder="1" applyAlignment="1">
      <alignment horizontal="right"/>
    </xf>
    <xf numFmtId="4" fontId="42" fillId="0" borderId="43" xfId="0" applyNumberFormat="1" applyFont="1" applyFill="1" applyBorder="1" applyAlignment="1" applyProtection="1">
      <alignment horizontal="center" vertical="top" wrapText="1"/>
    </xf>
    <xf numFmtId="0" fontId="60" fillId="0" borderId="0" xfId="0" applyFont="1" applyFill="1" applyBorder="1" applyAlignment="1">
      <alignment vertical="top" wrapText="1"/>
    </xf>
    <xf numFmtId="0" fontId="0" fillId="0" borderId="0" xfId="0" applyNumberFormat="1" applyFill="1" applyBorder="1"/>
    <xf numFmtId="167" fontId="42" fillId="0" borderId="43" xfId="0" applyNumberFormat="1" applyFont="1" applyFill="1" applyBorder="1" applyAlignment="1" applyProtection="1">
      <alignment horizontal="center" vertical="top"/>
    </xf>
    <xf numFmtId="167" fontId="42" fillId="0" borderId="0" xfId="0" applyNumberFormat="1" applyFont="1" applyFill="1" applyBorder="1" applyAlignment="1" applyProtection="1">
      <alignment horizontal="center" vertical="top"/>
    </xf>
    <xf numFmtId="4" fontId="42" fillId="0" borderId="43" xfId="0" applyNumberFormat="1" applyFont="1" applyFill="1" applyBorder="1" applyAlignment="1" applyProtection="1">
      <alignment horizontal="center" vertical="top"/>
    </xf>
    <xf numFmtId="177" fontId="59" fillId="0" borderId="43" xfId="0" applyNumberFormat="1" applyFont="1" applyFill="1" applyBorder="1" applyAlignment="1" applyProtection="1">
      <alignment horizontal="center" vertical="top"/>
    </xf>
    <xf numFmtId="4" fontId="42" fillId="26" borderId="1" xfId="0" applyNumberFormat="1" applyFont="1" applyFill="1" applyBorder="1" applyAlignment="1" applyProtection="1">
      <alignment horizontal="center" vertical="top"/>
    </xf>
    <xf numFmtId="4" fontId="42" fillId="26" borderId="43" xfId="0" applyNumberFormat="1" applyFont="1" applyFill="1" applyBorder="1" applyAlignment="1" applyProtection="1">
      <alignment horizontal="center" vertical="top"/>
    </xf>
    <xf numFmtId="4" fontId="42" fillId="0" borderId="0" xfId="0" applyNumberFormat="1" applyFont="1" applyFill="1" applyBorder="1" applyAlignment="1" applyProtection="1">
      <alignment horizontal="center" vertical="top"/>
    </xf>
    <xf numFmtId="4" fontId="42" fillId="26" borderId="1" xfId="0" applyNumberFormat="1" applyFont="1" applyFill="1" applyBorder="1" applyAlignment="1" applyProtection="1">
      <alignment horizontal="center" vertical="top" wrapText="1"/>
    </xf>
    <xf numFmtId="4" fontId="42" fillId="0" borderId="0" xfId="0" applyNumberFormat="1" applyFont="1" applyFill="1" applyBorder="1" applyAlignment="1" applyProtection="1">
      <alignment horizontal="center" vertical="top" wrapText="1"/>
    </xf>
    <xf numFmtId="7" fontId="0" fillId="0" borderId="22" xfId="0" applyNumberFormat="1" applyFill="1" applyBorder="1" applyAlignment="1">
      <alignment horizontal="right"/>
    </xf>
    <xf numFmtId="0" fontId="3" fillId="0" borderId="22" xfId="0" applyNumberFormat="1" applyFont="1" applyFill="1" applyBorder="1" applyAlignment="1">
      <alignment horizontal="center" vertical="center"/>
    </xf>
    <xf numFmtId="7" fontId="0" fillId="0" borderId="36" xfId="0" applyNumberFormat="1" applyFill="1" applyBorder="1" applyAlignment="1">
      <alignment horizontal="right"/>
    </xf>
    <xf numFmtId="0" fontId="0" fillId="0" borderId="35" xfId="0" applyNumberFormat="1" applyFill="1" applyBorder="1" applyAlignment="1">
      <alignment vertical="top"/>
    </xf>
    <xf numFmtId="0" fontId="0" fillId="0" borderId="13" xfId="0" applyNumberFormat="1" applyFill="1" applyBorder="1"/>
    <xf numFmtId="0" fontId="0" fillId="0" borderId="13" xfId="0" applyNumberFormat="1" applyFill="1" applyBorder="1" applyAlignment="1">
      <alignment horizontal="center"/>
    </xf>
    <xf numFmtId="3" fontId="0" fillId="0" borderId="13" xfId="0" applyNumberFormat="1" applyFill="1" applyBorder="1"/>
    <xf numFmtId="7" fontId="0" fillId="0" borderId="13" xfId="0" applyNumberFormat="1" applyFill="1" applyBorder="1" applyAlignment="1">
      <alignment horizontal="right"/>
    </xf>
    <xf numFmtId="0" fontId="0" fillId="0" borderId="39" xfId="0" applyNumberFormat="1" applyFill="1" applyBorder="1" applyAlignment="1">
      <alignment horizontal="right"/>
    </xf>
    <xf numFmtId="0" fontId="0" fillId="0" borderId="0" xfId="0" applyNumberFormat="1" applyFill="1" applyAlignment="1">
      <alignment horizontal="right"/>
    </xf>
    <xf numFmtId="0" fontId="0" fillId="0" borderId="0" xfId="0" applyNumberFormat="1" applyFill="1" applyAlignment="1">
      <alignment horizontal="center"/>
    </xf>
    <xf numFmtId="3" fontId="0" fillId="0" borderId="0" xfId="0" applyNumberFormat="1" applyFill="1"/>
    <xf numFmtId="7" fontId="12" fillId="2" borderId="20" xfId="0" applyNumberFormat="1" applyFont="1" applyBorder="1" applyAlignment="1">
      <alignment horizontal="right" vertical="center"/>
    </xf>
    <xf numFmtId="0" fontId="7" fillId="2" borderId="19" xfId="0" applyNumberFormat="1" applyFont="1" applyBorder="1" applyAlignment="1">
      <alignment horizontal="center" vertical="center"/>
    </xf>
    <xf numFmtId="7" fontId="12" fillId="2" borderId="19" xfId="0" applyNumberFormat="1" applyFont="1" applyBorder="1" applyAlignment="1">
      <alignment horizontal="right" vertical="center"/>
    </xf>
    <xf numFmtId="0" fontId="12" fillId="2" borderId="0" xfId="0" applyNumberFormat="1" applyFont="1" applyAlignment="1">
      <alignment vertical="center"/>
    </xf>
    <xf numFmtId="7" fontId="12" fillId="2" borderId="20" xfId="0" applyNumberFormat="1" applyFont="1" applyBorder="1" applyAlignment="1">
      <alignment horizontal="right"/>
    </xf>
    <xf numFmtId="0" fontId="7" fillId="2" borderId="19" xfId="0" applyNumberFormat="1" applyFont="1" applyBorder="1" applyAlignment="1">
      <alignment vertical="top"/>
    </xf>
    <xf numFmtId="1" fontId="12" fillId="2" borderId="20" xfId="0" applyNumberFormat="1" applyFont="1" applyBorder="1" applyAlignment="1">
      <alignment horizontal="center" vertical="top"/>
    </xf>
    <xf numFmtId="0" fontId="12" fillId="2" borderId="20" xfId="0" applyNumberFormat="1" applyFont="1" applyBorder="1" applyAlignment="1">
      <alignment horizontal="center" vertical="top"/>
    </xf>
    <xf numFmtId="7" fontId="12" fillId="2" borderId="19" xfId="0" applyNumberFormat="1" applyFont="1" applyBorder="1" applyAlignment="1">
      <alignment horizontal="right"/>
    </xf>
    <xf numFmtId="0" fontId="12" fillId="2" borderId="0" xfId="0" applyNumberFormat="1" applyFont="1"/>
    <xf numFmtId="4" fontId="12" fillId="26" borderId="1" xfId="0" applyNumberFormat="1" applyFont="1" applyFill="1" applyBorder="1" applyAlignment="1" applyProtection="1">
      <alignment horizontal="center" vertical="top" wrapText="1"/>
    </xf>
    <xf numFmtId="0" fontId="62" fillId="26" borderId="0" xfId="0" applyFont="1" applyFill="1" applyAlignment="1"/>
    <xf numFmtId="0" fontId="60" fillId="26" borderId="0" xfId="0" applyFont="1" applyFill="1" applyAlignment="1"/>
    <xf numFmtId="0" fontId="62" fillId="26" borderId="0" xfId="0" applyFont="1" applyFill="1" applyAlignment="1">
      <alignment vertical="top"/>
    </xf>
    <xf numFmtId="0" fontId="12" fillId="2" borderId="19" xfId="0" applyNumberFormat="1" applyFont="1" applyBorder="1" applyAlignment="1">
      <alignment horizontal="right"/>
    </xf>
    <xf numFmtId="7" fontId="12" fillId="2" borderId="22" xfId="0" applyNumberFormat="1" applyFont="1" applyBorder="1" applyAlignment="1">
      <alignment horizontal="right" vertical="center"/>
    </xf>
    <xf numFmtId="0" fontId="7" fillId="2" borderId="22" xfId="0" applyNumberFormat="1" applyFont="1" applyBorder="1" applyAlignment="1">
      <alignment horizontal="center" vertical="center"/>
    </xf>
    <xf numFmtId="7" fontId="12" fillId="2" borderId="22" xfId="0" applyNumberFormat="1" applyFont="1" applyBorder="1" applyAlignment="1">
      <alignment horizontal="right"/>
    </xf>
    <xf numFmtId="0" fontId="7" fillId="2" borderId="31" xfId="0" applyNumberFormat="1" applyFont="1" applyBorder="1" applyAlignment="1">
      <alignment horizontal="center"/>
    </xf>
    <xf numFmtId="1" fontId="56" fillId="2" borderId="32" xfId="0" applyNumberFormat="1" applyFont="1" applyBorder="1" applyAlignment="1">
      <alignment horizontal="left"/>
    </xf>
    <xf numFmtId="1" fontId="12" fillId="2" borderId="32" xfId="0" applyNumberFormat="1" applyFont="1" applyBorder="1" applyAlignment="1">
      <alignment horizontal="center"/>
    </xf>
    <xf numFmtId="1" fontId="12" fillId="2" borderId="32" xfId="0" applyNumberFormat="1" applyFont="1" applyBorder="1"/>
    <xf numFmtId="7" fontId="12" fillId="2" borderId="33" xfId="0" applyNumberFormat="1" applyFont="1" applyBorder="1" applyAlignment="1">
      <alignment horizontal="right"/>
    </xf>
    <xf numFmtId="7" fontId="12" fillId="2" borderId="24" xfId="0" applyNumberFormat="1" applyFont="1" applyBorder="1" applyAlignment="1">
      <alignment horizontal="right" vertical="center"/>
    </xf>
    <xf numFmtId="7" fontId="12" fillId="2" borderId="27" xfId="0" applyNumberFormat="1" applyFont="1" applyBorder="1" applyAlignment="1">
      <alignment horizontal="right"/>
    </xf>
    <xf numFmtId="0" fontId="12" fillId="2" borderId="20" xfId="0" applyNumberFormat="1" applyFont="1" applyBorder="1" applyAlignment="1">
      <alignment horizontal="right" vertical="center"/>
    </xf>
    <xf numFmtId="0" fontId="12" fillId="2" borderId="0" xfId="0" applyNumberFormat="1" applyFont="1" applyAlignment="1">
      <alignment horizontal="right" vertical="center"/>
    </xf>
    <xf numFmtId="0" fontId="12" fillId="2" borderId="34" xfId="0" applyNumberFormat="1" applyFont="1" applyBorder="1" applyAlignment="1">
      <alignment horizontal="right" vertical="center"/>
    </xf>
    <xf numFmtId="7" fontId="12" fillId="2" borderId="30" xfId="0" applyNumberFormat="1" applyFont="1" applyBorder="1" applyAlignment="1">
      <alignment horizontal="right"/>
    </xf>
    <xf numFmtId="0" fontId="12" fillId="2" borderId="30" xfId="0" applyNumberFormat="1" applyFont="1" applyBorder="1" applyAlignment="1">
      <alignment horizontal="right"/>
    </xf>
    <xf numFmtId="7" fontId="6" fillId="2" borderId="0" xfId="81" applyNumberFormat="1" applyFont="1" applyAlignment="1">
      <alignment horizontal="centerContinuous" vertical="center"/>
    </xf>
    <xf numFmtId="1" fontId="5" fillId="2" borderId="0" xfId="81" applyNumberFormat="1" applyFont="1" applyAlignment="1">
      <alignment horizontal="centerContinuous" vertical="top"/>
    </xf>
    <xf numFmtId="0" fontId="5" fillId="2" borderId="0" xfId="81" applyNumberFormat="1" applyFont="1" applyAlignment="1">
      <alignment horizontal="centerContinuous" vertical="center"/>
    </xf>
    <xf numFmtId="0" fontId="12" fillId="2" borderId="0" xfId="81" applyNumberFormat="1" applyFont="1"/>
    <xf numFmtId="7" fontId="57" fillId="2" borderId="0" xfId="81" applyNumberFormat="1" applyFont="1" applyAlignment="1">
      <alignment horizontal="centerContinuous" vertical="center"/>
    </xf>
    <xf numFmtId="1" fontId="12" fillId="2" borderId="0" xfId="81" applyNumberFormat="1" applyFont="1" applyAlignment="1">
      <alignment horizontal="centerContinuous" vertical="top"/>
    </xf>
    <xf numFmtId="0" fontId="12" fillId="2" borderId="0" xfId="81" applyNumberFormat="1" applyFont="1" applyAlignment="1">
      <alignment horizontal="centerContinuous" vertical="center"/>
    </xf>
    <xf numFmtId="7" fontId="12" fillId="2" borderId="0" xfId="81" applyNumberFormat="1" applyFont="1" applyAlignment="1">
      <alignment horizontal="right"/>
    </xf>
    <xf numFmtId="0" fontId="12" fillId="2" borderId="0" xfId="81" applyNumberFormat="1" applyFont="1" applyAlignment="1">
      <alignment vertical="top"/>
    </xf>
    <xf numFmtId="0" fontId="12" fillId="2" borderId="0" xfId="81" applyNumberFormat="1" applyFont="1" applyAlignment="1"/>
    <xf numFmtId="7" fontId="12" fillId="2" borderId="0" xfId="81" applyNumberFormat="1" applyFont="1" applyAlignment="1">
      <alignment vertical="center"/>
    </xf>
    <xf numFmtId="2" fontId="12" fillId="2" borderId="0" xfId="81" applyNumberFormat="1" applyFont="1" applyAlignment="1"/>
    <xf numFmtId="7" fontId="12" fillId="2" borderId="16" xfId="81" applyNumberFormat="1" applyFont="1" applyBorder="1" applyAlignment="1">
      <alignment horizontal="center"/>
    </xf>
    <xf numFmtId="0" fontId="12" fillId="2" borderId="16" xfId="81" applyNumberFormat="1" applyFont="1" applyBorder="1" applyAlignment="1">
      <alignment horizontal="center" vertical="top"/>
    </xf>
    <xf numFmtId="0" fontId="12" fillId="2" borderId="17" xfId="81" applyNumberFormat="1" applyFont="1" applyBorder="1" applyAlignment="1">
      <alignment horizontal="center"/>
    </xf>
    <xf numFmtId="0" fontId="12" fillId="2" borderId="16" xfId="81" applyNumberFormat="1" applyFont="1" applyBorder="1" applyAlignment="1">
      <alignment horizontal="center"/>
    </xf>
    <xf numFmtId="0" fontId="12" fillId="2" borderId="18" xfId="81" applyNumberFormat="1" applyFont="1" applyBorder="1" applyAlignment="1">
      <alignment horizontal="center"/>
    </xf>
    <xf numFmtId="7" fontId="12" fillId="2" borderId="18" xfId="81" applyNumberFormat="1" applyFont="1" applyBorder="1" applyAlignment="1">
      <alignment horizontal="right"/>
    </xf>
    <xf numFmtId="7" fontId="12" fillId="2" borderId="23" xfId="81" applyNumberFormat="1" applyFont="1" applyBorder="1" applyAlignment="1">
      <alignment horizontal="right"/>
    </xf>
    <xf numFmtId="0" fontId="12" fillId="2" borderId="24" xfId="81" applyNumberFormat="1" applyFont="1" applyBorder="1" applyAlignment="1">
      <alignment vertical="top"/>
    </xf>
    <xf numFmtId="0" fontId="12" fillId="2" borderId="28" xfId="81" applyNumberFormat="1" applyFont="1" applyBorder="1"/>
    <xf numFmtId="0" fontId="12" fillId="2" borderId="24" xfId="81" applyNumberFormat="1" applyFont="1" applyBorder="1" applyAlignment="1">
      <alignment horizontal="center"/>
    </xf>
    <xf numFmtId="0" fontId="12" fillId="2" borderId="29" xfId="81" applyNumberFormat="1" applyFont="1" applyBorder="1"/>
    <xf numFmtId="0" fontId="12" fillId="2" borderId="29" xfId="81" applyNumberFormat="1" applyFont="1" applyBorder="1" applyAlignment="1">
      <alignment horizontal="center"/>
    </xf>
    <xf numFmtId="7" fontId="12" fillId="2" borderId="29" xfId="81" applyNumberFormat="1" applyFont="1" applyBorder="1" applyAlignment="1">
      <alignment horizontal="right"/>
    </xf>
    <xf numFmtId="0" fontId="12" fillId="2" borderId="24" xfId="81" applyNumberFormat="1" applyFont="1" applyBorder="1" applyAlignment="1">
      <alignment horizontal="right"/>
    </xf>
    <xf numFmtId="7" fontId="12" fillId="2" borderId="20" xfId="81" applyNumberFormat="1" applyFont="1" applyBorder="1" applyAlignment="1">
      <alignment horizontal="right"/>
    </xf>
    <xf numFmtId="7" fontId="12" fillId="2" borderId="30" xfId="81" applyNumberFormat="1" applyFont="1" applyBorder="1" applyAlignment="1">
      <alignment horizontal="right"/>
    </xf>
    <xf numFmtId="0" fontId="12" fillId="2" borderId="30" xfId="81" applyNumberFormat="1" applyFont="1" applyBorder="1" applyAlignment="1">
      <alignment horizontal="right"/>
    </xf>
    <xf numFmtId="7" fontId="12" fillId="2" borderId="20" xfId="81" applyNumberFormat="1" applyFont="1" applyBorder="1" applyAlignment="1">
      <alignment horizontal="right" vertical="center"/>
    </xf>
    <xf numFmtId="0" fontId="7" fillId="2" borderId="19" xfId="81" applyNumberFormat="1" applyFont="1" applyBorder="1" applyAlignment="1">
      <alignment horizontal="center" vertical="center"/>
    </xf>
    <xf numFmtId="7" fontId="12" fillId="2" borderId="19" xfId="81" applyNumberFormat="1" applyFont="1" applyBorder="1" applyAlignment="1">
      <alignment horizontal="right" vertical="center"/>
    </xf>
    <xf numFmtId="0" fontId="12" fillId="2" borderId="0" xfId="81" applyNumberFormat="1" applyFont="1" applyAlignment="1">
      <alignment vertical="center"/>
    </xf>
    <xf numFmtId="167" fontId="12" fillId="26" borderId="1" xfId="81" applyNumberFormat="1" applyFont="1" applyFill="1" applyBorder="1" applyAlignment="1" applyProtection="1">
      <alignment horizontal="center" vertical="top"/>
    </xf>
    <xf numFmtId="165" fontId="12" fillId="0" borderId="1" xfId="81" applyNumberFormat="1" applyFont="1" applyFill="1" applyBorder="1" applyAlignment="1" applyProtection="1">
      <alignment horizontal="left" vertical="top" wrapText="1"/>
    </xf>
    <xf numFmtId="164" fontId="12" fillId="0" borderId="1" xfId="81" applyNumberFormat="1" applyFont="1" applyFill="1" applyBorder="1" applyAlignment="1" applyProtection="1">
      <alignment horizontal="left" vertical="top" wrapText="1"/>
    </xf>
    <xf numFmtId="0" fontId="12" fillId="0" borderId="1" xfId="81" applyNumberFormat="1" applyFont="1" applyFill="1" applyBorder="1" applyAlignment="1" applyProtection="1">
      <alignment horizontal="center" vertical="top" wrapText="1"/>
    </xf>
    <xf numFmtId="166" fontId="59" fillId="26" borderId="1" xfId="81" applyNumberFormat="1" applyFont="1" applyFill="1" applyBorder="1" applyAlignment="1" applyProtection="1">
      <alignment vertical="top"/>
      <protection locked="0"/>
    </xf>
    <xf numFmtId="166" fontId="59" fillId="0" borderId="1" xfId="81" applyNumberFormat="1" applyFont="1" applyFill="1" applyBorder="1" applyAlignment="1" applyProtection="1">
      <alignment vertical="top"/>
    </xf>
    <xf numFmtId="0" fontId="62" fillId="26" borderId="0" xfId="81" applyFont="1" applyFill="1"/>
    <xf numFmtId="4" fontId="12" fillId="26" borderId="1" xfId="81" applyNumberFormat="1" applyFont="1" applyFill="1" applyBorder="1" applyAlignment="1" applyProtection="1">
      <alignment horizontal="center" vertical="top" wrapText="1"/>
    </xf>
    <xf numFmtId="0" fontId="62" fillId="26" borderId="0" xfId="81" applyFont="1" applyFill="1" applyAlignment="1"/>
    <xf numFmtId="4" fontId="12" fillId="26" borderId="1" xfId="81" applyNumberFormat="1" applyFont="1" applyFill="1" applyBorder="1" applyAlignment="1" applyProtection="1">
      <alignment horizontal="center" vertical="top"/>
    </xf>
    <xf numFmtId="0" fontId="63" fillId="26" borderId="0" xfId="81" applyFont="1" applyFill="1" applyAlignment="1"/>
    <xf numFmtId="1" fontId="59" fillId="0" borderId="1" xfId="81" applyNumberFormat="1" applyFont="1" applyFill="1" applyBorder="1" applyAlignment="1" applyProtection="1">
      <alignment horizontal="right" vertical="top" wrapText="1"/>
    </xf>
    <xf numFmtId="164" fontId="12" fillId="0" borderId="1" xfId="80" applyNumberFormat="1" applyFont="1" applyFill="1" applyBorder="1" applyAlignment="1" applyProtection="1">
      <alignment horizontal="center" vertical="top" wrapText="1"/>
    </xf>
    <xf numFmtId="0" fontId="62" fillId="26" borderId="0" xfId="81" applyFont="1" applyFill="1" applyAlignment="1">
      <alignment vertical="top"/>
    </xf>
    <xf numFmtId="7" fontId="12" fillId="2" borderId="22" xfId="81" applyNumberFormat="1" applyFont="1" applyBorder="1" applyAlignment="1">
      <alignment horizontal="right"/>
    </xf>
    <xf numFmtId="0" fontId="7" fillId="2" borderId="22" xfId="81" applyNumberFormat="1" applyFont="1" applyBorder="1" applyAlignment="1">
      <alignment horizontal="center" vertical="center"/>
    </xf>
    <xf numFmtId="0" fontId="60" fillId="26" borderId="0" xfId="81" applyFont="1" applyFill="1" applyAlignment="1"/>
    <xf numFmtId="7" fontId="12" fillId="2" borderId="22" xfId="81" applyNumberFormat="1" applyFont="1" applyBorder="1" applyAlignment="1">
      <alignment horizontal="right" vertical="center"/>
    </xf>
    <xf numFmtId="4" fontId="59" fillId="26" borderId="1" xfId="81" applyNumberFormat="1" applyFont="1" applyFill="1" applyBorder="1" applyAlignment="1" applyProtection="1">
      <alignment horizontal="center" vertical="top" wrapText="1"/>
    </xf>
    <xf numFmtId="167" fontId="59" fillId="26" borderId="1" xfId="81" applyNumberFormat="1" applyFont="1" applyFill="1" applyBorder="1" applyAlignment="1" applyProtection="1">
      <alignment horizontal="center" vertical="top"/>
    </xf>
    <xf numFmtId="4" fontId="59" fillId="26" borderId="1" xfId="81" applyNumberFormat="1" applyFont="1" applyFill="1" applyBorder="1" applyAlignment="1" applyProtection="1">
      <alignment horizontal="center" vertical="top"/>
    </xf>
    <xf numFmtId="0" fontId="12" fillId="2" borderId="19" xfId="81" applyNumberFormat="1" applyFont="1" applyBorder="1" applyAlignment="1">
      <alignment horizontal="right"/>
    </xf>
    <xf numFmtId="0" fontId="12" fillId="2" borderId="0" xfId="81" applyNumberFormat="1"/>
    <xf numFmtId="0" fontId="12" fillId="2" borderId="20" xfId="81" applyNumberFormat="1" applyFont="1" applyBorder="1" applyAlignment="1">
      <alignment horizontal="right"/>
    </xf>
    <xf numFmtId="0" fontId="12" fillId="2" borderId="21" xfId="81" applyNumberFormat="1" applyFont="1" applyBorder="1" applyAlignment="1">
      <alignment vertical="top"/>
    </xf>
    <xf numFmtId="0" fontId="10" fillId="2" borderId="15" xfId="81" applyNumberFormat="1" applyFont="1" applyBorder="1" applyAlignment="1">
      <alignment horizontal="centerContinuous"/>
    </xf>
    <xf numFmtId="0" fontId="12" fillId="2" borderId="15" xfId="81" applyNumberFormat="1" applyFont="1" applyBorder="1" applyAlignment="1">
      <alignment horizontal="centerContinuous"/>
    </xf>
    <xf numFmtId="0" fontId="12" fillId="2" borderId="25" xfId="81" applyNumberFormat="1" applyFont="1" applyBorder="1" applyAlignment="1">
      <alignment horizontal="right"/>
    </xf>
    <xf numFmtId="0" fontId="12" fillId="2" borderId="20" xfId="81" applyNumberFormat="1" applyFont="1" applyBorder="1" applyAlignment="1">
      <alignment horizontal="right" vertical="center"/>
    </xf>
    <xf numFmtId="0" fontId="12" fillId="2" borderId="0" xfId="81" applyNumberFormat="1" applyFont="1" applyAlignment="1">
      <alignment horizontal="right" vertical="center"/>
    </xf>
    <xf numFmtId="0" fontId="12" fillId="2" borderId="34" xfId="81" applyNumberFormat="1" applyFont="1" applyBorder="1" applyAlignment="1">
      <alignment horizontal="right" vertical="center"/>
    </xf>
    <xf numFmtId="0" fontId="7" fillId="2" borderId="31" xfId="81" applyNumberFormat="1" applyFont="1" applyBorder="1" applyAlignment="1">
      <alignment horizontal="center"/>
    </xf>
    <xf numFmtId="1" fontId="56" fillId="2" borderId="32" xfId="81" applyNumberFormat="1" applyFont="1" applyBorder="1" applyAlignment="1">
      <alignment horizontal="left"/>
    </xf>
    <xf numFmtId="1" fontId="12" fillId="2" borderId="32" xfId="81" applyNumberFormat="1" applyFont="1" applyBorder="1" applyAlignment="1">
      <alignment horizontal="center"/>
    </xf>
    <xf numFmtId="1" fontId="12" fillId="2" borderId="32" xfId="81" applyNumberFormat="1" applyFont="1" applyBorder="1"/>
    <xf numFmtId="7" fontId="5" fillId="2" borderId="33" xfId="81" applyNumberFormat="1" applyFont="1" applyBorder="1" applyAlignment="1">
      <alignment horizontal="right"/>
    </xf>
    <xf numFmtId="7" fontId="12" fillId="2" borderId="33" xfId="81" applyNumberFormat="1" applyFont="1" applyBorder="1" applyAlignment="1">
      <alignment horizontal="right"/>
    </xf>
    <xf numFmtId="7" fontId="12" fillId="2" borderId="24" xfId="81" applyNumberFormat="1" applyFont="1" applyBorder="1" applyAlignment="1">
      <alignment horizontal="right" vertical="center"/>
    </xf>
    <xf numFmtId="7" fontId="12" fillId="2" borderId="27" xfId="81" applyNumberFormat="1" applyFont="1" applyBorder="1" applyAlignment="1">
      <alignment horizontal="right"/>
    </xf>
    <xf numFmtId="7" fontId="12" fillId="2" borderId="36" xfId="81" applyNumberFormat="1" applyFont="1" applyBorder="1" applyAlignment="1">
      <alignment horizontal="right"/>
    </xf>
    <xf numFmtId="0" fontId="12" fillId="2" borderId="35" xfId="81" applyNumberFormat="1" applyFont="1" applyBorder="1" applyAlignment="1">
      <alignment vertical="top"/>
    </xf>
    <xf numFmtId="0" fontId="12" fillId="2" borderId="13" xfId="81" applyNumberFormat="1" applyFont="1" applyBorder="1"/>
    <xf numFmtId="0" fontId="12" fillId="2" borderId="13" xfId="81" applyNumberFormat="1" applyFont="1" applyBorder="1" applyAlignment="1">
      <alignment horizontal="center"/>
    </xf>
    <xf numFmtId="7" fontId="12" fillId="2" borderId="13" xfId="81" applyNumberFormat="1" applyFont="1" applyBorder="1" applyAlignment="1">
      <alignment horizontal="right"/>
    </xf>
    <xf numFmtId="0" fontId="12" fillId="2" borderId="26" xfId="81" applyNumberFormat="1" applyFont="1" applyBorder="1" applyAlignment="1">
      <alignment horizontal="right"/>
    </xf>
    <xf numFmtId="0" fontId="12" fillId="2" borderId="0" xfId="81" applyNumberFormat="1" applyFont="1" applyAlignment="1">
      <alignment horizontal="right"/>
    </xf>
    <xf numFmtId="0" fontId="12" fillId="2" borderId="0" xfId="81" applyNumberFormat="1" applyFont="1" applyAlignment="1">
      <alignment horizontal="center"/>
    </xf>
    <xf numFmtId="7" fontId="12" fillId="2" borderId="20" xfId="81" applyNumberFormat="1" applyBorder="1" applyAlignment="1">
      <alignment horizontal="right" vertical="center"/>
    </xf>
    <xf numFmtId="0" fontId="3" fillId="2" borderId="61" xfId="81" applyNumberFormat="1" applyFont="1" applyBorder="1" applyAlignment="1">
      <alignment horizontal="center" vertical="center"/>
    </xf>
    <xf numFmtId="7" fontId="12" fillId="2" borderId="62" xfId="81" applyNumberFormat="1" applyBorder="1" applyAlignment="1">
      <alignment horizontal="right" vertical="center"/>
    </xf>
    <xf numFmtId="0" fontId="12" fillId="2" borderId="0" xfId="81" applyNumberFormat="1" applyAlignment="1">
      <alignment vertical="center"/>
    </xf>
    <xf numFmtId="4" fontId="12" fillId="26" borderId="43" xfId="81" applyNumberFormat="1" applyFont="1" applyFill="1" applyBorder="1" applyAlignment="1" applyProtection="1">
      <alignment horizontal="center" vertical="top" wrapText="1"/>
    </xf>
    <xf numFmtId="7" fontId="12" fillId="2" borderId="48" xfId="81" applyNumberFormat="1" applyBorder="1" applyAlignment="1">
      <alignment horizontal="right" vertical="center"/>
    </xf>
    <xf numFmtId="0" fontId="3" fillId="2" borderId="63" xfId="81" applyNumberFormat="1" applyFont="1" applyBorder="1" applyAlignment="1">
      <alignment horizontal="center" vertical="center"/>
    </xf>
    <xf numFmtId="7" fontId="12" fillId="2" borderId="22" xfId="81" applyNumberFormat="1" applyBorder="1" applyAlignment="1">
      <alignment horizontal="right" vertical="center"/>
    </xf>
    <xf numFmtId="7" fontId="12" fillId="2" borderId="64" xfId="81" applyNumberFormat="1" applyBorder="1" applyAlignment="1">
      <alignment horizontal="right" vertical="center"/>
    </xf>
    <xf numFmtId="0" fontId="3" fillId="2" borderId="37" xfId="0" applyNumberFormat="1" applyFont="1" applyBorder="1" applyAlignment="1">
      <alignment horizontal="center"/>
    </xf>
    <xf numFmtId="7" fontId="5" fillId="2" borderId="30" xfId="0" applyNumberFormat="1" applyFont="1" applyBorder="1" applyAlignment="1">
      <alignment horizontal="right"/>
    </xf>
    <xf numFmtId="7" fontId="0" fillId="2" borderId="65" xfId="0" applyNumberFormat="1" applyBorder="1" applyAlignment="1">
      <alignment horizontal="right"/>
    </xf>
    <xf numFmtId="7" fontId="5" fillId="2" borderId="65" xfId="0" applyNumberFormat="1" applyFont="1" applyBorder="1" applyAlignment="1">
      <alignment horizontal="right"/>
    </xf>
    <xf numFmtId="0" fontId="0" fillId="2" borderId="32" xfId="0" applyNumberFormat="1" applyBorder="1" applyAlignment="1">
      <alignment horizontal="right"/>
    </xf>
    <xf numFmtId="7" fontId="5" fillId="2" borderId="27" xfId="0" applyNumberFormat="1" applyFont="1" applyBorder="1" applyAlignment="1">
      <alignment horizontal="right"/>
    </xf>
    <xf numFmtId="0" fontId="65" fillId="2" borderId="0" xfId="0" applyNumberFormat="1" applyFont="1" applyAlignment="1" applyProtection="1">
      <alignment horizontal="left" vertical="top"/>
    </xf>
    <xf numFmtId="0" fontId="73" fillId="0" borderId="0" xfId="0" applyNumberFormat="1" applyFont="1" applyFill="1" applyAlignment="1"/>
    <xf numFmtId="0" fontId="3" fillId="2" borderId="66" xfId="0" applyNumberFormat="1" applyFont="1" applyBorder="1" applyAlignment="1">
      <alignment vertical="top"/>
    </xf>
    <xf numFmtId="164" fontId="7" fillId="25" borderId="66" xfId="0" applyNumberFormat="1" applyFont="1" applyFill="1" applyBorder="1" applyAlignment="1" applyProtection="1">
      <alignment horizontal="left" vertical="center"/>
    </xf>
    <xf numFmtId="1" fontId="0" fillId="2" borderId="67" xfId="0" applyNumberFormat="1" applyBorder="1" applyAlignment="1">
      <alignment horizontal="center" vertical="top"/>
    </xf>
    <xf numFmtId="0" fontId="0" fillId="2" borderId="67" xfId="0" applyNumberFormat="1" applyBorder="1" applyAlignment="1">
      <alignment horizontal="center" vertical="top"/>
    </xf>
    <xf numFmtId="7" fontId="0" fillId="2" borderId="67" xfId="0" applyNumberFormat="1" applyBorder="1" applyAlignment="1">
      <alignment horizontal="right"/>
    </xf>
    <xf numFmtId="7" fontId="0" fillId="2" borderId="66" xfId="0" applyNumberFormat="1" applyBorder="1" applyAlignment="1">
      <alignment horizontal="right"/>
    </xf>
    <xf numFmtId="164" fontId="7" fillId="25" borderId="66" xfId="0" applyNumberFormat="1" applyFont="1" applyFill="1" applyBorder="1" applyAlignment="1" applyProtection="1">
      <alignment horizontal="left" vertical="center" wrapText="1"/>
    </xf>
    <xf numFmtId="1" fontId="0" fillId="2" borderId="67" xfId="0" applyNumberFormat="1" applyBorder="1" applyAlignment="1">
      <alignment vertical="top"/>
    </xf>
    <xf numFmtId="0" fontId="0" fillId="2" borderId="66" xfId="0" applyNumberFormat="1" applyBorder="1" applyAlignment="1">
      <alignment horizontal="center" vertical="top"/>
    </xf>
    <xf numFmtId="0" fontId="0" fillId="2" borderId="67" xfId="0" applyNumberFormat="1" applyBorder="1" applyAlignment="1">
      <alignment vertical="top"/>
    </xf>
    <xf numFmtId="0" fontId="0" fillId="2" borderId="66" xfId="0" applyNumberFormat="1" applyBorder="1" applyAlignment="1">
      <alignment vertical="top"/>
    </xf>
    <xf numFmtId="0" fontId="0" fillId="2" borderId="68" xfId="0" applyNumberFormat="1" applyBorder="1" applyAlignment="1">
      <alignment horizontal="left" vertical="top"/>
    </xf>
    <xf numFmtId="164" fontId="7" fillId="25" borderId="68" xfId="0" applyNumberFormat="1" applyFont="1" applyFill="1" applyBorder="1" applyAlignment="1" applyProtection="1">
      <alignment horizontal="left" vertical="center" wrapText="1"/>
    </xf>
    <xf numFmtId="1" fontId="0" fillId="2" borderId="69" xfId="0" applyNumberFormat="1" applyBorder="1" applyAlignment="1">
      <alignment horizontal="center" vertical="top"/>
    </xf>
    <xf numFmtId="0" fontId="0" fillId="2" borderId="69" xfId="0" applyNumberFormat="1" applyBorder="1" applyAlignment="1">
      <alignment vertical="top"/>
    </xf>
    <xf numFmtId="0" fontId="0" fillId="2" borderId="69" xfId="0" applyNumberFormat="1" applyBorder="1" applyAlignment="1">
      <alignment horizontal="center" vertical="top"/>
    </xf>
    <xf numFmtId="7" fontId="0" fillId="2" borderId="68" xfId="0" applyNumberFormat="1" applyBorder="1" applyAlignment="1">
      <alignment horizontal="right"/>
    </xf>
    <xf numFmtId="0" fontId="0" fillId="2" borderId="68" xfId="0" applyNumberFormat="1" applyBorder="1" applyAlignment="1">
      <alignment horizontal="right" vertical="top"/>
    </xf>
    <xf numFmtId="164" fontId="7" fillId="25" borderId="68" xfId="0" applyNumberFormat="1" applyFont="1" applyFill="1" applyBorder="1" applyAlignment="1" applyProtection="1">
      <alignment horizontal="left" vertical="center"/>
    </xf>
    <xf numFmtId="7" fontId="0" fillId="2" borderId="69" xfId="0" applyNumberFormat="1" applyBorder="1" applyAlignment="1">
      <alignment horizontal="right"/>
    </xf>
    <xf numFmtId="164" fontId="7" fillId="25" borderId="71" xfId="0" applyNumberFormat="1" applyFont="1" applyFill="1" applyBorder="1" applyAlignment="1" applyProtection="1">
      <alignment horizontal="left" vertical="center" wrapText="1"/>
    </xf>
    <xf numFmtId="0" fontId="0" fillId="2" borderId="70" xfId="0" applyNumberFormat="1" applyBorder="1" applyAlignment="1">
      <alignment horizontal="left" vertical="top"/>
    </xf>
    <xf numFmtId="164" fontId="7" fillId="25" borderId="70" xfId="0" applyNumberFormat="1" applyFont="1" applyFill="1" applyBorder="1" applyAlignment="1" applyProtection="1">
      <alignment horizontal="left" vertical="center" wrapText="1"/>
    </xf>
    <xf numFmtId="1" fontId="0" fillId="2" borderId="72" xfId="0" applyNumberFormat="1" applyBorder="1" applyAlignment="1">
      <alignment horizontal="center" vertical="top"/>
    </xf>
    <xf numFmtId="0" fontId="0" fillId="2" borderId="72" xfId="0" applyNumberFormat="1" applyBorder="1" applyAlignment="1">
      <alignment vertical="top"/>
    </xf>
    <xf numFmtId="0" fontId="0" fillId="2" borderId="72" xfId="0" applyNumberFormat="1" applyBorder="1" applyAlignment="1">
      <alignment horizontal="center" vertical="top"/>
    </xf>
    <xf numFmtId="7" fontId="0" fillId="2" borderId="72" xfId="0" applyNumberFormat="1" applyBorder="1" applyAlignment="1">
      <alignment horizontal="right"/>
    </xf>
    <xf numFmtId="7" fontId="0" fillId="2" borderId="70" xfId="0" applyNumberFormat="1" applyBorder="1" applyAlignment="1">
      <alignment horizontal="right"/>
    </xf>
    <xf numFmtId="0" fontId="3" fillId="0" borderId="73" xfId="0" applyNumberFormat="1" applyFont="1" applyFill="1" applyBorder="1" applyAlignment="1">
      <alignment vertical="top"/>
    </xf>
    <xf numFmtId="164" fontId="7" fillId="0" borderId="73" xfId="0" applyNumberFormat="1" applyFont="1" applyFill="1" applyBorder="1" applyAlignment="1" applyProtection="1">
      <alignment horizontal="left" vertical="center"/>
    </xf>
    <xf numFmtId="1" fontId="0" fillId="0" borderId="73" xfId="0" applyNumberFormat="1" applyFill="1" applyBorder="1" applyAlignment="1">
      <alignment horizontal="center" vertical="top"/>
    </xf>
    <xf numFmtId="0" fontId="0" fillId="0" borderId="73" xfId="0" applyNumberFormat="1" applyFill="1" applyBorder="1" applyAlignment="1">
      <alignment horizontal="center" vertical="top"/>
    </xf>
    <xf numFmtId="3" fontId="0" fillId="0" borderId="73" xfId="0" applyNumberFormat="1" applyFill="1" applyBorder="1" applyAlignment="1">
      <alignment horizontal="center" vertical="top"/>
    </xf>
    <xf numFmtId="7" fontId="0" fillId="0" borderId="73" xfId="0" applyNumberFormat="1" applyFill="1" applyBorder="1" applyAlignment="1">
      <alignment horizontal="right"/>
    </xf>
    <xf numFmtId="165" fontId="59" fillId="0" borderId="74" xfId="0" applyNumberFormat="1" applyFont="1" applyFill="1" applyBorder="1" applyAlignment="1" applyProtection="1">
      <alignment horizontal="left" vertical="top" wrapText="1"/>
    </xf>
    <xf numFmtId="164" fontId="59" fillId="0" borderId="74" xfId="0" applyNumberFormat="1" applyFont="1" applyFill="1" applyBorder="1" applyAlignment="1" applyProtection="1">
      <alignment horizontal="left" vertical="top" wrapText="1"/>
    </xf>
    <xf numFmtId="164" fontId="12" fillId="0" borderId="74" xfId="0" applyNumberFormat="1" applyFont="1" applyFill="1" applyBorder="1" applyAlignment="1" applyProtection="1">
      <alignment horizontal="center" vertical="top" wrapText="1"/>
    </xf>
    <xf numFmtId="0" fontId="59" fillId="0" borderId="74" xfId="0" applyNumberFormat="1" applyFont="1" applyFill="1" applyBorder="1" applyAlignment="1" applyProtection="1">
      <alignment horizontal="center" vertical="top" wrapText="1"/>
    </xf>
    <xf numFmtId="3" fontId="59" fillId="0" borderId="74" xfId="0" applyNumberFormat="1" applyFont="1" applyFill="1" applyBorder="1" applyAlignment="1" applyProtection="1">
      <alignment horizontal="right" vertical="top"/>
    </xf>
    <xf numFmtId="166" fontId="59" fillId="0" borderId="74" xfId="0" applyNumberFormat="1" applyFont="1" applyFill="1" applyBorder="1" applyAlignment="1" applyProtection="1">
      <alignment vertical="top"/>
      <protection locked="0"/>
    </xf>
    <xf numFmtId="166" fontId="59" fillId="0" borderId="74" xfId="0" applyNumberFormat="1" applyFont="1" applyFill="1" applyBorder="1" applyAlignment="1" applyProtection="1">
      <alignment vertical="top"/>
    </xf>
    <xf numFmtId="0" fontId="59" fillId="0" borderId="74" xfId="0" applyNumberFormat="1" applyFont="1" applyFill="1" applyBorder="1" applyAlignment="1" applyProtection="1">
      <alignment vertical="center"/>
    </xf>
    <xf numFmtId="165" fontId="59" fillId="0" borderId="74" xfId="0" applyNumberFormat="1" applyFont="1" applyFill="1" applyBorder="1" applyAlignment="1" applyProtection="1">
      <alignment horizontal="center" vertical="top" wrapText="1"/>
    </xf>
    <xf numFmtId="164" fontId="59" fillId="0" borderId="74" xfId="0" applyNumberFormat="1" applyFont="1" applyFill="1" applyBorder="1" applyAlignment="1" applyProtection="1">
      <alignment horizontal="center" vertical="top" wrapText="1"/>
    </xf>
    <xf numFmtId="164" fontId="61" fillId="0" borderId="74" xfId="0" applyNumberFormat="1" applyFont="1" applyFill="1" applyBorder="1" applyAlignment="1" applyProtection="1">
      <alignment vertical="center" wrapText="1"/>
    </xf>
    <xf numFmtId="177" fontId="59" fillId="0" borderId="74" xfId="0" applyNumberFormat="1" applyFont="1" applyFill="1" applyBorder="1" applyAlignment="1" applyProtection="1">
      <alignment horizontal="center" vertical="top" wrapText="1"/>
    </xf>
    <xf numFmtId="177" fontId="59" fillId="0" borderId="74" xfId="0" applyNumberFormat="1" applyFont="1" applyFill="1" applyBorder="1" applyAlignment="1" applyProtection="1">
      <alignment horizontal="left" vertical="top" wrapText="1"/>
    </xf>
    <xf numFmtId="0" fontId="60" fillId="0" borderId="74" xfId="0" applyFont="1" applyFill="1" applyBorder="1" applyAlignment="1"/>
    <xf numFmtId="165" fontId="59" fillId="0" borderId="74" xfId="0" applyNumberFormat="1" applyFont="1" applyFill="1" applyBorder="1" applyAlignment="1" applyProtection="1">
      <alignment horizontal="right" vertical="top" wrapText="1"/>
    </xf>
    <xf numFmtId="0" fontId="0" fillId="0" borderId="75" xfId="0" applyNumberFormat="1" applyFill="1" applyBorder="1"/>
    <xf numFmtId="3" fontId="59" fillId="0" borderId="74" xfId="0" applyNumberFormat="1" applyFont="1" applyFill="1" applyBorder="1" applyAlignment="1" applyProtection="1">
      <alignment horizontal="right" vertical="top" wrapText="1"/>
    </xf>
    <xf numFmtId="166" fontId="59" fillId="0" borderId="74" xfId="0" applyNumberFormat="1" applyFont="1" applyFill="1" applyBorder="1" applyAlignment="1" applyProtection="1">
      <alignment vertical="top" wrapText="1"/>
    </xf>
    <xf numFmtId="164" fontId="59" fillId="0" borderId="74" xfId="0" applyNumberFormat="1" applyFont="1" applyFill="1" applyBorder="1" applyAlignment="1" applyProtection="1">
      <alignment vertical="top" wrapText="1"/>
    </xf>
    <xf numFmtId="164" fontId="7" fillId="0" borderId="74" xfId="0" applyNumberFormat="1" applyFont="1" applyFill="1" applyBorder="1" applyAlignment="1" applyProtection="1">
      <alignment horizontal="left" vertical="center" wrapText="1"/>
    </xf>
    <xf numFmtId="165" fontId="59" fillId="0" borderId="76" xfId="0" applyNumberFormat="1" applyFont="1" applyFill="1" applyBorder="1" applyAlignment="1" applyProtection="1">
      <alignment horizontal="center" vertical="top" wrapText="1"/>
    </xf>
    <xf numFmtId="164" fontId="59" fillId="0" borderId="76" xfId="0" applyNumberFormat="1" applyFont="1" applyFill="1" applyBorder="1" applyAlignment="1" applyProtection="1">
      <alignment horizontal="left" vertical="top" wrapText="1"/>
    </xf>
    <xf numFmtId="164" fontId="59" fillId="0" borderId="76" xfId="0" applyNumberFormat="1" applyFont="1" applyFill="1" applyBorder="1" applyAlignment="1" applyProtection="1">
      <alignment horizontal="center" vertical="top" wrapText="1"/>
    </xf>
    <xf numFmtId="0" fontId="59" fillId="0" borderId="76" xfId="0" applyNumberFormat="1" applyFont="1" applyFill="1" applyBorder="1" applyAlignment="1" applyProtection="1">
      <alignment horizontal="center" vertical="top" wrapText="1"/>
    </xf>
    <xf numFmtId="3" fontId="59" fillId="0" borderId="76" xfId="0" applyNumberFormat="1" applyFont="1" applyFill="1" applyBorder="1" applyAlignment="1" applyProtection="1">
      <alignment horizontal="right" vertical="top"/>
    </xf>
    <xf numFmtId="166" fontId="59" fillId="0" borderId="76" xfId="0" applyNumberFormat="1" applyFont="1" applyFill="1" applyBorder="1" applyAlignment="1" applyProtection="1">
      <alignment vertical="top"/>
      <protection locked="0"/>
    </xf>
    <xf numFmtId="166" fontId="59" fillId="0" borderId="76" xfId="0" applyNumberFormat="1" applyFont="1" applyFill="1" applyBorder="1" applyAlignment="1" applyProtection="1">
      <alignment vertical="top"/>
    </xf>
    <xf numFmtId="165" fontId="12" fillId="0" borderId="77" xfId="0" applyNumberFormat="1" applyFont="1" applyFill="1" applyBorder="1" applyAlignment="1" applyProtection="1">
      <alignment horizontal="left" vertical="top" wrapText="1"/>
    </xf>
    <xf numFmtId="164" fontId="12" fillId="0" borderId="77" xfId="0" applyNumberFormat="1" applyFont="1" applyFill="1" applyBorder="1" applyAlignment="1" applyProtection="1">
      <alignment horizontal="left" vertical="top" wrapText="1"/>
    </xf>
    <xf numFmtId="164" fontId="12" fillId="0" borderId="77" xfId="0" applyNumberFormat="1" applyFont="1" applyFill="1" applyBorder="1" applyAlignment="1" applyProtection="1">
      <alignment horizontal="center" vertical="top" wrapText="1"/>
    </xf>
    <xf numFmtId="0" fontId="12" fillId="0" borderId="77" xfId="0" applyNumberFormat="1" applyFont="1" applyFill="1" applyBorder="1" applyAlignment="1" applyProtection="1">
      <alignment horizontal="center" vertical="top" wrapText="1"/>
    </xf>
    <xf numFmtId="1" fontId="59" fillId="0" borderId="77" xfId="0" applyNumberFormat="1" applyFont="1" applyFill="1" applyBorder="1" applyAlignment="1" applyProtection="1">
      <alignment horizontal="right" vertical="top" wrapText="1"/>
    </xf>
    <xf numFmtId="0" fontId="59" fillId="26" borderId="77" xfId="0" applyNumberFormat="1" applyFont="1" applyFill="1" applyBorder="1" applyAlignment="1" applyProtection="1">
      <alignment vertical="center"/>
    </xf>
    <xf numFmtId="166" fontId="59" fillId="0" borderId="77" xfId="0" applyNumberFormat="1" applyFont="1" applyFill="1" applyBorder="1" applyAlignment="1" applyProtection="1">
      <alignment vertical="top" wrapText="1"/>
    </xf>
    <xf numFmtId="165" fontId="12" fillId="0" borderId="77" xfId="0" applyNumberFormat="1" applyFont="1" applyFill="1" applyBorder="1" applyAlignment="1" applyProtection="1">
      <alignment horizontal="center" vertical="top" wrapText="1"/>
    </xf>
    <xf numFmtId="165" fontId="12" fillId="0" borderId="77" xfId="0" applyNumberFormat="1" applyFont="1" applyFill="1" applyBorder="1" applyAlignment="1" applyProtection="1">
      <alignment horizontal="right" vertical="top" wrapText="1"/>
    </xf>
    <xf numFmtId="166" fontId="59" fillId="26" borderId="77" xfId="0" applyNumberFormat="1" applyFont="1" applyFill="1" applyBorder="1" applyAlignment="1" applyProtection="1">
      <alignment vertical="top"/>
      <protection locked="0"/>
    </xf>
    <xf numFmtId="166" fontId="59" fillId="0" borderId="77" xfId="0" applyNumberFormat="1" applyFont="1" applyFill="1" applyBorder="1" applyAlignment="1" applyProtection="1">
      <alignment vertical="top"/>
    </xf>
    <xf numFmtId="164" fontId="12" fillId="0" borderId="77" xfId="80" applyNumberFormat="1" applyFont="1" applyFill="1" applyBorder="1" applyAlignment="1" applyProtection="1">
      <alignment horizontal="left" vertical="top" wrapText="1"/>
    </xf>
    <xf numFmtId="164" fontId="12" fillId="26" borderId="77" xfId="80" applyNumberFormat="1" applyFont="1" applyFill="1" applyBorder="1" applyAlignment="1" applyProtection="1">
      <alignment horizontal="center" vertical="top" wrapText="1"/>
    </xf>
    <xf numFmtId="1" fontId="59" fillId="26" borderId="77" xfId="0" applyNumberFormat="1" applyFont="1" applyFill="1" applyBorder="1" applyAlignment="1" applyProtection="1">
      <alignment horizontal="right" vertical="top" wrapText="1"/>
    </xf>
    <xf numFmtId="3" fontId="59" fillId="26" borderId="77" xfId="0" applyNumberFormat="1" applyFont="1" applyFill="1" applyBorder="1" applyAlignment="1" applyProtection="1">
      <alignment vertical="top"/>
    </xf>
    <xf numFmtId="0" fontId="7" fillId="2" borderId="66" xfId="0" applyNumberFormat="1" applyFont="1" applyBorder="1" applyAlignment="1">
      <alignment vertical="top"/>
    </xf>
    <xf numFmtId="7" fontId="12" fillId="2" borderId="67" xfId="0" applyNumberFormat="1" applyFont="1" applyBorder="1" applyAlignment="1">
      <alignment horizontal="right"/>
    </xf>
    <xf numFmtId="7" fontId="12" fillId="2" borderId="66" xfId="0" applyNumberFormat="1" applyFont="1" applyBorder="1" applyAlignment="1">
      <alignment horizontal="right"/>
    </xf>
    <xf numFmtId="165" fontId="12" fillId="26" borderId="77" xfId="0" applyNumberFormat="1" applyFont="1" applyFill="1" applyBorder="1" applyAlignment="1" applyProtection="1">
      <alignment horizontal="left" vertical="top" wrapText="1"/>
    </xf>
    <xf numFmtId="164" fontId="12" fillId="26" borderId="77" xfId="0" applyNumberFormat="1" applyFont="1" applyFill="1" applyBorder="1" applyAlignment="1" applyProtection="1">
      <alignment vertical="top" wrapText="1"/>
    </xf>
    <xf numFmtId="164" fontId="12" fillId="26" borderId="79" xfId="0" applyNumberFormat="1" applyFont="1" applyFill="1" applyBorder="1" applyAlignment="1" applyProtection="1">
      <alignment horizontal="center" vertical="top" wrapText="1"/>
    </xf>
    <xf numFmtId="1" fontId="59" fillId="0" borderId="79" xfId="0" applyNumberFormat="1" applyFont="1" applyFill="1" applyBorder="1" applyAlignment="1" applyProtection="1">
      <alignment horizontal="right" vertical="top" wrapText="1"/>
    </xf>
    <xf numFmtId="166" fontId="59" fillId="26" borderId="77" xfId="0" applyNumberFormat="1" applyFont="1" applyFill="1" applyBorder="1" applyAlignment="1" applyProtection="1">
      <alignment vertical="top"/>
    </xf>
    <xf numFmtId="165" fontId="12" fillId="26" borderId="80" xfId="0" applyNumberFormat="1" applyFont="1" applyFill="1" applyBorder="1" applyAlignment="1" applyProtection="1">
      <alignment horizontal="center" vertical="top" wrapText="1"/>
    </xf>
    <xf numFmtId="164" fontId="12" fillId="0" borderId="81" xfId="0" applyNumberFormat="1" applyFont="1" applyFill="1" applyBorder="1" applyAlignment="1" applyProtection="1">
      <alignment horizontal="left" vertical="top" wrapText="1"/>
    </xf>
    <xf numFmtId="164" fontId="12" fillId="26" borderId="81" xfId="0" applyNumberFormat="1" applyFont="1" applyFill="1" applyBorder="1" applyAlignment="1" applyProtection="1">
      <alignment horizontal="center" vertical="top" wrapText="1"/>
    </xf>
    <xf numFmtId="0" fontId="12" fillId="0" borderId="80" xfId="0" applyNumberFormat="1" applyFont="1" applyFill="1" applyBorder="1" applyAlignment="1" applyProtection="1">
      <alignment horizontal="center" vertical="top" wrapText="1"/>
    </xf>
    <xf numFmtId="1" fontId="59" fillId="0" borderId="80" xfId="0" applyNumberFormat="1" applyFont="1" applyFill="1" applyBorder="1" applyAlignment="1" applyProtection="1">
      <alignment horizontal="right" vertical="top" wrapText="1"/>
    </xf>
    <xf numFmtId="166" fontId="59" fillId="26" borderId="80" xfId="0" applyNumberFormat="1" applyFont="1" applyFill="1" applyBorder="1" applyAlignment="1" applyProtection="1">
      <alignment vertical="top"/>
      <protection locked="0"/>
    </xf>
    <xf numFmtId="166" fontId="59" fillId="0" borderId="80" xfId="0" applyNumberFormat="1" applyFont="1" applyFill="1" applyBorder="1" applyAlignment="1" applyProtection="1">
      <alignment vertical="top"/>
    </xf>
    <xf numFmtId="0" fontId="7" fillId="2" borderId="66" xfId="0" applyNumberFormat="1" applyFont="1" applyBorder="1" applyAlignment="1">
      <alignment horizontal="center" vertical="center"/>
    </xf>
    <xf numFmtId="7" fontId="12" fillId="2" borderId="67" xfId="0" applyNumberFormat="1" applyFont="1" applyBorder="1" applyAlignment="1">
      <alignment horizontal="right" vertical="center"/>
    </xf>
    <xf numFmtId="7" fontId="12" fillId="2" borderId="66" xfId="0" applyNumberFormat="1" applyFont="1" applyBorder="1" applyAlignment="1">
      <alignment horizontal="right" vertical="center"/>
    </xf>
    <xf numFmtId="165" fontId="12" fillId="0" borderId="80" xfId="0" applyNumberFormat="1" applyFont="1" applyFill="1" applyBorder="1" applyAlignment="1" applyProtection="1">
      <alignment horizontal="left" vertical="top" wrapText="1"/>
    </xf>
    <xf numFmtId="164" fontId="12" fillId="0" borderId="80" xfId="0" applyNumberFormat="1" applyFont="1" applyFill="1" applyBorder="1" applyAlignment="1" applyProtection="1">
      <alignment horizontal="left" vertical="top" wrapText="1"/>
    </xf>
    <xf numFmtId="164" fontId="12" fillId="0" borderId="80" xfId="0" applyNumberFormat="1" applyFont="1" applyFill="1" applyBorder="1" applyAlignment="1" applyProtection="1">
      <alignment horizontal="center" vertical="top" wrapText="1"/>
    </xf>
    <xf numFmtId="165" fontId="12" fillId="0" borderId="74" xfId="0" applyNumberFormat="1" applyFont="1" applyFill="1" applyBorder="1" applyAlignment="1" applyProtection="1">
      <alignment horizontal="left" vertical="top" wrapText="1"/>
    </xf>
    <xf numFmtId="164" fontId="12" fillId="26" borderId="74" xfId="0" applyNumberFormat="1" applyFont="1" applyFill="1" applyBorder="1" applyAlignment="1" applyProtection="1">
      <alignment vertical="top" wrapText="1"/>
    </xf>
    <xf numFmtId="0" fontId="12" fillId="0" borderId="74" xfId="0" applyNumberFormat="1" applyFont="1" applyFill="1" applyBorder="1" applyAlignment="1" applyProtection="1">
      <alignment horizontal="center" vertical="top" wrapText="1"/>
    </xf>
    <xf numFmtId="1" fontId="59" fillId="0" borderId="82" xfId="0" applyNumberFormat="1" applyFont="1" applyFill="1" applyBorder="1" applyAlignment="1" applyProtection="1">
      <alignment horizontal="right" vertical="top" wrapText="1"/>
    </xf>
    <xf numFmtId="166" fontId="59" fillId="26" borderId="74" xfId="0" applyNumberFormat="1" applyFont="1" applyFill="1" applyBorder="1" applyAlignment="1" applyProtection="1">
      <alignment vertical="top"/>
      <protection locked="0"/>
    </xf>
    <xf numFmtId="164" fontId="12" fillId="0" borderId="74" xfId="0" applyNumberFormat="1" applyFont="1" applyFill="1" applyBorder="1" applyAlignment="1" applyProtection="1">
      <alignment horizontal="left" vertical="top" wrapText="1"/>
    </xf>
    <xf numFmtId="1" fontId="59" fillId="0" borderId="74" xfId="0" applyNumberFormat="1" applyFont="1" applyFill="1" applyBorder="1" applyAlignment="1" applyProtection="1">
      <alignment horizontal="right" vertical="top" wrapText="1"/>
    </xf>
    <xf numFmtId="165" fontId="12" fillId="0" borderId="76" xfId="0" applyNumberFormat="1" applyFont="1" applyFill="1" applyBorder="1" applyAlignment="1" applyProtection="1">
      <alignment horizontal="left" vertical="top" wrapText="1"/>
    </xf>
    <xf numFmtId="164" fontId="12" fillId="0" borderId="76" xfId="0" applyNumberFormat="1" applyFont="1" applyFill="1" applyBorder="1" applyAlignment="1" applyProtection="1">
      <alignment horizontal="left" vertical="top" wrapText="1"/>
    </xf>
    <xf numFmtId="164" fontId="12" fillId="0" borderId="76" xfId="0" applyNumberFormat="1" applyFont="1" applyFill="1" applyBorder="1" applyAlignment="1" applyProtection="1">
      <alignment horizontal="center" vertical="top" wrapText="1"/>
    </xf>
    <xf numFmtId="0" fontId="12" fillId="0" borderId="76" xfId="0" applyNumberFormat="1" applyFont="1" applyFill="1" applyBorder="1" applyAlignment="1" applyProtection="1">
      <alignment horizontal="center" vertical="top" wrapText="1"/>
    </xf>
    <xf numFmtId="1" fontId="59" fillId="0" borderId="76" xfId="0" applyNumberFormat="1" applyFont="1" applyFill="1" applyBorder="1" applyAlignment="1" applyProtection="1">
      <alignment horizontal="right" vertical="top" wrapText="1"/>
    </xf>
    <xf numFmtId="166" fontId="59" fillId="26" borderId="76" xfId="0" applyNumberFormat="1" applyFont="1" applyFill="1" applyBorder="1" applyAlignment="1" applyProtection="1">
      <alignment vertical="top"/>
      <protection locked="0"/>
    </xf>
    <xf numFmtId="164" fontId="12" fillId="0" borderId="76" xfId="81" applyNumberFormat="1" applyFont="1" applyFill="1" applyBorder="1" applyAlignment="1" applyProtection="1">
      <alignment horizontal="left" vertical="top" wrapText="1"/>
    </xf>
    <xf numFmtId="164" fontId="12" fillId="0" borderId="76" xfId="80" applyNumberFormat="1" applyFont="1" applyFill="1" applyBorder="1" applyAlignment="1" applyProtection="1">
      <alignment horizontal="center" vertical="top" wrapText="1"/>
    </xf>
    <xf numFmtId="0" fontId="12" fillId="0" borderId="76" xfId="81" applyNumberFormat="1" applyFont="1" applyFill="1" applyBorder="1" applyAlignment="1" applyProtection="1">
      <alignment horizontal="center" vertical="top" wrapText="1"/>
    </xf>
    <xf numFmtId="1" fontId="59" fillId="0" borderId="76" xfId="81" applyNumberFormat="1" applyFont="1" applyFill="1" applyBorder="1" applyAlignment="1" applyProtection="1">
      <alignment horizontal="right" vertical="top" wrapText="1"/>
    </xf>
    <xf numFmtId="166" fontId="59" fillId="26" borderId="76" xfId="81" applyNumberFormat="1" applyFont="1" applyFill="1" applyBorder="1" applyAlignment="1" applyProtection="1">
      <alignment vertical="top"/>
      <protection locked="0"/>
    </xf>
    <xf numFmtId="166" fontId="59" fillId="0" borderId="76" xfId="81" applyNumberFormat="1" applyFont="1" applyFill="1" applyBorder="1" applyAlignment="1" applyProtection="1">
      <alignment vertical="top"/>
    </xf>
    <xf numFmtId="165" fontId="12" fillId="0" borderId="76" xfId="81" applyNumberFormat="1" applyFont="1" applyFill="1" applyBorder="1" applyAlignment="1" applyProtection="1">
      <alignment horizontal="left" vertical="top" wrapText="1"/>
    </xf>
    <xf numFmtId="165" fontId="12" fillId="0" borderId="74" xfId="81" applyNumberFormat="1" applyFont="1" applyFill="1" applyBorder="1" applyAlignment="1" applyProtection="1">
      <alignment horizontal="left" vertical="top" wrapText="1"/>
    </xf>
    <xf numFmtId="164" fontId="12" fillId="0" borderId="74" xfId="81" applyNumberFormat="1" applyFont="1" applyFill="1" applyBorder="1" applyAlignment="1" applyProtection="1">
      <alignment horizontal="left" vertical="top" wrapText="1"/>
    </xf>
    <xf numFmtId="164" fontId="12" fillId="0" borderId="74" xfId="81" applyNumberFormat="1" applyFont="1" applyFill="1" applyBorder="1" applyAlignment="1" applyProtection="1">
      <alignment horizontal="center" vertical="top" wrapText="1"/>
    </xf>
    <xf numFmtId="0" fontId="12" fillId="0" borderId="74" xfId="81" applyNumberFormat="1" applyFont="1" applyFill="1" applyBorder="1" applyAlignment="1" applyProtection="1">
      <alignment horizontal="center" vertical="top" wrapText="1"/>
    </xf>
    <xf numFmtId="1" fontId="59" fillId="0" borderId="74" xfId="81" applyNumberFormat="1" applyFont="1" applyFill="1" applyBorder="1" applyAlignment="1" applyProtection="1">
      <alignment horizontal="right" vertical="top" wrapText="1"/>
    </xf>
    <xf numFmtId="166" fontId="59" fillId="26" borderId="74" xfId="81" applyNumberFormat="1" applyFont="1" applyFill="1" applyBorder="1" applyAlignment="1" applyProtection="1">
      <alignment vertical="top"/>
      <protection locked="0"/>
    </xf>
    <xf numFmtId="166" fontId="59" fillId="0" borderId="74" xfId="81" applyNumberFormat="1" applyFont="1" applyFill="1" applyBorder="1" applyAlignment="1" applyProtection="1">
      <alignment vertical="top"/>
    </xf>
    <xf numFmtId="164" fontId="12" fillId="26" borderId="74" xfId="81" applyNumberFormat="1" applyFont="1" applyFill="1" applyBorder="1" applyAlignment="1" applyProtection="1">
      <alignment vertical="top" wrapText="1"/>
    </xf>
    <xf numFmtId="1" fontId="59" fillId="0" borderId="82" xfId="81" applyNumberFormat="1" applyFont="1" applyFill="1" applyBorder="1" applyAlignment="1" applyProtection="1">
      <alignment horizontal="right" vertical="top" wrapText="1"/>
    </xf>
    <xf numFmtId="164" fontId="12" fillId="26" borderId="76" xfId="81" applyNumberFormat="1" applyFont="1" applyFill="1" applyBorder="1" applyAlignment="1" applyProtection="1">
      <alignment vertical="top" wrapText="1"/>
    </xf>
    <xf numFmtId="164" fontId="12" fillId="0" borderId="76" xfId="81" applyNumberFormat="1" applyFont="1" applyFill="1" applyBorder="1" applyAlignment="1" applyProtection="1">
      <alignment horizontal="center" vertical="top" wrapText="1"/>
    </xf>
    <xf numFmtId="1" fontId="59" fillId="0" borderId="83" xfId="81" applyNumberFormat="1" applyFont="1" applyFill="1" applyBorder="1" applyAlignment="1" applyProtection="1">
      <alignment horizontal="right" vertical="top" wrapText="1"/>
    </xf>
    <xf numFmtId="0" fontId="7" fillId="2" borderId="66" xfId="81" applyNumberFormat="1" applyFont="1" applyBorder="1" applyAlignment="1">
      <alignment vertical="top"/>
    </xf>
    <xf numFmtId="164" fontId="7" fillId="25" borderId="66" xfId="81" applyNumberFormat="1" applyFont="1" applyFill="1" applyBorder="1" applyAlignment="1" applyProtection="1">
      <alignment horizontal="left" vertical="center"/>
    </xf>
    <xf numFmtId="1" fontId="12" fillId="2" borderId="67" xfId="81" applyNumberFormat="1" applyFont="1" applyBorder="1" applyAlignment="1">
      <alignment horizontal="center" vertical="top"/>
    </xf>
    <xf numFmtId="0" fontId="12" fillId="2" borderId="67" xfId="81" applyNumberFormat="1" applyFont="1" applyBorder="1" applyAlignment="1">
      <alignment horizontal="center" vertical="top"/>
    </xf>
    <xf numFmtId="7" fontId="12" fillId="2" borderId="67" xfId="81" applyNumberFormat="1" applyFont="1" applyBorder="1" applyAlignment="1">
      <alignment horizontal="right"/>
    </xf>
    <xf numFmtId="7" fontId="12" fillId="2" borderId="66" xfId="81" applyNumberFormat="1" applyFont="1" applyBorder="1" applyAlignment="1">
      <alignment horizontal="right"/>
    </xf>
    <xf numFmtId="165" fontId="12" fillId="0" borderId="77" xfId="81" applyNumberFormat="1" applyFont="1" applyFill="1" applyBorder="1" applyAlignment="1" applyProtection="1">
      <alignment horizontal="left" vertical="top" wrapText="1"/>
    </xf>
    <xf numFmtId="164" fontId="12" fillId="0" borderId="77" xfId="81" applyNumberFormat="1" applyFont="1" applyFill="1" applyBorder="1" applyAlignment="1" applyProtection="1">
      <alignment horizontal="left" vertical="top" wrapText="1"/>
    </xf>
    <xf numFmtId="164" fontId="12" fillId="0" borderId="77" xfId="81" applyNumberFormat="1" applyFont="1" applyFill="1" applyBorder="1" applyAlignment="1" applyProtection="1">
      <alignment horizontal="center" vertical="top" wrapText="1"/>
    </xf>
    <xf numFmtId="0" fontId="12" fillId="0" borderId="77" xfId="81" applyNumberFormat="1" applyFont="1" applyFill="1" applyBorder="1" applyAlignment="1" applyProtection="1">
      <alignment horizontal="center" vertical="top" wrapText="1"/>
    </xf>
    <xf numFmtId="1" fontId="59" fillId="0" borderId="77" xfId="81" applyNumberFormat="1" applyFont="1" applyFill="1" applyBorder="1" applyAlignment="1" applyProtection="1">
      <alignment horizontal="right" vertical="top" wrapText="1"/>
    </xf>
    <xf numFmtId="0" fontId="59" fillId="26" borderId="77" xfId="81" applyNumberFormat="1" applyFont="1" applyFill="1" applyBorder="1" applyAlignment="1" applyProtection="1">
      <alignment vertical="center"/>
    </xf>
    <xf numFmtId="166" fontId="59" fillId="0" borderId="77" xfId="81" applyNumberFormat="1" applyFont="1" applyFill="1" applyBorder="1" applyAlignment="1" applyProtection="1">
      <alignment vertical="top" wrapText="1"/>
    </xf>
    <xf numFmtId="165" fontId="12" fillId="0" borderId="77" xfId="81" applyNumberFormat="1" applyFont="1" applyFill="1" applyBorder="1" applyAlignment="1" applyProtection="1">
      <alignment horizontal="center" vertical="top" wrapText="1"/>
    </xf>
    <xf numFmtId="165" fontId="12" fillId="0" borderId="77" xfId="81" applyNumberFormat="1" applyFont="1" applyFill="1" applyBorder="1" applyAlignment="1" applyProtection="1">
      <alignment horizontal="right" vertical="top" wrapText="1"/>
    </xf>
    <xf numFmtId="166" fontId="59" fillId="26" borderId="77" xfId="81" applyNumberFormat="1" applyFont="1" applyFill="1" applyBorder="1" applyAlignment="1" applyProtection="1">
      <alignment vertical="top"/>
      <protection locked="0"/>
    </xf>
    <xf numFmtId="166" fontId="59" fillId="0" borderId="77" xfId="81" applyNumberFormat="1" applyFont="1" applyFill="1" applyBorder="1" applyAlignment="1" applyProtection="1">
      <alignment vertical="top"/>
    </xf>
    <xf numFmtId="1" fontId="59" fillId="26" borderId="77" xfId="81" applyNumberFormat="1" applyFont="1" applyFill="1" applyBorder="1" applyAlignment="1" applyProtection="1">
      <alignment horizontal="right" vertical="top" wrapText="1"/>
    </xf>
    <xf numFmtId="3" fontId="59" fillId="26" borderId="77" xfId="81" applyNumberFormat="1" applyFont="1" applyFill="1" applyBorder="1" applyAlignment="1" applyProtection="1">
      <alignment vertical="top"/>
    </xf>
    <xf numFmtId="165" fontId="12" fillId="26" borderId="77" xfId="81" applyNumberFormat="1" applyFont="1" applyFill="1" applyBorder="1" applyAlignment="1" applyProtection="1">
      <alignment horizontal="left" vertical="top" wrapText="1"/>
    </xf>
    <xf numFmtId="164" fontId="12" fillId="26" borderId="77" xfId="81" applyNumberFormat="1" applyFont="1" applyFill="1" applyBorder="1" applyAlignment="1" applyProtection="1">
      <alignment vertical="top" wrapText="1"/>
    </xf>
    <xf numFmtId="164" fontId="12" fillId="26" borderId="79" xfId="81" applyNumberFormat="1" applyFont="1" applyFill="1" applyBorder="1" applyAlignment="1" applyProtection="1">
      <alignment horizontal="center" vertical="top" wrapText="1"/>
    </xf>
    <xf numFmtId="1" fontId="59" fillId="0" borderId="79" xfId="81" applyNumberFormat="1" applyFont="1" applyFill="1" applyBorder="1" applyAlignment="1" applyProtection="1">
      <alignment horizontal="right" vertical="top" wrapText="1"/>
    </xf>
    <xf numFmtId="166" fontId="59" fillId="26" borderId="77" xfId="81" applyNumberFormat="1" applyFont="1" applyFill="1" applyBorder="1" applyAlignment="1" applyProtection="1">
      <alignment vertical="top"/>
    </xf>
    <xf numFmtId="165" fontId="12" fillId="26" borderId="77" xfId="81" applyNumberFormat="1" applyFont="1" applyFill="1" applyBorder="1" applyAlignment="1" applyProtection="1">
      <alignment horizontal="center" vertical="top" wrapText="1"/>
    </xf>
    <xf numFmtId="164" fontId="12" fillId="0" borderId="79" xfId="81" applyNumberFormat="1" applyFont="1" applyFill="1" applyBorder="1" applyAlignment="1" applyProtection="1">
      <alignment horizontal="left" vertical="top" wrapText="1"/>
    </xf>
    <xf numFmtId="165" fontId="12" fillId="26" borderId="80" xfId="81" applyNumberFormat="1" applyFont="1" applyFill="1" applyBorder="1" applyAlignment="1" applyProtection="1">
      <alignment horizontal="center" vertical="top" wrapText="1"/>
    </xf>
    <xf numFmtId="164" fontId="12" fillId="0" borderId="81" xfId="81" applyNumberFormat="1" applyFont="1" applyFill="1" applyBorder="1" applyAlignment="1" applyProtection="1">
      <alignment horizontal="left" vertical="top" wrapText="1"/>
    </xf>
    <xf numFmtId="164" fontId="12" fillId="26" borderId="81" xfId="81" applyNumberFormat="1" applyFont="1" applyFill="1" applyBorder="1" applyAlignment="1" applyProtection="1">
      <alignment horizontal="center" vertical="top" wrapText="1"/>
    </xf>
    <xf numFmtId="0" fontId="12" fillId="0" borderId="80" xfId="81" applyNumberFormat="1" applyFont="1" applyFill="1" applyBorder="1" applyAlignment="1" applyProtection="1">
      <alignment horizontal="center" vertical="top" wrapText="1"/>
    </xf>
    <xf numFmtId="1" fontId="59" fillId="0" borderId="80" xfId="81" applyNumberFormat="1" applyFont="1" applyFill="1" applyBorder="1" applyAlignment="1" applyProtection="1">
      <alignment horizontal="right" vertical="top" wrapText="1"/>
    </xf>
    <xf numFmtId="166" fontId="59" fillId="26" borderId="80" xfId="81" applyNumberFormat="1" applyFont="1" applyFill="1" applyBorder="1" applyAlignment="1" applyProtection="1">
      <alignment vertical="top"/>
      <protection locked="0"/>
    </xf>
    <xf numFmtId="166" fontId="59" fillId="0" borderId="80" xfId="81" applyNumberFormat="1" applyFont="1" applyFill="1" applyBorder="1" applyAlignment="1" applyProtection="1">
      <alignment vertical="top"/>
    </xf>
    <xf numFmtId="164" fontId="12" fillId="26" borderId="77" xfId="81" applyNumberFormat="1" applyFont="1" applyFill="1" applyBorder="1" applyAlignment="1" applyProtection="1">
      <alignment horizontal="center" vertical="top" wrapText="1"/>
    </xf>
    <xf numFmtId="1" fontId="59" fillId="0" borderId="77" xfId="81" applyNumberFormat="1" applyFont="1" applyFill="1" applyBorder="1" applyAlignment="1" applyProtection="1">
      <alignment horizontal="right" vertical="top"/>
    </xf>
    <xf numFmtId="166" fontId="59" fillId="0" borderId="71" xfId="81" applyNumberFormat="1" applyFont="1" applyFill="1" applyBorder="1" applyAlignment="1" applyProtection="1">
      <alignment vertical="top"/>
    </xf>
    <xf numFmtId="164" fontId="7" fillId="25" borderId="66" xfId="81" applyNumberFormat="1" applyFont="1" applyFill="1" applyBorder="1" applyAlignment="1" applyProtection="1">
      <alignment horizontal="left" vertical="center" wrapText="1"/>
    </xf>
    <xf numFmtId="1" fontId="12" fillId="2" borderId="67" xfId="81" applyNumberFormat="1" applyFont="1" applyBorder="1" applyAlignment="1">
      <alignment vertical="top"/>
    </xf>
    <xf numFmtId="0" fontId="11" fillId="0" borderId="71" xfId="81" applyFont="1" applyFill="1" applyBorder="1" applyAlignment="1"/>
    <xf numFmtId="0" fontId="12" fillId="2" borderId="66" xfId="81" applyNumberFormat="1" applyFont="1" applyBorder="1" applyAlignment="1">
      <alignment horizontal="center" vertical="top"/>
    </xf>
    <xf numFmtId="0" fontId="12" fillId="2" borderId="67" xfId="81" applyNumberFormat="1" applyFont="1" applyBorder="1" applyAlignment="1">
      <alignment vertical="top"/>
    </xf>
    <xf numFmtId="164" fontId="12" fillId="0" borderId="77" xfId="80" applyNumberFormat="1" applyFont="1" applyFill="1" applyBorder="1" applyAlignment="1" applyProtection="1">
      <alignment vertical="top" wrapText="1"/>
    </xf>
    <xf numFmtId="164" fontId="12" fillId="0" borderId="77" xfId="80" applyNumberFormat="1" applyFont="1" applyFill="1" applyBorder="1" applyAlignment="1" applyProtection="1">
      <alignment horizontal="center" vertical="top" wrapText="1"/>
    </xf>
    <xf numFmtId="164" fontId="12" fillId="0" borderId="77" xfId="81" applyNumberFormat="1" applyFont="1" applyFill="1" applyBorder="1" applyAlignment="1" applyProtection="1">
      <alignment vertical="top" wrapText="1"/>
    </xf>
    <xf numFmtId="0" fontId="12" fillId="2" borderId="66" xfId="81" applyNumberFormat="1" applyFont="1" applyBorder="1" applyAlignment="1">
      <alignment vertical="top"/>
    </xf>
    <xf numFmtId="0" fontId="12" fillId="2" borderId="66" xfId="81" applyNumberFormat="1" applyFont="1" applyBorder="1" applyAlignment="1">
      <alignment horizontal="left" vertical="top"/>
    </xf>
    <xf numFmtId="165" fontId="59" fillId="0" borderId="80" xfId="81" applyNumberFormat="1" applyFont="1" applyFill="1" applyBorder="1" applyAlignment="1" applyProtection="1">
      <alignment horizontal="left" vertical="top" wrapText="1"/>
    </xf>
    <xf numFmtId="164" fontId="59" fillId="0" borderId="80" xfId="81" applyNumberFormat="1" applyFont="1" applyFill="1" applyBorder="1" applyAlignment="1" applyProtection="1">
      <alignment horizontal="left" vertical="top" wrapText="1"/>
    </xf>
    <xf numFmtId="164" fontId="59" fillId="0" borderId="80" xfId="81" applyNumberFormat="1" applyFont="1" applyFill="1" applyBorder="1" applyAlignment="1" applyProtection="1">
      <alignment horizontal="center" vertical="top" wrapText="1"/>
    </xf>
    <xf numFmtId="0" fontId="59" fillId="0" borderId="80" xfId="81" applyNumberFormat="1" applyFont="1" applyFill="1" applyBorder="1" applyAlignment="1" applyProtection="1">
      <alignment horizontal="center" vertical="top" wrapText="1"/>
    </xf>
    <xf numFmtId="166" fontId="59" fillId="0" borderId="80" xfId="81" applyNumberFormat="1" applyFont="1" applyFill="1" applyBorder="1" applyAlignment="1" applyProtection="1">
      <alignment vertical="top"/>
      <protection locked="0"/>
    </xf>
    <xf numFmtId="165" fontId="59" fillId="0" borderId="77" xfId="81" applyNumberFormat="1" applyFont="1" applyFill="1" applyBorder="1" applyAlignment="1" applyProtection="1">
      <alignment horizontal="left" vertical="top" wrapText="1"/>
    </xf>
    <xf numFmtId="164" fontId="59" fillId="0" borderId="77" xfId="81" applyNumberFormat="1" applyFont="1" applyFill="1" applyBorder="1" applyAlignment="1" applyProtection="1">
      <alignment horizontal="left" vertical="top" wrapText="1"/>
    </xf>
    <xf numFmtId="164" fontId="59" fillId="26" borderId="77" xfId="81" applyNumberFormat="1" applyFont="1" applyFill="1" applyBorder="1" applyAlignment="1" applyProtection="1">
      <alignment horizontal="center" vertical="top" wrapText="1"/>
    </xf>
    <xf numFmtId="0" fontId="59" fillId="0" borderId="77" xfId="81" applyNumberFormat="1" applyFont="1" applyFill="1" applyBorder="1" applyAlignment="1" applyProtection="1">
      <alignment horizontal="center" vertical="top" wrapText="1"/>
    </xf>
    <xf numFmtId="165" fontId="59" fillId="0" borderId="77" xfId="81" applyNumberFormat="1" applyFont="1" applyFill="1" applyBorder="1" applyAlignment="1" applyProtection="1">
      <alignment horizontal="center" vertical="top" wrapText="1"/>
    </xf>
    <xf numFmtId="164" fontId="59" fillId="0" borderId="77" xfId="81" applyNumberFormat="1" applyFont="1" applyFill="1" applyBorder="1" applyAlignment="1" applyProtection="1">
      <alignment horizontal="center" vertical="top" wrapText="1"/>
    </xf>
    <xf numFmtId="166" fontId="59" fillId="26" borderId="71" xfId="81" applyNumberFormat="1" applyFont="1" applyFill="1" applyBorder="1" applyAlignment="1" applyProtection="1">
      <alignment vertical="top"/>
      <protection locked="0"/>
    </xf>
    <xf numFmtId="164" fontId="59" fillId="0" borderId="77" xfId="81" applyNumberFormat="1" applyFont="1" applyFill="1" applyBorder="1" applyAlignment="1" applyProtection="1">
      <alignment horizontal="left" vertical="top" wrapText="1" indent="1"/>
    </xf>
    <xf numFmtId="165" fontId="59" fillId="0" borderId="77" xfId="81" applyNumberFormat="1" applyFont="1" applyFill="1" applyBorder="1" applyAlignment="1" applyProtection="1">
      <alignment horizontal="right" vertical="top" wrapText="1"/>
    </xf>
    <xf numFmtId="164" fontId="59" fillId="0" borderId="77" xfId="81" applyNumberFormat="1" applyFont="1" applyFill="1" applyBorder="1" applyAlignment="1" applyProtection="1">
      <alignment horizontal="left" vertical="top" wrapText="1" indent="2"/>
    </xf>
    <xf numFmtId="165" fontId="12" fillId="0" borderId="77" xfId="81" applyNumberFormat="1" applyFont="1" applyFill="1" applyBorder="1" applyAlignment="1" applyProtection="1">
      <alignment horizontal="left" vertical="top"/>
    </xf>
    <xf numFmtId="0" fontId="12" fillId="2" borderId="71" xfId="81" applyFont="1" applyBorder="1" applyAlignment="1">
      <alignment vertical="top" wrapText="1"/>
    </xf>
    <xf numFmtId="165" fontId="12" fillId="0" borderId="80" xfId="81" applyNumberFormat="1" applyFont="1" applyFill="1" applyBorder="1" applyAlignment="1" applyProtection="1">
      <alignment horizontal="left" vertical="top" wrapText="1"/>
    </xf>
    <xf numFmtId="164" fontId="12" fillId="0" borderId="80" xfId="81" applyNumberFormat="1" applyFont="1" applyFill="1" applyBorder="1" applyAlignment="1" applyProtection="1">
      <alignment horizontal="left" vertical="top" wrapText="1"/>
    </xf>
    <xf numFmtId="164" fontId="12" fillId="0" borderId="80" xfId="80" applyNumberFormat="1" applyFont="1" applyFill="1" applyBorder="1" applyAlignment="1" applyProtection="1">
      <alignment horizontal="center" vertical="top" wrapText="1"/>
    </xf>
    <xf numFmtId="165" fontId="12" fillId="0" borderId="1" xfId="0" applyNumberFormat="1" applyFont="1" applyFill="1" applyBorder="1" applyAlignment="1" applyProtection="1">
      <alignment horizontal="left" vertical="top" wrapText="1"/>
    </xf>
    <xf numFmtId="164" fontId="12" fillId="0" borderId="1" xfId="0" applyNumberFormat="1" applyFont="1" applyFill="1" applyBorder="1" applyAlignment="1" applyProtection="1">
      <alignment horizontal="left" vertical="top" wrapText="1"/>
    </xf>
    <xf numFmtId="164" fontId="12" fillId="26" borderId="1"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horizontal="center" vertical="top" wrapText="1"/>
    </xf>
    <xf numFmtId="1" fontId="12" fillId="0" borderId="1" xfId="0" applyNumberFormat="1" applyFont="1" applyFill="1" applyBorder="1" applyAlignment="1" applyProtection="1">
      <alignment horizontal="right" vertical="top"/>
    </xf>
    <xf numFmtId="0" fontId="12" fillId="26" borderId="1" xfId="0" applyNumberFormat="1" applyFont="1" applyFill="1" applyBorder="1" applyAlignment="1" applyProtection="1">
      <alignment vertical="center"/>
    </xf>
    <xf numFmtId="166" fontId="12" fillId="0" borderId="1" xfId="0" applyNumberFormat="1" applyFont="1" applyFill="1" applyBorder="1" applyAlignment="1" applyProtection="1">
      <alignment vertical="top"/>
    </xf>
    <xf numFmtId="165" fontId="12" fillId="0" borderId="1" xfId="0" applyNumberFormat="1" applyFont="1" applyFill="1" applyBorder="1" applyAlignment="1" applyProtection="1">
      <alignment horizontal="center" vertical="top" wrapText="1"/>
    </xf>
    <xf numFmtId="164" fontId="12" fillId="0" borderId="1" xfId="0" applyNumberFormat="1" applyFont="1" applyFill="1" applyBorder="1" applyAlignment="1" applyProtection="1">
      <alignment horizontal="center" vertical="top" wrapText="1"/>
    </xf>
    <xf numFmtId="166" fontId="12" fillId="26" borderId="1" xfId="0" applyNumberFormat="1" applyFont="1" applyFill="1" applyBorder="1" applyAlignment="1" applyProtection="1">
      <alignment vertical="top"/>
      <protection locked="0"/>
    </xf>
    <xf numFmtId="4" fontId="12" fillId="26" borderId="43" xfId="0" applyNumberFormat="1" applyFont="1" applyFill="1" applyBorder="1" applyAlignment="1" applyProtection="1">
      <alignment horizontal="center"/>
    </xf>
    <xf numFmtId="165" fontId="12" fillId="0" borderId="1" xfId="0" applyNumberFormat="1" applyFont="1" applyFill="1" applyBorder="1" applyAlignment="1" applyProtection="1">
      <alignment horizontal="right" vertical="top" wrapText="1"/>
    </xf>
    <xf numFmtId="1" fontId="12" fillId="0" borderId="1" xfId="0" applyNumberFormat="1" applyFont="1" applyFill="1" applyBorder="1" applyAlignment="1" applyProtection="1">
      <alignment horizontal="right" vertical="top" wrapText="1"/>
    </xf>
    <xf numFmtId="166" fontId="12" fillId="26" borderId="1" xfId="0" applyNumberFormat="1" applyFont="1" applyFill="1" applyBorder="1" applyAlignment="1" applyProtection="1">
      <alignment vertical="top"/>
    </xf>
    <xf numFmtId="165" fontId="12" fillId="26" borderId="1" xfId="0" applyNumberFormat="1" applyFont="1" applyFill="1" applyBorder="1" applyAlignment="1" applyProtection="1">
      <alignment horizontal="right" vertical="top" wrapText="1"/>
    </xf>
    <xf numFmtId="164" fontId="12" fillId="26" borderId="1" xfId="0" applyNumberFormat="1" applyFont="1" applyFill="1" applyBorder="1" applyAlignment="1" applyProtection="1">
      <alignment horizontal="left" vertical="top" wrapText="1"/>
    </xf>
    <xf numFmtId="0" fontId="12" fillId="26" borderId="1" xfId="0" applyNumberFormat="1" applyFont="1" applyFill="1" applyBorder="1" applyAlignment="1" applyProtection="1">
      <alignment horizontal="center" vertical="top" wrapText="1"/>
    </xf>
    <xf numFmtId="164" fontId="12" fillId="0" borderId="1" xfId="80" applyNumberFormat="1" applyFont="1" applyFill="1" applyBorder="1" applyAlignment="1" applyProtection="1">
      <alignment vertical="top" wrapText="1"/>
    </xf>
    <xf numFmtId="166" fontId="12" fillId="0" borderId="1" xfId="0" applyNumberFormat="1" applyFont="1" applyFill="1" applyBorder="1" applyAlignment="1" applyProtection="1">
      <alignment vertical="top" wrapText="1"/>
    </xf>
    <xf numFmtId="164" fontId="12" fillId="0" borderId="1" xfId="80" applyNumberFormat="1" applyFont="1" applyFill="1" applyBorder="1" applyAlignment="1" applyProtection="1">
      <alignment horizontal="left" vertical="top" wrapText="1"/>
    </xf>
    <xf numFmtId="165" fontId="12" fillId="0" borderId="1" xfId="80" applyNumberFormat="1" applyFont="1" applyFill="1" applyBorder="1" applyAlignment="1" applyProtection="1">
      <alignment horizontal="left" vertical="top" wrapText="1"/>
    </xf>
    <xf numFmtId="0" fontId="12" fillId="0" borderId="1" xfId="80" applyNumberFormat="1" applyFont="1" applyFill="1" applyBorder="1" applyAlignment="1" applyProtection="1">
      <alignment horizontal="center" vertical="top" wrapText="1"/>
    </xf>
    <xf numFmtId="1" fontId="12" fillId="0" borderId="1" xfId="80" applyNumberFormat="1" applyFont="1" applyFill="1" applyBorder="1" applyAlignment="1" applyProtection="1">
      <alignment horizontal="right" vertical="top" wrapText="1"/>
    </xf>
    <xf numFmtId="166" fontId="12" fillId="26" borderId="1" xfId="80" applyNumberFormat="1" applyFont="1" applyFill="1" applyBorder="1" applyAlignment="1" applyProtection="1">
      <alignment vertical="top"/>
      <protection locked="0"/>
    </xf>
    <xf numFmtId="166" fontId="12" fillId="0" borderId="1" xfId="80" applyNumberFormat="1" applyFont="1" applyFill="1" applyBorder="1" applyAlignment="1" applyProtection="1">
      <alignment vertical="top"/>
    </xf>
    <xf numFmtId="1" fontId="59" fillId="0" borderId="1" xfId="0" applyNumberFormat="1" applyFont="1" applyFill="1" applyBorder="1" applyAlignment="1" applyProtection="1">
      <alignment horizontal="right" vertical="top"/>
    </xf>
    <xf numFmtId="166" fontId="59" fillId="0" borderId="1" xfId="0" applyNumberFormat="1" applyFont="1" applyFill="1" applyBorder="1" applyAlignment="1" applyProtection="1">
      <alignment vertical="top"/>
      <protection locked="0"/>
    </xf>
    <xf numFmtId="164" fontId="12" fillId="0" borderId="1" xfId="0" applyNumberFormat="1" applyFont="1" applyFill="1" applyBorder="1" applyAlignment="1" applyProtection="1">
      <alignment vertical="top" wrapText="1"/>
    </xf>
    <xf numFmtId="165" fontId="12" fillId="26" borderId="1" xfId="0" applyNumberFormat="1" applyFont="1" applyFill="1" applyBorder="1" applyAlignment="1" applyProtection="1">
      <alignment horizontal="left" vertical="top" wrapText="1"/>
    </xf>
    <xf numFmtId="164" fontId="12" fillId="26" borderId="1" xfId="0" applyNumberFormat="1" applyFont="1" applyFill="1" applyBorder="1" applyAlignment="1" applyProtection="1">
      <alignment vertical="top" wrapText="1"/>
    </xf>
    <xf numFmtId="164" fontId="12" fillId="26" borderId="86" xfId="0" applyNumberFormat="1" applyFont="1" applyFill="1" applyBorder="1" applyAlignment="1" applyProtection="1">
      <alignment horizontal="center" vertical="top" wrapText="1"/>
    </xf>
    <xf numFmtId="1" fontId="12" fillId="0" borderId="86" xfId="0" applyNumberFormat="1" applyFont="1" applyFill="1" applyBorder="1" applyAlignment="1" applyProtection="1">
      <alignment horizontal="right" vertical="top" wrapText="1"/>
    </xf>
    <xf numFmtId="165" fontId="12" fillId="26" borderId="1" xfId="0" applyNumberFormat="1" applyFont="1" applyFill="1" applyBorder="1" applyAlignment="1" applyProtection="1">
      <alignment horizontal="center" vertical="top" wrapText="1"/>
    </xf>
    <xf numFmtId="165" fontId="12" fillId="0" borderId="1" xfId="0" applyNumberFormat="1" applyFont="1" applyFill="1" applyBorder="1" applyAlignment="1" applyProtection="1">
      <alignment horizontal="left" vertical="top"/>
    </xf>
    <xf numFmtId="1" fontId="12" fillId="0" borderId="87" xfId="0" applyNumberFormat="1" applyFont="1" applyFill="1" applyBorder="1" applyAlignment="1" applyProtection="1">
      <alignment horizontal="right" vertical="top"/>
    </xf>
    <xf numFmtId="165" fontId="12" fillId="0" borderId="88" xfId="0" applyNumberFormat="1" applyFont="1" applyFill="1" applyBorder="1" applyAlignment="1" applyProtection="1">
      <alignment horizontal="left" vertical="top" wrapText="1"/>
    </xf>
    <xf numFmtId="1" fontId="12" fillId="26" borderId="1" xfId="0" applyNumberFormat="1" applyFont="1" applyFill="1" applyBorder="1" applyAlignment="1" applyProtection="1">
      <alignment horizontal="right" vertical="top"/>
    </xf>
    <xf numFmtId="4" fontId="12" fillId="0" borderId="43" xfId="0" applyNumberFormat="1" applyFont="1" applyFill="1" applyBorder="1" applyAlignment="1" applyProtection="1">
      <alignment horizontal="center" vertical="top" wrapText="1"/>
    </xf>
    <xf numFmtId="1" fontId="12" fillId="26" borderId="1" xfId="0" applyNumberFormat="1" applyFont="1" applyFill="1" applyBorder="1" applyAlignment="1" applyProtection="1">
      <alignment horizontal="right" vertical="top" wrapText="1"/>
    </xf>
    <xf numFmtId="7" fontId="0" fillId="2" borderId="20" xfId="0" applyNumberFormat="1" applyBorder="1" applyAlignment="1" applyProtection="1">
      <alignment horizontal="right"/>
    </xf>
    <xf numFmtId="166" fontId="12" fillId="25" borderId="0" xfId="0" applyNumberFormat="1" applyFont="1" applyFill="1" applyBorder="1" applyAlignment="1" applyProtection="1">
      <alignment vertical="center"/>
    </xf>
    <xf numFmtId="164" fontId="12" fillId="25" borderId="0" xfId="0" applyNumberFormat="1" applyFont="1" applyFill="1" applyBorder="1" applyAlignment="1" applyProtection="1">
      <alignment horizontal="center" vertical="center"/>
    </xf>
    <xf numFmtId="0" fontId="13" fillId="2" borderId="0" xfId="0" applyFont="1" applyAlignment="1" applyProtection="1">
      <alignment horizontal="center" vertical="center"/>
    </xf>
    <xf numFmtId="0" fontId="0" fillId="2" borderId="0" xfId="0" applyNumberFormat="1" applyProtection="1"/>
    <xf numFmtId="164" fontId="3" fillId="25" borderId="19" xfId="0" applyNumberFormat="1" applyFont="1" applyFill="1" applyBorder="1" applyAlignment="1" applyProtection="1">
      <alignment horizontal="left" vertical="center" wrapText="1"/>
    </xf>
    <xf numFmtId="1" fontId="0" fillId="2" borderId="20" xfId="0" applyNumberFormat="1" applyBorder="1" applyAlignment="1" applyProtection="1">
      <alignment horizontal="center" vertical="top"/>
    </xf>
    <xf numFmtId="1" fontId="0" fillId="2" borderId="20" xfId="0" applyNumberFormat="1" applyBorder="1" applyAlignment="1" applyProtection="1">
      <alignment vertical="top"/>
    </xf>
    <xf numFmtId="7" fontId="0" fillId="2" borderId="19" xfId="0" applyNumberFormat="1" applyBorder="1" applyAlignment="1" applyProtection="1">
      <alignment horizontal="right"/>
    </xf>
    <xf numFmtId="164" fontId="7" fillId="25" borderId="23" xfId="0" applyNumberFormat="1" applyFont="1" applyFill="1" applyBorder="1" applyAlignment="1" applyProtection="1">
      <alignment horizontal="left" vertical="center" wrapText="1"/>
    </xf>
    <xf numFmtId="7" fontId="0" fillId="2" borderId="21" xfId="0" applyNumberFormat="1" applyBorder="1" applyAlignment="1" applyProtection="1">
      <alignment horizontal="right"/>
      <protection locked="0"/>
    </xf>
    <xf numFmtId="7" fontId="6" fillId="2" borderId="0" xfId="0" applyNumberFormat="1" applyFont="1" applyAlignment="1" applyProtection="1">
      <alignment horizontal="centerContinuous" vertical="center"/>
    </xf>
    <xf numFmtId="0" fontId="0" fillId="2" borderId="0" xfId="0" applyNumberFormat="1" applyBorder="1" applyProtection="1"/>
    <xf numFmtId="7" fontId="2" fillId="2" borderId="0" xfId="0" applyNumberFormat="1" applyFont="1" applyAlignment="1" applyProtection="1">
      <alignment horizontal="centerContinuous" vertical="center"/>
    </xf>
    <xf numFmtId="7" fontId="0" fillId="2" borderId="0" xfId="0" applyNumberFormat="1" applyAlignment="1" applyProtection="1">
      <alignment horizontal="right"/>
    </xf>
    <xf numFmtId="0" fontId="0" fillId="2" borderId="0" xfId="0" applyNumberFormat="1" applyAlignment="1" applyProtection="1">
      <alignment vertical="top"/>
    </xf>
    <xf numFmtId="0" fontId="0" fillId="2" borderId="17" xfId="0" applyNumberFormat="1" applyBorder="1" applyAlignment="1" applyProtection="1">
      <alignment horizontal="center"/>
    </xf>
    <xf numFmtId="0" fontId="0" fillId="2" borderId="16" xfId="0" applyNumberFormat="1" applyBorder="1" applyAlignment="1" applyProtection="1">
      <alignment horizontal="center"/>
    </xf>
    <xf numFmtId="0" fontId="0" fillId="2" borderId="18" xfId="0" applyNumberFormat="1" applyBorder="1" applyAlignment="1" applyProtection="1">
      <alignment horizontal="center"/>
    </xf>
    <xf numFmtId="7" fontId="0" fillId="2" borderId="18" xfId="0" applyNumberFormat="1" applyBorder="1" applyAlignment="1" applyProtection="1">
      <alignment horizontal="right"/>
    </xf>
    <xf numFmtId="0" fontId="0" fillId="2" borderId="28" xfId="0" applyNumberFormat="1" applyBorder="1" applyProtection="1"/>
    <xf numFmtId="0" fontId="0" fillId="2" borderId="24" xfId="0" applyNumberFormat="1" applyBorder="1" applyAlignment="1" applyProtection="1">
      <alignment horizontal="center"/>
    </xf>
    <xf numFmtId="0" fontId="0" fillId="2" borderId="29" xfId="0" applyNumberFormat="1" applyBorder="1" applyProtection="1"/>
    <xf numFmtId="7" fontId="0" fillId="2" borderId="29" xfId="0" applyNumberFormat="1" applyBorder="1" applyAlignment="1" applyProtection="1">
      <alignment horizontal="right"/>
    </xf>
    <xf numFmtId="7" fontId="0" fillId="2" borderId="20" xfId="0" applyNumberFormat="1" applyBorder="1" applyAlignment="1" applyProtection="1">
      <alignment horizontal="right" vertical="center"/>
    </xf>
    <xf numFmtId="7" fontId="0" fillId="2" borderId="37" xfId="0" applyNumberFormat="1" applyBorder="1" applyAlignment="1" applyProtection="1">
      <alignment horizontal="right" vertical="center"/>
    </xf>
    <xf numFmtId="0" fontId="0" fillId="2" borderId="0" xfId="0" applyNumberFormat="1" applyBorder="1" applyAlignment="1" applyProtection="1">
      <alignment vertical="center"/>
    </xf>
    <xf numFmtId="0" fontId="0" fillId="2" borderId="20" xfId="0" applyNumberFormat="1" applyBorder="1" applyAlignment="1" applyProtection="1">
      <alignment horizontal="center" vertical="top"/>
    </xf>
    <xf numFmtId="0" fontId="0" fillId="0" borderId="20" xfId="0" applyNumberFormat="1" applyFill="1" applyBorder="1" applyAlignment="1" applyProtection="1">
      <alignment horizontal="center" vertical="top"/>
    </xf>
    <xf numFmtId="0" fontId="60" fillId="26" borderId="0" xfId="0" applyFont="1" applyFill="1" applyProtection="1"/>
    <xf numFmtId="0" fontId="60" fillId="26" borderId="0" xfId="0" applyFont="1" applyFill="1" applyAlignment="1" applyProtection="1"/>
    <xf numFmtId="0" fontId="0" fillId="2" borderId="20" xfId="0" applyNumberFormat="1" applyBorder="1" applyAlignment="1" applyProtection="1">
      <alignment vertical="top"/>
    </xf>
    <xf numFmtId="0" fontId="60" fillId="26" borderId="0" xfId="0" applyFont="1" applyFill="1" applyAlignment="1" applyProtection="1">
      <alignment vertical="top"/>
    </xf>
    <xf numFmtId="1" fontId="0" fillId="0" borderId="20" xfId="0" applyNumberFormat="1" applyFill="1" applyBorder="1" applyAlignment="1" applyProtection="1">
      <alignment horizontal="center" vertical="top"/>
    </xf>
    <xf numFmtId="7" fontId="0" fillId="2" borderId="62" xfId="0" applyNumberFormat="1" applyBorder="1" applyAlignment="1" applyProtection="1">
      <alignment horizontal="right"/>
    </xf>
    <xf numFmtId="7" fontId="0" fillId="2" borderId="22" xfId="0" applyNumberFormat="1" applyBorder="1" applyAlignment="1" applyProtection="1">
      <alignment horizontal="right"/>
    </xf>
    <xf numFmtId="0" fontId="77" fillId="26" borderId="0" xfId="0" applyFont="1" applyFill="1" applyAlignment="1" applyProtection="1"/>
    <xf numFmtId="7" fontId="0" fillId="2" borderId="22" xfId="0" applyNumberFormat="1" applyBorder="1" applyAlignment="1" applyProtection="1">
      <alignment horizontal="right" vertical="center"/>
    </xf>
    <xf numFmtId="0" fontId="12" fillId="2" borderId="0" xfId="81" applyNumberFormat="1" applyBorder="1" applyAlignment="1" applyProtection="1">
      <alignment vertical="center"/>
    </xf>
    <xf numFmtId="1" fontId="0" fillId="2" borderId="0" xfId="0" applyNumberFormat="1" applyBorder="1" applyAlignment="1" applyProtection="1">
      <alignment vertical="top"/>
    </xf>
    <xf numFmtId="0" fontId="12" fillId="2" borderId="0" xfId="81" applyNumberFormat="1" applyBorder="1" applyProtection="1"/>
    <xf numFmtId="0" fontId="60" fillId="0" borderId="0" xfId="0" applyFont="1" applyFill="1" applyBorder="1" applyAlignment="1" applyProtection="1">
      <alignment vertical="top" wrapText="1"/>
    </xf>
    <xf numFmtId="0" fontId="60" fillId="0" borderId="0" xfId="0" applyFont="1" applyFill="1" applyBorder="1" applyAlignment="1" applyProtection="1">
      <alignment vertical="top" wrapText="1" shrinkToFit="1"/>
    </xf>
    <xf numFmtId="0" fontId="60" fillId="26" borderId="0" xfId="0" applyFont="1" applyFill="1" applyBorder="1" applyAlignment="1" applyProtection="1"/>
    <xf numFmtId="0" fontId="77" fillId="26" borderId="0" xfId="0" applyFont="1" applyFill="1" applyAlignment="1" applyProtection="1">
      <alignment vertical="top"/>
    </xf>
    <xf numFmtId="0" fontId="60" fillId="0" borderId="0" xfId="0" applyFont="1" applyFill="1" applyProtection="1"/>
    <xf numFmtId="0" fontId="60" fillId="27" borderId="0" xfId="0" applyFont="1" applyFill="1" applyProtection="1"/>
    <xf numFmtId="0" fontId="60" fillId="0" borderId="0" xfId="0" applyFont="1" applyFill="1" applyAlignment="1" applyProtection="1"/>
    <xf numFmtId="0" fontId="60" fillId="27" borderId="0" xfId="0" applyFont="1" applyFill="1" applyAlignment="1" applyProtection="1"/>
    <xf numFmtId="7" fontId="12" fillId="2" borderId="20" xfId="81" applyNumberFormat="1" applyBorder="1" applyAlignment="1" applyProtection="1">
      <alignment horizontal="right" vertical="center"/>
    </xf>
    <xf numFmtId="1" fontId="0" fillId="2" borderId="21" xfId="0" applyNumberFormat="1" applyBorder="1" applyAlignment="1" applyProtection="1">
      <alignment horizontal="center" vertical="top"/>
    </xf>
    <xf numFmtId="0" fontId="0" fillId="2" borderId="21" xfId="0" applyNumberFormat="1" applyBorder="1" applyAlignment="1" applyProtection="1">
      <alignment vertical="top"/>
    </xf>
    <xf numFmtId="0" fontId="0" fillId="0" borderId="21" xfId="0" applyNumberFormat="1" applyFill="1" applyBorder="1" applyAlignment="1" applyProtection="1">
      <alignment horizontal="center" vertical="top"/>
    </xf>
    <xf numFmtId="7" fontId="12" fillId="2" borderId="48" xfId="81" applyNumberFormat="1" applyBorder="1" applyAlignment="1" applyProtection="1">
      <alignment horizontal="right" vertical="center"/>
    </xf>
    <xf numFmtId="0" fontId="3" fillId="2" borderId="63" xfId="81" applyNumberFormat="1" applyFont="1" applyBorder="1" applyAlignment="1" applyProtection="1">
      <alignment horizontal="center" vertical="center"/>
    </xf>
    <xf numFmtId="7" fontId="12" fillId="2" borderId="22" xfId="81" applyNumberFormat="1" applyBorder="1" applyAlignment="1" applyProtection="1">
      <alignment horizontal="right" vertical="center"/>
    </xf>
    <xf numFmtId="7" fontId="12" fillId="2" borderId="64" xfId="81" applyNumberFormat="1" applyBorder="1" applyAlignment="1" applyProtection="1">
      <alignment horizontal="right" vertical="center"/>
    </xf>
    <xf numFmtId="0" fontId="0" fillId="2" borderId="0" xfId="0" applyNumberFormat="1" applyBorder="1" applyAlignment="1" applyProtection="1"/>
    <xf numFmtId="0" fontId="0" fillId="2" borderId="20" xfId="0" applyNumberFormat="1" applyBorder="1" applyAlignment="1" applyProtection="1">
      <alignment horizontal="right"/>
    </xf>
    <xf numFmtId="0" fontId="5" fillId="2" borderId="15" xfId="0" applyNumberFormat="1" applyFont="1" applyBorder="1" applyProtection="1"/>
    <xf numFmtId="0" fontId="0" fillId="2" borderId="15" xfId="0" applyNumberFormat="1" applyBorder="1" applyAlignment="1" applyProtection="1">
      <alignment horizontal="center"/>
    </xf>
    <xf numFmtId="0" fontId="0" fillId="2" borderId="15" xfId="0" applyNumberFormat="1" applyBorder="1" applyProtection="1"/>
    <xf numFmtId="0" fontId="0" fillId="0" borderId="15" xfId="0" applyNumberFormat="1" applyFill="1" applyBorder="1" applyProtection="1"/>
    <xf numFmtId="0" fontId="0" fillId="2" borderId="0" xfId="0" applyNumberFormat="1" applyBorder="1" applyAlignment="1" applyProtection="1">
      <alignment horizontal="right"/>
    </xf>
    <xf numFmtId="7" fontId="0" fillId="2" borderId="27" xfId="0" applyNumberFormat="1" applyBorder="1" applyAlignment="1" applyProtection="1">
      <alignment horizontal="right"/>
    </xf>
    <xf numFmtId="7" fontId="0" fillId="2" borderId="36" xfId="0" applyNumberFormat="1" applyBorder="1" applyAlignment="1" applyProtection="1">
      <alignment horizontal="right"/>
    </xf>
    <xf numFmtId="0" fontId="0" fillId="2" borderId="35" xfId="0" applyNumberFormat="1" applyBorder="1" applyAlignment="1" applyProtection="1">
      <alignment vertical="top"/>
    </xf>
    <xf numFmtId="0" fontId="0" fillId="2" borderId="13" xfId="0" applyNumberFormat="1" applyBorder="1" applyProtection="1"/>
    <xf numFmtId="0" fontId="0" fillId="2" borderId="13" xfId="0" applyNumberFormat="1" applyBorder="1" applyAlignment="1" applyProtection="1">
      <alignment horizontal="center"/>
    </xf>
    <xf numFmtId="0" fontId="0" fillId="0" borderId="13" xfId="0" applyNumberFormat="1" applyFill="1" applyBorder="1" applyProtection="1"/>
    <xf numFmtId="7" fontId="0" fillId="2" borderId="13" xfId="0" applyNumberFormat="1" applyBorder="1" applyAlignment="1" applyProtection="1">
      <alignment horizontal="right"/>
    </xf>
    <xf numFmtId="0" fontId="0" fillId="2" borderId="0" xfId="0" applyNumberFormat="1" applyAlignment="1" applyProtection="1">
      <alignment horizontal="right"/>
    </xf>
    <xf numFmtId="0" fontId="0" fillId="2" borderId="0" xfId="0" applyNumberFormat="1" applyAlignment="1" applyProtection="1">
      <alignment horizontal="center"/>
    </xf>
    <xf numFmtId="0" fontId="0" fillId="0" borderId="0" xfId="0" applyNumberFormat="1" applyFill="1" applyProtection="1"/>
    <xf numFmtId="164" fontId="12" fillId="0" borderId="23" xfId="0" applyNumberFormat="1" applyFont="1" applyFill="1" applyBorder="1" applyAlignment="1" applyProtection="1">
      <alignment horizontal="left" wrapText="1"/>
    </xf>
    <xf numFmtId="164" fontId="12" fillId="0" borderId="23" xfId="0" applyNumberFormat="1" applyFont="1" applyFill="1" applyBorder="1" applyAlignment="1" applyProtection="1">
      <alignment horizontal="center" wrapText="1"/>
    </xf>
    <xf numFmtId="0" fontId="12" fillId="0" borderId="23" xfId="0" applyNumberFormat="1" applyFont="1" applyFill="1" applyBorder="1" applyAlignment="1" applyProtection="1">
      <alignment horizontal="center" wrapText="1"/>
    </xf>
    <xf numFmtId="166" fontId="12" fillId="26" borderId="23" xfId="0" applyNumberFormat="1" applyFont="1" applyFill="1" applyBorder="1" applyAlignment="1" applyProtection="1">
      <alignment vertical="top"/>
      <protection locked="0"/>
    </xf>
    <xf numFmtId="1" fontId="65" fillId="2" borderId="0" xfId="0" applyNumberFormat="1" applyFont="1" applyAlignment="1" applyProtection="1">
      <alignment horizontal="left" vertical="top" wrapText="1"/>
    </xf>
    <xf numFmtId="0" fontId="66" fillId="2" borderId="0" xfId="0" applyNumberFormat="1" applyFont="1" applyAlignment="1">
      <alignment horizontal="left" vertical="top"/>
    </xf>
    <xf numFmtId="0" fontId="65" fillId="25" borderId="0" xfId="0" applyNumberFormat="1" applyFont="1" applyFill="1" applyBorder="1" applyAlignment="1" applyProtection="1">
      <alignment vertical="top" wrapText="1"/>
    </xf>
    <xf numFmtId="0" fontId="66" fillId="2" borderId="0" xfId="0" applyNumberFormat="1" applyFont="1" applyAlignment="1">
      <alignment vertical="top" wrapText="1"/>
    </xf>
    <xf numFmtId="0" fontId="66" fillId="2" borderId="0" xfId="0" applyNumberFormat="1" applyFont="1" applyAlignment="1" applyProtection="1">
      <alignment vertical="top" wrapText="1"/>
    </xf>
    <xf numFmtId="0" fontId="65" fillId="25" borderId="0" xfId="0" applyNumberFormat="1" applyFont="1" applyFill="1" applyBorder="1" applyAlignment="1" applyProtection="1">
      <alignment horizontal="left" vertical="top" wrapText="1"/>
    </xf>
    <xf numFmtId="0" fontId="0" fillId="2" borderId="0" xfId="0" applyNumberFormat="1" applyAlignment="1">
      <alignment vertical="top" wrapText="1"/>
    </xf>
    <xf numFmtId="0" fontId="72" fillId="25" borderId="0" xfId="0" applyFont="1" applyFill="1" applyAlignment="1" applyProtection="1">
      <alignment horizontal="center" vertical="center"/>
    </xf>
    <xf numFmtId="0" fontId="12" fillId="2" borderId="0" xfId="0" applyNumberFormat="1" applyFont="1" applyAlignment="1"/>
    <xf numFmtId="0" fontId="65" fillId="2" borderId="0" xfId="0" applyNumberFormat="1" applyFont="1" applyAlignment="1" applyProtection="1">
      <alignment vertical="top" wrapText="1"/>
    </xf>
    <xf numFmtId="0" fontId="70" fillId="25" borderId="0" xfId="0" applyNumberFormat="1" applyFont="1" applyFill="1" applyBorder="1" applyAlignment="1" applyProtection="1">
      <alignment horizontal="left" vertical="top" wrapText="1"/>
    </xf>
    <xf numFmtId="0" fontId="71" fillId="2" borderId="0" xfId="0" applyNumberFormat="1" applyFont="1" applyAlignment="1" applyProtection="1">
      <alignment vertical="top" wrapText="1"/>
    </xf>
    <xf numFmtId="1" fontId="65" fillId="2" borderId="0" xfId="0" applyNumberFormat="1" applyFont="1" applyAlignment="1" applyProtection="1">
      <alignment vertical="top" wrapText="1"/>
    </xf>
    <xf numFmtId="1" fontId="64" fillId="2" borderId="54" xfId="0" applyNumberFormat="1" applyFont="1" applyBorder="1" applyAlignment="1" applyProtection="1">
      <alignment horizontal="left" vertical="center" wrapText="1"/>
    </xf>
    <xf numFmtId="1" fontId="64" fillId="2" borderId="55" xfId="0" applyNumberFormat="1" applyFont="1" applyBorder="1" applyAlignment="1" applyProtection="1">
      <alignment horizontal="left" vertical="center" wrapText="1"/>
    </xf>
    <xf numFmtId="1" fontId="64" fillId="2" borderId="56" xfId="0" applyNumberFormat="1" applyFont="1" applyBorder="1" applyAlignment="1" applyProtection="1">
      <alignment horizontal="left" vertical="center" wrapText="1"/>
    </xf>
    <xf numFmtId="1" fontId="8" fillId="2" borderId="37" xfId="0" applyNumberFormat="1" applyFont="1" applyBorder="1" applyAlignment="1" applyProtection="1">
      <alignment horizontal="left" vertical="center" wrapText="1"/>
    </xf>
    <xf numFmtId="1" fontId="8" fillId="2" borderId="46" xfId="0" applyNumberFormat="1" applyFont="1" applyBorder="1" applyAlignment="1" applyProtection="1">
      <alignment horizontal="left" vertical="center" wrapText="1"/>
    </xf>
    <xf numFmtId="1" fontId="8" fillId="2" borderId="47" xfId="0" applyNumberFormat="1" applyFont="1" applyBorder="1" applyAlignment="1" applyProtection="1">
      <alignment horizontal="left" vertical="center" wrapText="1"/>
    </xf>
    <xf numFmtId="7" fontId="0" fillId="2" borderId="84" xfId="0" applyNumberFormat="1" applyBorder="1" applyAlignment="1" applyProtection="1">
      <alignment horizontal="center"/>
    </xf>
    <xf numFmtId="1" fontId="8" fillId="2" borderId="48" xfId="0" applyNumberFormat="1" applyFont="1" applyBorder="1" applyAlignment="1" applyProtection="1">
      <alignment horizontal="left" vertical="center" wrapText="1"/>
    </xf>
    <xf numFmtId="1" fontId="8" fillId="2" borderId="49" xfId="0" applyNumberFormat="1" applyFont="1" applyBorder="1" applyAlignment="1" applyProtection="1">
      <alignment horizontal="left" vertical="center" wrapText="1"/>
    </xf>
    <xf numFmtId="1" fontId="8" fillId="2" borderId="50" xfId="0" applyNumberFormat="1" applyFont="1" applyBorder="1" applyAlignment="1" applyProtection="1">
      <alignment horizontal="left" vertical="center" wrapText="1"/>
    </xf>
    <xf numFmtId="1" fontId="8" fillId="2" borderId="57" xfId="0" applyNumberFormat="1" applyFont="1" applyBorder="1" applyAlignment="1" applyProtection="1">
      <alignment horizontal="left" vertical="center" wrapText="1"/>
    </xf>
    <xf numFmtId="1" fontId="8" fillId="2" borderId="17" xfId="0" applyNumberFormat="1" applyFont="1" applyBorder="1" applyAlignment="1" applyProtection="1">
      <alignment horizontal="left" vertical="center" wrapText="1"/>
    </xf>
    <xf numFmtId="1" fontId="8" fillId="2" borderId="18" xfId="0" applyNumberFormat="1" applyFont="1" applyBorder="1" applyAlignment="1" applyProtection="1">
      <alignment horizontal="left" vertical="center" wrapText="1"/>
    </xf>
    <xf numFmtId="0" fontId="0" fillId="2" borderId="46" xfId="0" applyNumberFormat="1" applyBorder="1" applyAlignment="1" applyProtection="1">
      <alignment vertical="center" wrapText="1"/>
    </xf>
    <xf numFmtId="0" fontId="0" fillId="2" borderId="47" xfId="0" applyNumberFormat="1" applyBorder="1" applyAlignment="1" applyProtection="1">
      <alignment vertical="center" wrapText="1"/>
    </xf>
    <xf numFmtId="0" fontId="0" fillId="2" borderId="85" xfId="0" applyNumberFormat="1" applyBorder="1" applyAlignment="1" applyProtection="1"/>
    <xf numFmtId="0" fontId="0" fillId="2" borderId="46" xfId="0" applyNumberFormat="1" applyBorder="1" applyAlignment="1" applyProtection="1"/>
    <xf numFmtId="1" fontId="8" fillId="2" borderId="22" xfId="0" applyNumberFormat="1" applyFont="1" applyBorder="1" applyAlignment="1" applyProtection="1">
      <alignment horizontal="left" vertical="center" wrapText="1"/>
    </xf>
    <xf numFmtId="1" fontId="4" fillId="2" borderId="48" xfId="0" applyNumberFormat="1" applyFont="1" applyBorder="1" applyAlignment="1" applyProtection="1">
      <alignment horizontal="left" vertical="center" wrapText="1"/>
    </xf>
    <xf numFmtId="1" fontId="4" fillId="2" borderId="49" xfId="0" applyNumberFormat="1" applyFont="1" applyBorder="1" applyAlignment="1" applyProtection="1">
      <alignment horizontal="left" vertical="center" wrapText="1"/>
    </xf>
    <xf numFmtId="1" fontId="4" fillId="2" borderId="50" xfId="0" applyNumberFormat="1" applyFont="1" applyBorder="1" applyAlignment="1" applyProtection="1">
      <alignment horizontal="left" vertical="center" wrapText="1"/>
    </xf>
    <xf numFmtId="1" fontId="4" fillId="2" borderId="54" xfId="0" applyNumberFormat="1" applyFont="1" applyBorder="1" applyAlignment="1" applyProtection="1">
      <alignment horizontal="left" vertical="center" wrapText="1"/>
    </xf>
    <xf numFmtId="1" fontId="4" fillId="2" borderId="55" xfId="0" applyNumberFormat="1" applyFont="1" applyBorder="1" applyAlignment="1" applyProtection="1">
      <alignment horizontal="left" vertical="center" wrapText="1"/>
    </xf>
    <xf numFmtId="1" fontId="4" fillId="2" borderId="56" xfId="0" applyNumberFormat="1" applyFont="1" applyBorder="1" applyAlignment="1" applyProtection="1">
      <alignment horizontal="left" vertical="center" wrapText="1"/>
    </xf>
    <xf numFmtId="1" fontId="8" fillId="2" borderId="48" xfId="81" applyNumberFormat="1" applyFont="1" applyBorder="1" applyAlignment="1" applyProtection="1">
      <alignment horizontal="left" vertical="center" wrapText="1"/>
    </xf>
    <xf numFmtId="1" fontId="8" fillId="2" borderId="49" xfId="81" applyNumberFormat="1" applyFont="1" applyBorder="1" applyAlignment="1" applyProtection="1">
      <alignment horizontal="left" vertical="center" wrapText="1"/>
    </xf>
    <xf numFmtId="1" fontId="8" fillId="2" borderId="50" xfId="81" applyNumberFormat="1" applyFont="1" applyBorder="1" applyAlignment="1" applyProtection="1">
      <alignment horizontal="left" vertical="center" wrapText="1"/>
    </xf>
    <xf numFmtId="0" fontId="10" fillId="2" borderId="37" xfId="0" applyNumberFormat="1" applyFont="1" applyBorder="1" applyAlignment="1">
      <alignment vertical="top"/>
    </xf>
    <xf numFmtId="0" fontId="0" fillId="2" borderId="46" xfId="0" applyNumberFormat="1" applyBorder="1" applyAlignment="1"/>
    <xf numFmtId="0" fontId="0" fillId="2" borderId="47" xfId="0" applyNumberFormat="1" applyBorder="1" applyAlignment="1"/>
    <xf numFmtId="0" fontId="10" fillId="2" borderId="59" xfId="0" applyNumberFormat="1" applyFont="1" applyBorder="1" applyAlignment="1">
      <alignment vertical="center"/>
    </xf>
    <xf numFmtId="0" fontId="0" fillId="2" borderId="60" xfId="0" applyNumberFormat="1" applyBorder="1" applyAlignment="1">
      <alignment vertical="center"/>
    </xf>
    <xf numFmtId="1" fontId="8" fillId="2" borderId="20" xfId="0" applyNumberFormat="1" applyFont="1" applyBorder="1" applyAlignment="1">
      <alignment horizontal="left" vertical="center" wrapText="1"/>
    </xf>
    <xf numFmtId="0" fontId="0" fillId="2" borderId="0" xfId="0" applyNumberFormat="1" applyAlignment="1">
      <alignment vertical="center" wrapText="1"/>
    </xf>
    <xf numFmtId="0" fontId="0" fillId="2" borderId="53" xfId="0" applyNumberFormat="1" applyBorder="1" applyAlignment="1">
      <alignment vertical="center" wrapText="1"/>
    </xf>
    <xf numFmtId="1" fontId="8" fillId="2" borderId="48" xfId="0" applyNumberFormat="1" applyFont="1" applyBorder="1" applyAlignment="1">
      <alignment horizontal="left" vertical="center" wrapText="1"/>
    </xf>
    <xf numFmtId="0" fontId="0" fillId="2" borderId="49" xfId="0" applyNumberFormat="1" applyBorder="1" applyAlignment="1">
      <alignment vertical="center" wrapText="1"/>
    </xf>
    <xf numFmtId="0" fontId="0" fillId="2" borderId="50" xfId="0" applyNumberFormat="1" applyBorder="1" applyAlignment="1">
      <alignment vertical="center" wrapText="1"/>
    </xf>
    <xf numFmtId="1" fontId="8" fillId="2" borderId="37" xfId="0" applyNumberFormat="1" applyFont="1" applyBorder="1" applyAlignment="1">
      <alignment horizontal="left" vertical="center" wrapText="1"/>
    </xf>
    <xf numFmtId="0" fontId="0" fillId="2" borderId="46" xfId="0" applyNumberFormat="1" applyBorder="1" applyAlignment="1">
      <alignment vertical="center" wrapText="1"/>
    </xf>
    <xf numFmtId="0" fontId="0" fillId="2" borderId="47" xfId="0" applyNumberFormat="1" applyBorder="1" applyAlignment="1">
      <alignment vertical="center" wrapText="1"/>
    </xf>
    <xf numFmtId="0" fontId="0" fillId="2" borderId="0" xfId="0" applyNumberFormat="1" applyBorder="1" applyAlignment="1">
      <alignment vertical="center" wrapText="1"/>
    </xf>
    <xf numFmtId="0" fontId="10" fillId="2" borderId="37" xfId="0" applyNumberFormat="1" applyFont="1" applyBorder="1" applyAlignment="1">
      <alignment vertical="top" wrapText="1"/>
    </xf>
    <xf numFmtId="0" fontId="0" fillId="2" borderId="46" xfId="0" applyNumberFormat="1" applyBorder="1" applyAlignment="1">
      <alignment wrapText="1"/>
    </xf>
    <xf numFmtId="0" fontId="0" fillId="2" borderId="47" xfId="0" applyNumberFormat="1" applyBorder="1" applyAlignment="1">
      <alignment wrapText="1"/>
    </xf>
    <xf numFmtId="1" fontId="8" fillId="2" borderId="20" xfId="81" applyNumberFormat="1" applyFont="1" applyBorder="1" applyAlignment="1">
      <alignment horizontal="left" vertical="center" wrapText="1"/>
    </xf>
    <xf numFmtId="0" fontId="12" fillId="2" borderId="0" xfId="81" applyNumberFormat="1" applyBorder="1" applyAlignment="1">
      <alignment vertical="center" wrapText="1"/>
    </xf>
    <xf numFmtId="0" fontId="12" fillId="2" borderId="53" xfId="81" applyNumberFormat="1" applyBorder="1" applyAlignment="1">
      <alignment vertical="center" wrapText="1"/>
    </xf>
    <xf numFmtId="7" fontId="0" fillId="2" borderId="44" xfId="0" applyNumberFormat="1" applyBorder="1" applyAlignment="1">
      <alignment horizontal="center"/>
    </xf>
    <xf numFmtId="0" fontId="0" fillId="2" borderId="58" xfId="0" applyNumberFormat="1" applyBorder="1" applyAlignment="1"/>
    <xf numFmtId="1" fontId="4" fillId="2" borderId="54" xfId="0" applyNumberFormat="1" applyFont="1" applyBorder="1" applyAlignment="1">
      <alignment horizontal="left" vertical="center" wrapText="1"/>
    </xf>
    <xf numFmtId="0" fontId="0" fillId="2" borderId="55" xfId="0" applyNumberFormat="1" applyBorder="1" applyAlignment="1">
      <alignment vertical="center" wrapText="1"/>
    </xf>
    <xf numFmtId="0" fontId="0" fillId="2" borderId="56" xfId="0" applyNumberFormat="1" applyBorder="1" applyAlignment="1">
      <alignment vertical="center" wrapText="1"/>
    </xf>
    <xf numFmtId="0" fontId="10" fillId="2" borderId="57" xfId="0" applyNumberFormat="1" applyFont="1" applyBorder="1" applyAlignment="1">
      <alignment vertical="center" wrapText="1"/>
    </xf>
    <xf numFmtId="0" fontId="0" fillId="2" borderId="17" xfId="0" applyNumberFormat="1" applyBorder="1" applyAlignment="1">
      <alignment vertical="center" wrapText="1"/>
    </xf>
    <xf numFmtId="0" fontId="0" fillId="2" borderId="18" xfId="0" applyNumberFormat="1" applyBorder="1" applyAlignment="1">
      <alignment vertical="center" wrapText="1"/>
    </xf>
    <xf numFmtId="1" fontId="8" fillId="2" borderId="48" xfId="81" applyNumberFormat="1" applyFont="1" applyBorder="1" applyAlignment="1">
      <alignment horizontal="left" vertical="center" wrapText="1"/>
    </xf>
    <xf numFmtId="0" fontId="12" fillId="2" borderId="49" xfId="81" applyNumberFormat="1" applyBorder="1" applyAlignment="1">
      <alignment vertical="center" wrapText="1"/>
    </xf>
    <xf numFmtId="0" fontId="12" fillId="2" borderId="50" xfId="81" applyNumberFormat="1" applyBorder="1" applyAlignment="1">
      <alignment vertical="center" wrapText="1"/>
    </xf>
    <xf numFmtId="1" fontId="4" fillId="2" borderId="48" xfId="0" applyNumberFormat="1" applyFont="1" applyBorder="1" applyAlignment="1">
      <alignment horizontal="left" vertical="center" wrapText="1"/>
    </xf>
    <xf numFmtId="0" fontId="0" fillId="2" borderId="51" xfId="0" applyNumberFormat="1" applyBorder="1" applyAlignment="1"/>
    <xf numFmtId="0" fontId="0" fillId="2" borderId="52" xfId="0" applyNumberFormat="1" applyBorder="1" applyAlignment="1"/>
    <xf numFmtId="0" fontId="12" fillId="2" borderId="51" xfId="81" applyNumberFormat="1" applyFont="1" applyBorder="1" applyAlignment="1"/>
    <xf numFmtId="0" fontId="12" fillId="2" borderId="52" xfId="81" applyNumberFormat="1" applyFont="1" applyBorder="1" applyAlignment="1"/>
    <xf numFmtId="7" fontId="12" fillId="2" borderId="44" xfId="81" applyNumberFormat="1" applyFont="1" applyBorder="1" applyAlignment="1">
      <alignment horizontal="center"/>
    </xf>
    <xf numFmtId="0" fontId="12" fillId="2" borderId="58" xfId="81" applyNumberFormat="1" applyFont="1" applyBorder="1" applyAlignment="1"/>
    <xf numFmtId="0" fontId="10" fillId="2" borderId="59" xfId="81" applyNumberFormat="1" applyFont="1" applyBorder="1" applyAlignment="1">
      <alignment vertical="center"/>
    </xf>
    <xf numFmtId="0" fontId="12" fillId="2" borderId="60" xfId="81" applyNumberFormat="1" applyFont="1" applyBorder="1" applyAlignment="1">
      <alignment vertical="center"/>
    </xf>
    <xf numFmtId="1" fontId="56" fillId="2" borderId="48" xfId="81" applyNumberFormat="1" applyFont="1" applyBorder="1" applyAlignment="1">
      <alignment horizontal="left" vertical="center" wrapText="1"/>
    </xf>
    <xf numFmtId="0" fontId="12" fillId="2" borderId="49" xfId="81" applyNumberFormat="1" applyFont="1" applyBorder="1" applyAlignment="1">
      <alignment vertical="center" wrapText="1"/>
    </xf>
    <xf numFmtId="0" fontId="12" fillId="2" borderId="50" xfId="81" applyNumberFormat="1" applyFont="1" applyBorder="1" applyAlignment="1">
      <alignment vertical="center" wrapText="1"/>
    </xf>
    <xf numFmtId="1" fontId="56" fillId="2" borderId="54" xfId="81" applyNumberFormat="1" applyFont="1" applyBorder="1" applyAlignment="1">
      <alignment horizontal="left" vertical="center" wrapText="1"/>
    </xf>
    <xf numFmtId="0" fontId="12" fillId="2" borderId="55" xfId="81" applyNumberFormat="1" applyFont="1" applyBorder="1" applyAlignment="1">
      <alignment vertical="center" wrapText="1"/>
    </xf>
    <xf numFmtId="0" fontId="12" fillId="2" borderId="56" xfId="81" applyNumberFormat="1" applyFont="1" applyBorder="1" applyAlignment="1">
      <alignment vertical="center" wrapText="1"/>
    </xf>
    <xf numFmtId="0" fontId="10" fillId="2" borderId="57" xfId="81" applyNumberFormat="1" applyFont="1" applyBorder="1" applyAlignment="1">
      <alignment vertical="center" wrapText="1"/>
    </xf>
    <xf numFmtId="0" fontId="12" fillId="2" borderId="17" xfId="81" applyNumberFormat="1" applyFont="1" applyBorder="1" applyAlignment="1">
      <alignment vertical="center" wrapText="1"/>
    </xf>
    <xf numFmtId="0" fontId="12" fillId="2" borderId="18" xfId="81" applyNumberFormat="1" applyFont="1" applyBorder="1" applyAlignment="1">
      <alignment vertical="center" wrapText="1"/>
    </xf>
    <xf numFmtId="164" fontId="7" fillId="25" borderId="67" xfId="81" applyNumberFormat="1" applyFont="1" applyFill="1" applyBorder="1" applyAlignment="1" applyProtection="1">
      <alignment horizontal="left" vertical="center"/>
    </xf>
    <xf numFmtId="164" fontId="7" fillId="25" borderId="71" xfId="81" applyNumberFormat="1" applyFont="1" applyFill="1" applyBorder="1" applyAlignment="1" applyProtection="1">
      <alignment horizontal="left" vertical="center"/>
    </xf>
    <xf numFmtId="164" fontId="7" fillId="25" borderId="78" xfId="81" applyNumberFormat="1" applyFont="1" applyFill="1" applyBorder="1" applyAlignment="1" applyProtection="1">
      <alignment horizontal="left" vertical="center"/>
    </xf>
    <xf numFmtId="0" fontId="12" fillId="2" borderId="46" xfId="0" applyNumberFormat="1" applyFont="1" applyBorder="1" applyAlignment="1">
      <alignment wrapText="1"/>
    </xf>
    <xf numFmtId="0" fontId="12" fillId="2" borderId="47" xfId="0" applyNumberFormat="1" applyFont="1" applyBorder="1" applyAlignment="1">
      <alignment wrapText="1"/>
    </xf>
    <xf numFmtId="0" fontId="12" fillId="2" borderId="0" xfId="81" applyNumberFormat="1" applyFont="1" applyAlignment="1">
      <alignment vertical="center" wrapText="1"/>
    </xf>
    <xf numFmtId="0" fontId="12" fillId="2" borderId="53" xfId="81" applyNumberFormat="1" applyFont="1" applyBorder="1" applyAlignment="1">
      <alignment vertical="center" wrapText="1"/>
    </xf>
    <xf numFmtId="1" fontId="8" fillId="0" borderId="37" xfId="81" applyNumberFormat="1" applyFont="1" applyFill="1" applyBorder="1" applyAlignment="1">
      <alignment horizontal="left" vertical="center" wrapText="1"/>
    </xf>
    <xf numFmtId="0" fontId="12" fillId="0" borderId="46" xfId="81" applyNumberFormat="1" applyFont="1" applyFill="1" applyBorder="1" applyAlignment="1">
      <alignment vertical="center" wrapText="1"/>
    </xf>
    <xf numFmtId="0" fontId="12" fillId="0" borderId="47" xfId="81" applyNumberFormat="1" applyFont="1" applyFill="1" applyBorder="1" applyAlignment="1">
      <alignment vertical="center" wrapText="1"/>
    </xf>
    <xf numFmtId="164" fontId="7" fillId="25" borderId="67" xfId="81" applyNumberFormat="1" applyFont="1" applyFill="1" applyBorder="1" applyAlignment="1" applyProtection="1">
      <alignment vertical="center"/>
    </xf>
    <xf numFmtId="164" fontId="7" fillId="25" borderId="71" xfId="81" applyNumberFormat="1" applyFont="1" applyFill="1" applyBorder="1" applyAlignment="1" applyProtection="1">
      <alignment vertical="center"/>
    </xf>
    <xf numFmtId="164" fontId="7" fillId="25" borderId="78" xfId="81" applyNumberFormat="1" applyFont="1" applyFill="1" applyBorder="1" applyAlignment="1" applyProtection="1">
      <alignment vertical="center"/>
    </xf>
    <xf numFmtId="1" fontId="8" fillId="2" borderId="37" xfId="81" applyNumberFormat="1" applyFont="1" applyBorder="1" applyAlignment="1">
      <alignment horizontal="left" vertical="center" wrapText="1"/>
    </xf>
    <xf numFmtId="1" fontId="8" fillId="2" borderId="46" xfId="81" applyNumberFormat="1" applyFont="1" applyBorder="1" applyAlignment="1">
      <alignment horizontal="left" vertical="center" wrapText="1"/>
    </xf>
    <xf numFmtId="1" fontId="8" fillId="2" borderId="47" xfId="81" applyNumberFormat="1" applyFont="1" applyBorder="1" applyAlignment="1">
      <alignment horizontal="left" vertical="center" wrapText="1"/>
    </xf>
    <xf numFmtId="1" fontId="8" fillId="2" borderId="49" xfId="81" applyNumberFormat="1" applyFont="1" applyBorder="1" applyAlignment="1">
      <alignment horizontal="left" vertical="center" wrapText="1"/>
    </xf>
    <xf numFmtId="1" fontId="8" fillId="2" borderId="50" xfId="81" applyNumberFormat="1" applyFont="1" applyBorder="1" applyAlignment="1">
      <alignment horizontal="left" vertical="center" wrapText="1"/>
    </xf>
    <xf numFmtId="0" fontId="10" fillId="2" borderId="37" xfId="81" applyNumberFormat="1" applyFont="1" applyBorder="1" applyAlignment="1">
      <alignment vertical="top"/>
    </xf>
    <xf numFmtId="0" fontId="12" fillId="2" borderId="46" xfId="81" applyNumberFormat="1" applyFont="1" applyBorder="1" applyAlignment="1"/>
    <xf numFmtId="0" fontId="12" fillId="2" borderId="47" xfId="81" applyNumberFormat="1" applyFont="1" applyBorder="1" applyAlignment="1"/>
    <xf numFmtId="0" fontId="12" fillId="2" borderId="46" xfId="81" applyNumberFormat="1" applyFont="1" applyBorder="1" applyAlignment="1">
      <alignment vertical="center" wrapText="1"/>
    </xf>
    <xf numFmtId="0" fontId="12" fillId="2" borderId="47" xfId="81" applyNumberFormat="1" applyFont="1" applyBorder="1" applyAlignment="1">
      <alignment vertical="center" wrapText="1"/>
    </xf>
    <xf numFmtId="0" fontId="0" fillId="0" borderId="51" xfId="0" applyNumberFormat="1" applyFill="1" applyBorder="1" applyAlignment="1"/>
    <xf numFmtId="0" fontId="0" fillId="0" borderId="52" xfId="0" applyNumberFormat="1" applyFill="1" applyBorder="1" applyAlignment="1"/>
    <xf numFmtId="7" fontId="0" fillId="0" borderId="44" xfId="0" applyNumberFormat="1" applyFill="1" applyBorder="1" applyAlignment="1">
      <alignment horizontal="center"/>
    </xf>
    <xf numFmtId="0" fontId="0" fillId="0" borderId="45" xfId="0" applyNumberFormat="1" applyFill="1" applyBorder="1" applyAlignment="1"/>
    <xf numFmtId="1" fontId="8" fillId="0" borderId="37" xfId="0" applyNumberFormat="1" applyFont="1" applyFill="1" applyBorder="1" applyAlignment="1">
      <alignment horizontal="left" vertical="center" wrapText="1"/>
    </xf>
    <xf numFmtId="0" fontId="12" fillId="0" borderId="46" xfId="0" applyNumberFormat="1" applyFont="1" applyFill="1" applyBorder="1" applyAlignment="1">
      <alignment vertical="center" wrapText="1"/>
    </xf>
    <xf numFmtId="0" fontId="12" fillId="0" borderId="47" xfId="0" applyNumberFormat="1" applyFont="1" applyFill="1" applyBorder="1" applyAlignment="1">
      <alignment vertical="center" wrapText="1"/>
    </xf>
    <xf numFmtId="164" fontId="7" fillId="25" borderId="67" xfId="0" applyNumberFormat="1" applyFont="1" applyFill="1" applyBorder="1" applyAlignment="1" applyProtection="1">
      <alignment vertical="center"/>
    </xf>
    <xf numFmtId="164" fontId="7" fillId="25" borderId="71" xfId="0" applyNumberFormat="1" applyFont="1" applyFill="1" applyBorder="1" applyAlignment="1" applyProtection="1">
      <alignment vertical="center"/>
    </xf>
    <xf numFmtId="164" fontId="7" fillId="25" borderId="78" xfId="0" applyNumberFormat="1" applyFont="1" applyFill="1" applyBorder="1" applyAlignment="1" applyProtection="1">
      <alignment vertical="center"/>
    </xf>
    <xf numFmtId="1" fontId="8" fillId="0" borderId="48" xfId="0" applyNumberFormat="1" applyFont="1" applyFill="1" applyBorder="1" applyAlignment="1">
      <alignment horizontal="left" vertical="center" wrapText="1"/>
    </xf>
    <xf numFmtId="0" fontId="0" fillId="0" borderId="49" xfId="0" applyNumberFormat="1" applyFill="1" applyBorder="1" applyAlignment="1">
      <alignment vertical="center" wrapText="1"/>
    </xf>
    <xf numFmtId="0" fontId="0" fillId="0" borderId="50" xfId="0" applyNumberFormat="1" applyFill="1" applyBorder="1" applyAlignment="1">
      <alignment vertical="center" wrapText="1"/>
    </xf>
    <xf numFmtId="1" fontId="56" fillId="2" borderId="54" xfId="0" applyNumberFormat="1" applyFont="1" applyBorder="1" applyAlignment="1">
      <alignment horizontal="left" vertical="center" wrapText="1"/>
    </xf>
    <xf numFmtId="0" fontId="12" fillId="2" borderId="55" xfId="0" applyNumberFormat="1" applyFont="1" applyBorder="1" applyAlignment="1">
      <alignment vertical="center" wrapText="1"/>
    </xf>
    <xf numFmtId="0" fontId="12" fillId="2" borderId="56" xfId="0" applyNumberFormat="1" applyFont="1" applyBorder="1" applyAlignment="1">
      <alignment vertical="center" wrapText="1"/>
    </xf>
    <xf numFmtId="1" fontId="8" fillId="2" borderId="67" xfId="0" applyNumberFormat="1" applyFont="1" applyBorder="1" applyAlignment="1">
      <alignment horizontal="left" vertical="center" wrapText="1"/>
    </xf>
    <xf numFmtId="0" fontId="12" fillId="2" borderId="71" xfId="0" applyNumberFormat="1" applyFont="1" applyBorder="1" applyAlignment="1">
      <alignment vertical="center" wrapText="1"/>
    </xf>
    <xf numFmtId="0" fontId="12" fillId="2" borderId="78" xfId="0" applyNumberFormat="1" applyFont="1" applyBorder="1" applyAlignment="1">
      <alignment vertical="center" wrapText="1"/>
    </xf>
    <xf numFmtId="1" fontId="64" fillId="2" borderId="54" xfId="0" applyNumberFormat="1" applyFont="1" applyBorder="1" applyAlignment="1">
      <alignment horizontal="left" vertical="center" wrapText="1"/>
    </xf>
    <xf numFmtId="0" fontId="12" fillId="2" borderId="46" xfId="0" applyNumberFormat="1" applyFont="1" applyBorder="1" applyAlignment="1"/>
    <xf numFmtId="0" fontId="12" fillId="2" borderId="47" xfId="0" applyNumberFormat="1" applyFont="1" applyBorder="1" applyAlignment="1"/>
    <xf numFmtId="0" fontId="12" fillId="2" borderId="0" xfId="0" applyNumberFormat="1" applyFont="1" applyAlignment="1">
      <alignment vertical="center" wrapText="1"/>
    </xf>
    <xf numFmtId="0" fontId="12" fillId="2" borderId="53" xfId="0" applyNumberFormat="1" applyFont="1" applyBorder="1" applyAlignment="1">
      <alignment vertical="center" wrapText="1"/>
    </xf>
    <xf numFmtId="1" fontId="8" fillId="0" borderId="44" xfId="0" applyNumberFormat="1" applyFont="1" applyFill="1" applyBorder="1" applyAlignment="1">
      <alignment horizontal="left" vertical="center" wrapText="1"/>
    </xf>
    <xf numFmtId="0" fontId="0" fillId="0" borderId="44" xfId="0" applyNumberFormat="1" applyFill="1" applyBorder="1" applyAlignment="1">
      <alignment vertical="center" wrapText="1"/>
    </xf>
    <xf numFmtId="0" fontId="0" fillId="0" borderId="45" xfId="0" applyNumberFormat="1" applyFill="1" applyBorder="1" applyAlignment="1">
      <alignment vertical="center" wrapText="1"/>
    </xf>
    <xf numFmtId="0" fontId="12" fillId="2" borderId="49" xfId="0" applyNumberFormat="1" applyFont="1" applyBorder="1" applyAlignment="1">
      <alignment vertical="center" wrapText="1"/>
    </xf>
    <xf numFmtId="0" fontId="12" fillId="2" borderId="50" xfId="0" applyNumberFormat="1" applyFont="1" applyBorder="1" applyAlignment="1">
      <alignment vertical="center" wrapText="1"/>
    </xf>
    <xf numFmtId="0" fontId="12" fillId="2" borderId="17" xfId="0" applyNumberFormat="1" applyFont="1" applyBorder="1" applyAlignment="1">
      <alignment vertical="center" wrapText="1"/>
    </xf>
    <xf numFmtId="0" fontId="12" fillId="2" borderId="18" xfId="0" applyNumberFormat="1" applyFont="1" applyBorder="1" applyAlignment="1">
      <alignment vertical="center" wrapText="1"/>
    </xf>
    <xf numFmtId="0" fontId="12" fillId="2" borderId="60" xfId="0" applyNumberFormat="1" applyFont="1" applyBorder="1" applyAlignment="1">
      <alignment vertical="center"/>
    </xf>
    <xf numFmtId="0" fontId="0" fillId="26" borderId="18" xfId="0" applyNumberFormat="1" applyFill="1" applyBorder="1" applyAlignment="1" applyProtection="1">
      <alignment horizontal="center"/>
    </xf>
    <xf numFmtId="0" fontId="0" fillId="26" borderId="29" xfId="0" applyNumberFormat="1" applyFill="1" applyBorder="1" applyAlignment="1" applyProtection="1">
      <alignment horizontal="center"/>
    </xf>
    <xf numFmtId="4" fontId="12" fillId="26" borderId="43" xfId="0" applyNumberFormat="1" applyFont="1" applyFill="1" applyBorder="1" applyAlignment="1" applyProtection="1">
      <alignment horizontal="center" vertical="top" wrapText="1"/>
    </xf>
    <xf numFmtId="0" fontId="13" fillId="0" borderId="0" xfId="0" applyFont="1" applyFill="1" applyBorder="1" applyAlignment="1" applyProtection="1">
      <alignment vertical="top" wrapText="1"/>
    </xf>
    <xf numFmtId="164" fontId="12" fillId="26" borderId="74" xfId="0" applyNumberFormat="1" applyFont="1" applyFill="1" applyBorder="1" applyAlignment="1" applyProtection="1">
      <alignment horizontal="center" vertical="top" wrapText="1"/>
    </xf>
    <xf numFmtId="1" fontId="12" fillId="0" borderId="74" xfId="0" applyNumberFormat="1" applyFont="1" applyFill="1" applyBorder="1" applyAlignment="1" applyProtection="1">
      <alignment horizontal="right" vertical="top"/>
    </xf>
    <xf numFmtId="166" fontId="12" fillId="26" borderId="74" xfId="0" applyNumberFormat="1" applyFont="1" applyFill="1" applyBorder="1" applyAlignment="1" applyProtection="1">
      <alignment vertical="top"/>
      <protection locked="0"/>
    </xf>
    <xf numFmtId="167" fontId="12" fillId="26" borderId="43" xfId="0" applyNumberFormat="1" applyFont="1" applyFill="1" applyBorder="1" applyAlignment="1" applyProtection="1">
      <alignment horizontal="center" vertical="top"/>
    </xf>
    <xf numFmtId="0" fontId="12" fillId="26" borderId="74" xfId="0" applyNumberFormat="1" applyFont="1" applyFill="1" applyBorder="1" applyAlignment="1" applyProtection="1">
      <alignment vertical="center"/>
    </xf>
    <xf numFmtId="4" fontId="12" fillId="26" borderId="43" xfId="0" applyNumberFormat="1" applyFont="1" applyFill="1" applyBorder="1" applyAlignment="1" applyProtection="1">
      <alignment horizontal="center" vertical="top"/>
    </xf>
    <xf numFmtId="0" fontId="13" fillId="0" borderId="0" xfId="0" applyFont="1" applyFill="1" applyBorder="1" applyAlignment="1" applyProtection="1">
      <alignment vertical="top" wrapText="1" shrinkToFit="1"/>
    </xf>
    <xf numFmtId="165" fontId="12" fillId="0" borderId="74" xfId="0" applyNumberFormat="1" applyFont="1" applyFill="1" applyBorder="1" applyAlignment="1" applyProtection="1">
      <alignment horizontal="center" vertical="top" wrapText="1"/>
    </xf>
    <xf numFmtId="166" fontId="12" fillId="0" borderId="74" xfId="0" applyNumberFormat="1" applyFont="1" applyFill="1" applyBorder="1" applyAlignment="1" applyProtection="1">
      <alignment vertical="top"/>
    </xf>
    <xf numFmtId="177" fontId="12" fillId="26" borderId="43" xfId="0" applyNumberFormat="1" applyFont="1" applyFill="1" applyBorder="1" applyAlignment="1" applyProtection="1">
      <alignment horizontal="center" vertical="top"/>
    </xf>
    <xf numFmtId="177" fontId="12" fillId="26" borderId="74" xfId="0" applyNumberFormat="1" applyFont="1" applyFill="1" applyBorder="1" applyAlignment="1" applyProtection="1">
      <alignment horizontal="left" vertical="top" wrapText="1"/>
    </xf>
    <xf numFmtId="177" fontId="12" fillId="26" borderId="74" xfId="0" applyNumberFormat="1" applyFont="1" applyFill="1" applyBorder="1" applyAlignment="1" applyProtection="1">
      <alignment horizontal="center" vertical="top" wrapText="1"/>
    </xf>
    <xf numFmtId="0" fontId="76" fillId="0" borderId="0" xfId="0" applyFont="1" applyFill="1" applyBorder="1" applyAlignment="1" applyProtection="1">
      <alignment vertical="top" wrapText="1"/>
    </xf>
    <xf numFmtId="0" fontId="76" fillId="0" borderId="0" xfId="0" applyFont="1" applyFill="1" applyBorder="1" applyAlignment="1" applyProtection="1">
      <alignment vertical="top" wrapText="1" shrinkToFit="1"/>
    </xf>
    <xf numFmtId="1" fontId="12" fillId="0" borderId="74" xfId="0" applyNumberFormat="1" applyFont="1" applyFill="1" applyBorder="1" applyAlignment="1" applyProtection="1">
      <alignment horizontal="right" vertical="top" wrapText="1"/>
    </xf>
    <xf numFmtId="0" fontId="13" fillId="26" borderId="0" xfId="0" applyFont="1" applyFill="1" applyBorder="1" applyAlignment="1" applyProtection="1">
      <alignment vertical="top" wrapText="1"/>
    </xf>
    <xf numFmtId="164" fontId="12" fillId="26" borderId="74" xfId="0" applyNumberFormat="1" applyFont="1" applyFill="1" applyBorder="1" applyAlignment="1" applyProtection="1">
      <alignment horizontal="left" vertical="top" wrapText="1"/>
    </xf>
    <xf numFmtId="0" fontId="12" fillId="26" borderId="74" xfId="0" applyNumberFormat="1" applyFont="1" applyFill="1" applyBorder="1" applyAlignment="1" applyProtection="1">
      <alignment horizontal="center" vertical="top" wrapText="1"/>
    </xf>
    <xf numFmtId="1" fontId="12" fillId="26" borderId="74" xfId="0" applyNumberFormat="1" applyFont="1" applyFill="1" applyBorder="1" applyAlignment="1" applyProtection="1">
      <alignment horizontal="right" vertical="top"/>
    </xf>
    <xf numFmtId="164" fontId="12" fillId="0" borderId="74" xfId="80" applyNumberFormat="1" applyFont="1" applyFill="1" applyBorder="1" applyAlignment="1" applyProtection="1">
      <alignment horizontal="left" vertical="top" wrapText="1"/>
    </xf>
    <xf numFmtId="164" fontId="12" fillId="0" borderId="74" xfId="0" applyNumberFormat="1" applyFont="1" applyFill="1" applyBorder="1" applyAlignment="1" applyProtection="1">
      <alignment vertical="top" wrapText="1"/>
    </xf>
    <xf numFmtId="164" fontId="12" fillId="0" borderId="74" xfId="80" applyNumberFormat="1" applyFont="1" applyFill="1" applyBorder="1" applyAlignment="1" applyProtection="1">
      <alignment horizontal="center" vertical="top" wrapText="1"/>
    </xf>
    <xf numFmtId="178" fontId="12" fillId="0" borderId="74" xfId="0" applyNumberFormat="1" applyFont="1" applyFill="1" applyBorder="1" applyAlignment="1" applyProtection="1">
      <alignment horizontal="right" vertical="top" wrapText="1"/>
    </xf>
    <xf numFmtId="165" fontId="12" fillId="0" borderId="89" xfId="0" applyNumberFormat="1" applyFont="1" applyFill="1" applyBorder="1" applyAlignment="1" applyProtection="1">
      <alignment horizontal="center" vertical="top" wrapText="1"/>
    </xf>
    <xf numFmtId="164" fontId="12" fillId="0" borderId="89" xfId="0" applyNumberFormat="1" applyFont="1" applyFill="1" applyBorder="1" applyAlignment="1" applyProtection="1">
      <alignment horizontal="left" vertical="top" wrapText="1"/>
    </xf>
    <xf numFmtId="164" fontId="12" fillId="0" borderId="89" xfId="0" applyNumberFormat="1" applyFont="1" applyFill="1" applyBorder="1" applyAlignment="1" applyProtection="1">
      <alignment horizontal="center" vertical="top" wrapText="1"/>
    </xf>
    <xf numFmtId="0" fontId="12" fillId="0" borderId="89" xfId="0" applyNumberFormat="1" applyFont="1" applyFill="1" applyBorder="1" applyAlignment="1" applyProtection="1">
      <alignment horizontal="center" vertical="top" wrapText="1"/>
    </xf>
    <xf numFmtId="1" fontId="12" fillId="0" borderId="89" xfId="0" applyNumberFormat="1" applyFont="1" applyFill="1" applyBorder="1" applyAlignment="1" applyProtection="1">
      <alignment horizontal="right" vertical="top"/>
    </xf>
    <xf numFmtId="166" fontId="12" fillId="26" borderId="89" xfId="0" applyNumberFormat="1" applyFont="1" applyFill="1" applyBorder="1" applyAlignment="1" applyProtection="1">
      <alignment vertical="top"/>
      <protection locked="0"/>
    </xf>
    <xf numFmtId="166" fontId="12" fillId="0" borderId="89" xfId="0" applyNumberFormat="1" applyFont="1" applyFill="1" applyBorder="1" applyAlignment="1" applyProtection="1">
      <alignment vertical="top"/>
    </xf>
    <xf numFmtId="0" fontId="13" fillId="0" borderId="0" xfId="0" applyFont="1" applyFill="1" applyBorder="1" applyAlignment="1" applyProtection="1"/>
    <xf numFmtId="4" fontId="12" fillId="26" borderId="0" xfId="0" applyNumberFormat="1" applyFont="1" applyFill="1" applyBorder="1" applyAlignment="1" applyProtection="1">
      <alignment horizontal="center"/>
    </xf>
    <xf numFmtId="164" fontId="12" fillId="0" borderId="74" xfId="0" applyNumberFormat="1" applyFont="1" applyFill="1" applyBorder="1" applyAlignment="1" applyProtection="1">
      <alignment horizontal="left" wrapText="1"/>
    </xf>
    <xf numFmtId="164" fontId="12" fillId="0" borderId="82" xfId="0" applyNumberFormat="1" applyFont="1" applyFill="1" applyBorder="1" applyAlignment="1" applyProtection="1">
      <alignment horizontal="center" wrapText="1"/>
    </xf>
    <xf numFmtId="0" fontId="12" fillId="0" borderId="74" xfId="0" applyNumberFormat="1" applyFont="1" applyFill="1" applyBorder="1" applyAlignment="1" applyProtection="1">
      <alignment horizontal="center" wrapText="1"/>
    </xf>
    <xf numFmtId="0" fontId="12" fillId="0" borderId="82" xfId="0" applyNumberFormat="1" applyFont="1" applyFill="1" applyBorder="1" applyAlignment="1" applyProtection="1">
      <alignment horizontal="center" wrapText="1"/>
    </xf>
    <xf numFmtId="165" fontId="12" fillId="0" borderId="74" xfId="80" applyNumberFormat="1" applyFont="1" applyFill="1" applyBorder="1" applyAlignment="1" applyProtection="1">
      <alignment horizontal="left" vertical="top" wrapText="1"/>
    </xf>
    <xf numFmtId="0" fontId="12" fillId="0" borderId="74" xfId="80" applyNumberFormat="1" applyFont="1" applyFill="1" applyBorder="1" applyAlignment="1" applyProtection="1">
      <alignment horizontal="center" vertical="top" wrapText="1"/>
    </xf>
    <xf numFmtId="1" fontId="12" fillId="0" borderId="74" xfId="80" applyNumberFormat="1" applyFont="1" applyFill="1" applyBorder="1" applyAlignment="1" applyProtection="1">
      <alignment horizontal="right" vertical="top" wrapText="1"/>
    </xf>
    <xf numFmtId="166" fontId="12" fillId="26" borderId="74" xfId="80" applyNumberFormat="1" applyFont="1" applyFill="1" applyBorder="1" applyAlignment="1" applyProtection="1">
      <alignment vertical="top"/>
      <protection locked="0"/>
    </xf>
    <xf numFmtId="166" fontId="12" fillId="0" borderId="74" xfId="80" applyNumberFormat="1" applyFont="1" applyFill="1" applyBorder="1" applyAlignment="1" applyProtection="1">
      <alignment vertical="top"/>
    </xf>
    <xf numFmtId="1" fontId="0" fillId="2" borderId="75" xfId="0" applyNumberFormat="1" applyBorder="1" applyAlignment="1" applyProtection="1">
      <alignment vertical="top"/>
    </xf>
    <xf numFmtId="1" fontId="59" fillId="0" borderId="74" xfId="0" applyNumberFormat="1" applyFont="1" applyFill="1" applyBorder="1" applyAlignment="1" applyProtection="1">
      <alignment horizontal="right" vertical="top"/>
    </xf>
    <xf numFmtId="166" fontId="12" fillId="0" borderId="0" xfId="0" applyNumberFormat="1" applyFont="1" applyFill="1" applyBorder="1" applyAlignment="1" applyProtection="1">
      <alignment vertical="top" wrapText="1"/>
    </xf>
    <xf numFmtId="164" fontId="12" fillId="0" borderId="82" xfId="0" applyNumberFormat="1" applyFont="1" applyFill="1" applyBorder="1" applyAlignment="1" applyProtection="1">
      <alignment horizontal="left" vertical="top" wrapText="1"/>
    </xf>
    <xf numFmtId="164" fontId="12" fillId="26" borderId="82" xfId="0" applyNumberFormat="1" applyFont="1" applyFill="1" applyBorder="1" applyAlignment="1" applyProtection="1">
      <alignment horizontal="center" vertical="top" wrapText="1"/>
    </xf>
    <xf numFmtId="0" fontId="79" fillId="0" borderId="0" xfId="0" applyFont="1" applyFill="1" applyBorder="1" applyAlignment="1" applyProtection="1">
      <alignment vertical="top" wrapText="1"/>
    </xf>
    <xf numFmtId="1" fontId="12" fillId="0" borderId="82" xfId="0" applyNumberFormat="1" applyFont="1" applyFill="1" applyBorder="1" applyAlignment="1" applyProtection="1">
      <alignment horizontal="right" vertical="top" wrapText="1"/>
    </xf>
    <xf numFmtId="164" fontId="7" fillId="25" borderId="90" xfId="0" applyNumberFormat="1" applyFont="1" applyFill="1" applyBorder="1" applyAlignment="1" applyProtection="1">
      <alignment horizontal="left" vertical="center" wrapText="1"/>
    </xf>
    <xf numFmtId="1" fontId="0" fillId="2" borderId="91" xfId="0" applyNumberFormat="1" applyBorder="1" applyAlignment="1" applyProtection="1">
      <alignment horizontal="center" vertical="top"/>
    </xf>
    <xf numFmtId="1" fontId="0" fillId="2" borderId="91" xfId="0" applyNumberFormat="1" applyBorder="1" applyAlignment="1" applyProtection="1">
      <alignment vertical="top"/>
    </xf>
    <xf numFmtId="1" fontId="0" fillId="0" borderId="91" xfId="0" applyNumberFormat="1" applyFill="1" applyBorder="1" applyAlignment="1" applyProtection="1">
      <alignment horizontal="center" vertical="top"/>
    </xf>
    <xf numFmtId="7" fontId="0" fillId="2" borderId="91" xfId="0" applyNumberFormat="1" applyBorder="1" applyAlignment="1" applyProtection="1">
      <alignment horizontal="right"/>
    </xf>
    <xf numFmtId="164" fontId="12" fillId="0" borderId="89" xfId="0" applyNumberFormat="1" applyFont="1" applyFill="1" applyBorder="1" applyAlignment="1" applyProtection="1">
      <alignment vertical="top" wrapText="1"/>
    </xf>
    <xf numFmtId="1" fontId="12" fillId="0" borderId="89" xfId="0" applyNumberFormat="1" applyFont="1" applyFill="1" applyBorder="1" applyAlignment="1" applyProtection="1">
      <alignment horizontal="right" vertical="top" wrapText="1"/>
    </xf>
    <xf numFmtId="166" fontId="12" fillId="0" borderId="74" xfId="0" applyNumberFormat="1" applyFont="1" applyFill="1" applyBorder="1" applyAlignment="1" applyProtection="1">
      <alignment vertical="top" wrapText="1"/>
    </xf>
    <xf numFmtId="4" fontId="12" fillId="26" borderId="43" xfId="80" applyNumberFormat="1" applyFont="1" applyFill="1" applyBorder="1" applyAlignment="1" applyProtection="1">
      <alignment horizontal="center" vertical="top" wrapText="1"/>
    </xf>
    <xf numFmtId="7" fontId="12" fillId="2" borderId="93" xfId="81" applyNumberFormat="1" applyBorder="1" applyAlignment="1" applyProtection="1">
      <alignment horizontal="right" vertical="center"/>
    </xf>
    <xf numFmtId="7" fontId="12" fillId="2" borderId="94" xfId="81" applyNumberFormat="1" applyBorder="1" applyAlignment="1" applyProtection="1">
      <alignment horizontal="right" vertical="center"/>
    </xf>
    <xf numFmtId="1" fontId="8" fillId="2" borderId="93" xfId="81" applyNumberFormat="1" applyFont="1" applyBorder="1" applyAlignment="1" applyProtection="1">
      <alignment horizontal="left" vertical="center" wrapText="1"/>
    </xf>
    <xf numFmtId="1" fontId="8" fillId="2" borderId="92" xfId="81" applyNumberFormat="1" applyFont="1" applyBorder="1" applyAlignment="1" applyProtection="1">
      <alignment horizontal="left" vertical="center" wrapText="1"/>
    </xf>
    <xf numFmtId="1" fontId="8" fillId="2" borderId="95" xfId="81" applyNumberFormat="1" applyFont="1" applyBorder="1" applyAlignment="1" applyProtection="1">
      <alignment horizontal="left" vertical="center" wrapText="1"/>
    </xf>
    <xf numFmtId="0" fontId="3" fillId="2" borderId="96" xfId="81" applyNumberFormat="1" applyFont="1" applyBorder="1" applyAlignment="1" applyProtection="1">
      <alignment horizontal="center" vertical="center"/>
    </xf>
    <xf numFmtId="7" fontId="0" fillId="2" borderId="57" xfId="0" applyNumberFormat="1" applyBorder="1" applyAlignment="1" applyProtection="1">
      <alignment horizontal="center"/>
    </xf>
    <xf numFmtId="7" fontId="0" fillId="2" borderId="97" xfId="0" applyNumberFormat="1" applyBorder="1" applyAlignment="1" applyProtection="1">
      <alignment horizontal="right"/>
    </xf>
    <xf numFmtId="4" fontId="12" fillId="26" borderId="21" xfId="0" applyNumberFormat="1" applyFont="1" applyFill="1" applyBorder="1" applyAlignment="1" applyProtection="1">
      <alignment horizontal="center"/>
    </xf>
    <xf numFmtId="7" fontId="0" fillId="2" borderId="48" xfId="0" applyNumberFormat="1" applyBorder="1" applyAlignment="1" applyProtection="1">
      <alignment horizontal="right"/>
    </xf>
    <xf numFmtId="7" fontId="0" fillId="2" borderId="48" xfId="0" applyNumberFormat="1" applyBorder="1" applyAlignment="1" applyProtection="1">
      <alignment horizontal="right" vertical="center"/>
    </xf>
    <xf numFmtId="7" fontId="0" fillId="2" borderId="98" xfId="0" applyNumberFormat="1" applyBorder="1" applyAlignment="1" applyProtection="1">
      <alignment horizontal="right"/>
    </xf>
    <xf numFmtId="0" fontId="0" fillId="2" borderId="43" xfId="0" applyNumberFormat="1" applyBorder="1" applyAlignment="1" applyProtection="1">
      <alignment vertical="top"/>
    </xf>
    <xf numFmtId="0" fontId="0" fillId="26" borderId="0" xfId="0" applyNumberFormat="1" applyFill="1" applyBorder="1" applyAlignment="1" applyProtection="1"/>
    <xf numFmtId="7" fontId="0" fillId="2" borderId="0" xfId="0" applyNumberFormat="1" applyBorder="1" applyAlignment="1" applyProtection="1">
      <alignment horizontal="centerContinuous" vertical="center"/>
    </xf>
    <xf numFmtId="2" fontId="0" fillId="2" borderId="86" xfId="0" applyNumberFormat="1" applyBorder="1" applyAlignment="1" applyProtection="1">
      <alignment horizontal="centerContinuous"/>
    </xf>
    <xf numFmtId="0" fontId="0" fillId="2" borderId="99" xfId="0" applyNumberFormat="1" applyBorder="1" applyAlignment="1" applyProtection="1">
      <alignment horizontal="center" vertical="top"/>
    </xf>
    <xf numFmtId="0" fontId="0" fillId="2" borderId="100" xfId="0" applyNumberFormat="1" applyBorder="1" applyAlignment="1" applyProtection="1">
      <alignment horizontal="center"/>
    </xf>
    <xf numFmtId="0" fontId="0" fillId="2" borderId="101" xfId="0" applyNumberFormat="1" applyBorder="1" applyAlignment="1" applyProtection="1">
      <alignment vertical="top"/>
    </xf>
    <xf numFmtId="0" fontId="0" fillId="2" borderId="102" xfId="0" applyNumberFormat="1" applyBorder="1" applyAlignment="1" applyProtection="1">
      <alignment horizontal="right"/>
    </xf>
    <xf numFmtId="0" fontId="3" fillId="2" borderId="103" xfId="0" applyNumberFormat="1" applyFont="1" applyBorder="1" applyAlignment="1" applyProtection="1">
      <alignment horizontal="center" vertical="center"/>
    </xf>
    <xf numFmtId="7" fontId="0" fillId="2" borderId="104" xfId="0" applyNumberFormat="1" applyBorder="1" applyAlignment="1" applyProtection="1">
      <alignment horizontal="right" vertical="center"/>
    </xf>
    <xf numFmtId="0" fontId="3" fillId="2" borderId="61" xfId="0" applyNumberFormat="1" applyFont="1" applyBorder="1" applyAlignment="1" applyProtection="1">
      <alignment vertical="top"/>
    </xf>
    <xf numFmtId="165" fontId="12" fillId="0" borderId="74" xfId="0" applyNumberFormat="1" applyFont="1" applyFill="1" applyBorder="1" applyAlignment="1" applyProtection="1">
      <alignment horizontal="right" vertical="top" wrapText="1"/>
    </xf>
    <xf numFmtId="165" fontId="12" fillId="26" borderId="74" xfId="0" applyNumberFormat="1" applyFont="1" applyFill="1" applyBorder="1" applyAlignment="1" applyProtection="1">
      <alignment horizontal="right" vertical="top" wrapText="1"/>
    </xf>
    <xf numFmtId="166" fontId="12" fillId="26" borderId="74" xfId="0" applyNumberFormat="1" applyFont="1" applyFill="1" applyBorder="1" applyAlignment="1" applyProtection="1">
      <alignment vertical="top"/>
    </xf>
    <xf numFmtId="0" fontId="0" fillId="2" borderId="61" xfId="0" applyNumberFormat="1" applyBorder="1" applyAlignment="1" applyProtection="1">
      <alignment horizontal="center" vertical="top"/>
    </xf>
    <xf numFmtId="0" fontId="0" fillId="2" borderId="61" xfId="0" applyNumberFormat="1" applyBorder="1" applyAlignment="1" applyProtection="1">
      <alignment vertical="top"/>
    </xf>
    <xf numFmtId="165" fontId="12" fillId="0" borderId="74" xfId="0" applyNumberFormat="1" applyFont="1" applyFill="1" applyBorder="1" applyAlignment="1" applyProtection="1">
      <alignment horizontal="left"/>
    </xf>
    <xf numFmtId="165" fontId="12" fillId="0" borderId="87" xfId="0" applyNumberFormat="1" applyFont="1" applyFill="1" applyBorder="1" applyAlignment="1" applyProtection="1">
      <alignment horizontal="left"/>
    </xf>
    <xf numFmtId="166" fontId="12" fillId="0" borderId="105" xfId="0" applyNumberFormat="1" applyFont="1" applyFill="1" applyBorder="1" applyAlignment="1" applyProtection="1">
      <alignment vertical="top"/>
    </xf>
    <xf numFmtId="0" fontId="3" fillId="2" borderId="63" xfId="0" applyNumberFormat="1" applyFont="1" applyBorder="1" applyAlignment="1" applyProtection="1">
      <alignment horizontal="center" vertical="center"/>
    </xf>
    <xf numFmtId="7" fontId="0" fillId="2" borderId="64" xfId="0" applyNumberFormat="1" applyBorder="1" applyAlignment="1" applyProtection="1">
      <alignment horizontal="right"/>
    </xf>
    <xf numFmtId="0" fontId="3" fillId="2" borderId="61" xfId="0" applyNumberFormat="1" applyFont="1" applyBorder="1" applyAlignment="1" applyProtection="1">
      <alignment horizontal="center" vertical="center"/>
    </xf>
    <xf numFmtId="7" fontId="0" fillId="2" borderId="62" xfId="0" applyNumberFormat="1" applyBorder="1" applyAlignment="1" applyProtection="1">
      <alignment horizontal="right" vertical="center"/>
    </xf>
    <xf numFmtId="7" fontId="0" fillId="2" borderId="64" xfId="0" applyNumberFormat="1" applyBorder="1" applyAlignment="1" applyProtection="1">
      <alignment horizontal="right" vertical="center"/>
    </xf>
    <xf numFmtId="166" fontId="59" fillId="0" borderId="1" xfId="0" applyNumberFormat="1" applyFont="1" applyFill="1" applyBorder="1" applyAlignment="1" applyProtection="1">
      <alignment vertical="top"/>
    </xf>
    <xf numFmtId="165" fontId="12" fillId="26" borderId="74" xfId="0" applyNumberFormat="1" applyFont="1" applyFill="1" applyBorder="1" applyAlignment="1" applyProtection="1">
      <alignment horizontal="center" vertical="top" wrapText="1"/>
    </xf>
    <xf numFmtId="0" fontId="3" fillId="2" borderId="106" xfId="0" applyNumberFormat="1" applyFont="1" applyBorder="1" applyAlignment="1" applyProtection="1">
      <alignment vertical="top"/>
    </xf>
    <xf numFmtId="7" fontId="0" fillId="2" borderId="107" xfId="0" applyNumberFormat="1" applyBorder="1" applyAlignment="1" applyProtection="1">
      <alignment horizontal="right"/>
    </xf>
    <xf numFmtId="0" fontId="12" fillId="2" borderId="87" xfId="0" applyNumberFormat="1" applyFont="1" applyBorder="1" applyAlignment="1" applyProtection="1">
      <alignment horizontal="left" vertical="top"/>
    </xf>
    <xf numFmtId="7" fontId="0" fillId="2" borderId="105" xfId="0" applyNumberFormat="1" applyBorder="1" applyAlignment="1" applyProtection="1">
      <alignment horizontal="right"/>
    </xf>
    <xf numFmtId="0" fontId="0" fillId="2" borderId="108" xfId="0" applyNumberFormat="1" applyBorder="1" applyAlignment="1" applyProtection="1">
      <alignment vertical="top"/>
    </xf>
    <xf numFmtId="0" fontId="0" fillId="2" borderId="25" xfId="0" applyNumberFormat="1" applyBorder="1" applyAlignment="1" applyProtection="1">
      <alignment horizontal="right"/>
    </xf>
    <xf numFmtId="7" fontId="0" fillId="2" borderId="109" xfId="0" applyNumberFormat="1" applyBorder="1" applyAlignment="1" applyProtection="1">
      <alignment horizontal="right"/>
    </xf>
    <xf numFmtId="7" fontId="0" fillId="2" borderId="110" xfId="0" applyNumberFormat="1" applyBorder="1" applyAlignment="1" applyProtection="1">
      <alignment horizontal="center"/>
    </xf>
    <xf numFmtId="0" fontId="0" fillId="2" borderId="26" xfId="0" applyNumberFormat="1" applyBorder="1" applyAlignment="1" applyProtection="1">
      <alignment horizontal="right"/>
    </xf>
    <xf numFmtId="1" fontId="0" fillId="2" borderId="43" xfId="0" applyNumberFormat="1" applyBorder="1" applyAlignment="1" applyProtection="1">
      <alignment horizontal="centerContinuous" vertical="top"/>
    </xf>
    <xf numFmtId="0" fontId="0" fillId="2" borderId="0" xfId="0" applyNumberFormat="1" applyBorder="1" applyAlignment="1" applyProtection="1">
      <alignment horizontal="centerContinuous" vertical="center"/>
    </xf>
    <xf numFmtId="0" fontId="0" fillId="26" borderId="0" xfId="0" applyNumberFormat="1" applyFill="1" applyBorder="1" applyAlignment="1" applyProtection="1">
      <alignment horizontal="centerContinuous" vertical="center"/>
    </xf>
    <xf numFmtId="7" fontId="2" fillId="2" borderId="0" xfId="0" applyNumberFormat="1" applyFont="1" applyBorder="1" applyAlignment="1" applyProtection="1">
      <alignment horizontal="centerContinuous" vertical="center"/>
    </xf>
    <xf numFmtId="0" fontId="0" fillId="2" borderId="86" xfId="0" applyNumberFormat="1" applyBorder="1" applyAlignment="1" applyProtection="1">
      <alignment horizontal="centerContinuous" vertical="center"/>
    </xf>
    <xf numFmtId="1" fontId="5" fillId="2" borderId="0" xfId="0" applyNumberFormat="1" applyFont="1" applyBorder="1" applyAlignment="1" applyProtection="1">
      <alignment horizontal="centerContinuous" vertical="top"/>
    </xf>
    <xf numFmtId="0" fontId="5" fillId="2" borderId="0" xfId="0" applyNumberFormat="1" applyFont="1" applyBorder="1" applyAlignment="1" applyProtection="1">
      <alignment horizontal="centerContinuous" vertical="center"/>
    </xf>
    <xf numFmtId="0" fontId="5" fillId="26" borderId="0" xfId="0" applyNumberFormat="1" applyFont="1" applyFill="1" applyBorder="1" applyAlignment="1" applyProtection="1">
      <alignment horizontal="centerContinuous" vertical="center"/>
    </xf>
    <xf numFmtId="7" fontId="6" fillId="2" borderId="0" xfId="0" applyNumberFormat="1" applyFont="1" applyBorder="1" applyAlignment="1" applyProtection="1">
      <alignment horizontal="centerContinuous" vertical="center"/>
    </xf>
  </cellXfs>
  <cellStyles count="11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BigLine" xfId="26" xr:uid="{00000000-0005-0000-0000-000019000000}"/>
    <cellStyle name="BigLine 2" xfId="27" xr:uid="{00000000-0005-0000-0000-00001A000000}"/>
    <cellStyle name="Blank" xfId="28" xr:uid="{00000000-0005-0000-0000-00001B000000}"/>
    <cellStyle name="Blank 2" xfId="29" xr:uid="{00000000-0005-0000-0000-00001C000000}"/>
    <cellStyle name="Blank 3" xfId="30" xr:uid="{00000000-0005-0000-0000-00001D000000}"/>
    <cellStyle name="BLine" xfId="31" xr:uid="{00000000-0005-0000-0000-00001E000000}"/>
    <cellStyle name="BLine 2" xfId="32" xr:uid="{00000000-0005-0000-0000-00001F000000}"/>
    <cellStyle name="C2" xfId="33" xr:uid="{00000000-0005-0000-0000-000020000000}"/>
    <cellStyle name="C2 2" xfId="34" xr:uid="{00000000-0005-0000-0000-000021000000}"/>
    <cellStyle name="C2 3" xfId="35" xr:uid="{00000000-0005-0000-0000-000022000000}"/>
    <cellStyle name="C2Sctn" xfId="36" xr:uid="{00000000-0005-0000-0000-000023000000}"/>
    <cellStyle name="C2Sctn 2" xfId="37" xr:uid="{00000000-0005-0000-0000-000024000000}"/>
    <cellStyle name="C3" xfId="38" xr:uid="{00000000-0005-0000-0000-000025000000}"/>
    <cellStyle name="C3 2" xfId="39" xr:uid="{00000000-0005-0000-0000-000026000000}"/>
    <cellStyle name="C3 3" xfId="40" xr:uid="{00000000-0005-0000-0000-000027000000}"/>
    <cellStyle name="C3Rem" xfId="41" xr:uid="{00000000-0005-0000-0000-000028000000}"/>
    <cellStyle name="C3Rem 2" xfId="42" xr:uid="{00000000-0005-0000-0000-000029000000}"/>
    <cellStyle name="C3Rem 3" xfId="43" xr:uid="{00000000-0005-0000-0000-00002A000000}"/>
    <cellStyle name="C3Sctn" xfId="44" xr:uid="{00000000-0005-0000-0000-00002B000000}"/>
    <cellStyle name="C3Sctn 2" xfId="45" xr:uid="{00000000-0005-0000-0000-00002C000000}"/>
    <cellStyle name="C4" xfId="46" xr:uid="{00000000-0005-0000-0000-00002D000000}"/>
    <cellStyle name="C4 2" xfId="47" xr:uid="{00000000-0005-0000-0000-00002E000000}"/>
    <cellStyle name="C4 3" xfId="48" xr:uid="{00000000-0005-0000-0000-00002F000000}"/>
    <cellStyle name="C5" xfId="49" xr:uid="{00000000-0005-0000-0000-000030000000}"/>
    <cellStyle name="C5 2" xfId="50" xr:uid="{00000000-0005-0000-0000-000031000000}"/>
    <cellStyle name="C5 3" xfId="51" xr:uid="{00000000-0005-0000-0000-000032000000}"/>
    <cellStyle name="C6" xfId="52" xr:uid="{00000000-0005-0000-0000-000033000000}"/>
    <cellStyle name="C6 2" xfId="53" xr:uid="{00000000-0005-0000-0000-000034000000}"/>
    <cellStyle name="C6 3" xfId="54" xr:uid="{00000000-0005-0000-0000-000035000000}"/>
    <cellStyle name="C7" xfId="55" xr:uid="{00000000-0005-0000-0000-000036000000}"/>
    <cellStyle name="C7 2" xfId="56" xr:uid="{00000000-0005-0000-0000-000037000000}"/>
    <cellStyle name="C7 3" xfId="57" xr:uid="{00000000-0005-0000-0000-000038000000}"/>
    <cellStyle name="C7Create" xfId="58" xr:uid="{00000000-0005-0000-0000-000039000000}"/>
    <cellStyle name="C7Create 2" xfId="59" xr:uid="{00000000-0005-0000-0000-00003A000000}"/>
    <cellStyle name="C7Create 3" xfId="60" xr:uid="{00000000-0005-0000-0000-00003B000000}"/>
    <cellStyle name="C8" xfId="61" xr:uid="{00000000-0005-0000-0000-00003C000000}"/>
    <cellStyle name="C8 2" xfId="62" xr:uid="{00000000-0005-0000-0000-00003D000000}"/>
    <cellStyle name="C8 3" xfId="63" xr:uid="{00000000-0005-0000-0000-00003E000000}"/>
    <cellStyle name="C8Sctn" xfId="64" xr:uid="{00000000-0005-0000-0000-00003F000000}"/>
    <cellStyle name="C8Sctn 2" xfId="65" xr:uid="{00000000-0005-0000-0000-000040000000}"/>
    <cellStyle name="Calculation 2" xfId="66" xr:uid="{00000000-0005-0000-0000-000041000000}"/>
    <cellStyle name="Check Cell 2" xfId="67" xr:uid="{00000000-0005-0000-0000-000042000000}"/>
    <cellStyle name="Continued" xfId="68" xr:uid="{00000000-0005-0000-0000-000043000000}"/>
    <cellStyle name="Continued 2" xfId="69" xr:uid="{00000000-0005-0000-0000-000044000000}"/>
    <cellStyle name="Continued 3" xfId="70" xr:uid="{00000000-0005-0000-0000-000045000000}"/>
    <cellStyle name="Explanatory Text 2" xfId="71" xr:uid="{00000000-0005-0000-0000-000046000000}"/>
    <cellStyle name="Good 2" xfId="72" xr:uid="{00000000-0005-0000-0000-000047000000}"/>
    <cellStyle name="Heading 1 2" xfId="73" xr:uid="{00000000-0005-0000-0000-000048000000}"/>
    <cellStyle name="Heading 2 2" xfId="74" xr:uid="{00000000-0005-0000-0000-000049000000}"/>
    <cellStyle name="Heading 3 2" xfId="75" xr:uid="{00000000-0005-0000-0000-00004A000000}"/>
    <cellStyle name="Heading 4 2" xfId="76" xr:uid="{00000000-0005-0000-0000-00004B000000}"/>
    <cellStyle name="Input 2" xfId="77" xr:uid="{00000000-0005-0000-0000-00004C000000}"/>
    <cellStyle name="Linked Cell 2" xfId="78" xr:uid="{00000000-0005-0000-0000-00004D000000}"/>
    <cellStyle name="Neutral 2" xfId="79" xr:uid="{00000000-0005-0000-0000-00004E000000}"/>
    <cellStyle name="Normal" xfId="0" builtinId="0"/>
    <cellStyle name="Normal 2" xfId="80" xr:uid="{00000000-0005-0000-0000-000050000000}"/>
    <cellStyle name="Normal 2 2" xfId="109" xr:uid="{7C4BD94B-60C7-4DBB-8863-CD2FEECAA12F}"/>
    <cellStyle name="Normal 3" xfId="81" xr:uid="{00000000-0005-0000-0000-000051000000}"/>
    <cellStyle name="Normal 4" xfId="82" xr:uid="{00000000-0005-0000-0000-000052000000}"/>
    <cellStyle name="Normal 5" xfId="83" xr:uid="{00000000-0005-0000-0000-000053000000}"/>
    <cellStyle name="Note 2" xfId="84" xr:uid="{00000000-0005-0000-0000-000054000000}"/>
    <cellStyle name="Null" xfId="85" xr:uid="{00000000-0005-0000-0000-000055000000}"/>
    <cellStyle name="Null 2" xfId="86" xr:uid="{00000000-0005-0000-0000-000056000000}"/>
    <cellStyle name="Output 2" xfId="87" xr:uid="{00000000-0005-0000-0000-000057000000}"/>
    <cellStyle name="Regular" xfId="88" xr:uid="{00000000-0005-0000-0000-000058000000}"/>
    <cellStyle name="Regular 2" xfId="89" xr:uid="{00000000-0005-0000-0000-000059000000}"/>
    <cellStyle name="Title 2" xfId="90" xr:uid="{00000000-0005-0000-0000-00005A000000}"/>
    <cellStyle name="TitleA" xfId="91" xr:uid="{00000000-0005-0000-0000-00005B000000}"/>
    <cellStyle name="TitleA 2" xfId="92" xr:uid="{00000000-0005-0000-0000-00005C000000}"/>
    <cellStyle name="TitleC" xfId="93" xr:uid="{00000000-0005-0000-0000-00005D000000}"/>
    <cellStyle name="TitleC 2" xfId="94" xr:uid="{00000000-0005-0000-0000-00005E000000}"/>
    <cellStyle name="TitleE8" xfId="95" xr:uid="{00000000-0005-0000-0000-00005F000000}"/>
    <cellStyle name="TitleE8 2" xfId="96" xr:uid="{00000000-0005-0000-0000-000060000000}"/>
    <cellStyle name="TitleE8x" xfId="97" xr:uid="{00000000-0005-0000-0000-000061000000}"/>
    <cellStyle name="TitleE8x 2" xfId="98" xr:uid="{00000000-0005-0000-0000-000062000000}"/>
    <cellStyle name="TitleF" xfId="99" xr:uid="{00000000-0005-0000-0000-000063000000}"/>
    <cellStyle name="TitleF 2" xfId="100" xr:uid="{00000000-0005-0000-0000-000064000000}"/>
    <cellStyle name="TitleT" xfId="101" xr:uid="{00000000-0005-0000-0000-000065000000}"/>
    <cellStyle name="TitleT 2" xfId="102" xr:uid="{00000000-0005-0000-0000-000066000000}"/>
    <cellStyle name="TitleYC89" xfId="103" xr:uid="{00000000-0005-0000-0000-000067000000}"/>
    <cellStyle name="TitleYC89 2" xfId="104" xr:uid="{00000000-0005-0000-0000-000068000000}"/>
    <cellStyle name="TitleZ" xfId="105" xr:uid="{00000000-0005-0000-0000-000069000000}"/>
    <cellStyle name="TitleZ 2" xfId="106" xr:uid="{00000000-0005-0000-0000-00006A000000}"/>
    <cellStyle name="Total 2" xfId="107" xr:uid="{00000000-0005-0000-0000-00006B000000}"/>
    <cellStyle name="Warning Text 2" xfId="108" xr:uid="{00000000-0005-0000-0000-00006C000000}"/>
  </cellStyles>
  <dxfs count="2045">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view="pageBreakPreview" topLeftCell="A7" zoomScaleNormal="100" workbookViewId="0">
      <selection activeCell="B2" sqref="B2:I2"/>
    </sheetView>
  </sheetViews>
  <sheetFormatPr defaultColWidth="8.77734375" defaultRowHeight="15" x14ac:dyDescent="0.2"/>
  <cols>
    <col min="1" max="1" width="4" style="67" customWidth="1"/>
    <col min="2" max="2" width="8.77734375" style="67"/>
    <col min="3" max="3" width="12" style="67" customWidth="1"/>
    <col min="4" max="4" width="10.44140625" style="67" customWidth="1"/>
    <col min="5" max="5" width="8.77734375" style="67"/>
    <col min="6" max="6" width="11.44140625" style="67" customWidth="1"/>
    <col min="7" max="7" width="11" style="67" customWidth="1"/>
    <col min="8" max="8" width="11.33203125" style="67" customWidth="1"/>
    <col min="9" max="9" width="9.88671875" style="67" customWidth="1"/>
    <col min="10" max="16384" width="8.77734375" style="67"/>
  </cols>
  <sheetData>
    <row r="1" spans="1:9" ht="38.450000000000003" customHeight="1" x14ac:dyDescent="0.2">
      <c r="A1" s="583" t="s">
        <v>28</v>
      </c>
      <c r="B1" s="584"/>
      <c r="C1" s="584"/>
      <c r="D1" s="584"/>
      <c r="E1" s="584"/>
      <c r="F1" s="584"/>
      <c r="G1" s="584"/>
      <c r="H1" s="584"/>
      <c r="I1" s="584"/>
    </row>
    <row r="2" spans="1:9" ht="20.45" customHeight="1" x14ac:dyDescent="0.2">
      <c r="A2" s="262">
        <v>1</v>
      </c>
      <c r="B2" s="585" t="s">
        <v>698</v>
      </c>
      <c r="C2" s="585"/>
      <c r="D2" s="585"/>
      <c r="E2" s="585"/>
      <c r="F2" s="585"/>
      <c r="G2" s="585"/>
      <c r="H2" s="585"/>
      <c r="I2" s="585"/>
    </row>
    <row r="3" spans="1:9" ht="34.9" customHeight="1" x14ac:dyDescent="0.2">
      <c r="A3" s="262">
        <v>2</v>
      </c>
      <c r="B3" s="585" t="s">
        <v>603</v>
      </c>
      <c r="C3" s="585"/>
      <c r="D3" s="585"/>
      <c r="E3" s="585"/>
      <c r="F3" s="585"/>
      <c r="G3" s="585"/>
      <c r="H3" s="585"/>
      <c r="I3" s="585"/>
    </row>
    <row r="4" spans="1:9" ht="19.5" customHeight="1" x14ac:dyDescent="0.2">
      <c r="A4" s="262">
        <v>3</v>
      </c>
      <c r="B4" s="585" t="s">
        <v>611</v>
      </c>
      <c r="C4" s="585"/>
      <c r="D4" s="585"/>
      <c r="E4" s="585"/>
      <c r="F4" s="585"/>
      <c r="G4" s="585"/>
      <c r="H4" s="585"/>
      <c r="I4" s="585"/>
    </row>
    <row r="5" spans="1:9" ht="34.9" customHeight="1" x14ac:dyDescent="0.2">
      <c r="A5" s="262">
        <v>4</v>
      </c>
      <c r="B5" s="585" t="s">
        <v>697</v>
      </c>
      <c r="C5" s="585"/>
      <c r="D5" s="585"/>
      <c r="E5" s="585"/>
      <c r="F5" s="585"/>
      <c r="G5" s="585"/>
      <c r="H5" s="585"/>
      <c r="I5" s="585"/>
    </row>
    <row r="6" spans="1:9" ht="19.899999999999999" customHeight="1" x14ac:dyDescent="0.2">
      <c r="A6" s="262">
        <v>5</v>
      </c>
      <c r="B6" s="581" t="s">
        <v>607</v>
      </c>
      <c r="C6" s="580"/>
      <c r="D6" s="580"/>
      <c r="E6" s="580"/>
      <c r="F6" s="580"/>
      <c r="G6" s="580"/>
      <c r="H6" s="580"/>
      <c r="I6" s="580"/>
    </row>
    <row r="7" spans="1:9" ht="19.899999999999999" customHeight="1" x14ac:dyDescent="0.2">
      <c r="A7" s="262">
        <v>6</v>
      </c>
      <c r="B7" s="581" t="s">
        <v>608</v>
      </c>
      <c r="C7" s="580"/>
      <c r="D7" s="580"/>
      <c r="E7" s="580"/>
      <c r="F7" s="580"/>
      <c r="G7" s="580"/>
      <c r="H7" s="580"/>
      <c r="I7" s="580"/>
    </row>
    <row r="8" spans="1:9" ht="28.9" customHeight="1" x14ac:dyDescent="0.2">
      <c r="A8" s="262">
        <v>7</v>
      </c>
      <c r="B8" s="581" t="s">
        <v>609</v>
      </c>
      <c r="C8" s="580"/>
      <c r="D8" s="580"/>
      <c r="E8" s="580"/>
      <c r="F8" s="580"/>
      <c r="G8" s="580"/>
      <c r="H8" s="580"/>
      <c r="I8" s="580"/>
    </row>
    <row r="9" spans="1:9" ht="19.899999999999999" customHeight="1" x14ac:dyDescent="0.2">
      <c r="A9" s="262">
        <v>8</v>
      </c>
      <c r="B9" s="581" t="s">
        <v>699</v>
      </c>
      <c r="C9" s="580"/>
      <c r="D9" s="580"/>
      <c r="E9" s="580"/>
      <c r="F9" s="580"/>
      <c r="G9" s="580"/>
      <c r="H9" s="580"/>
      <c r="I9" s="580"/>
    </row>
    <row r="10" spans="1:9" ht="48.75" customHeight="1" x14ac:dyDescent="0.2">
      <c r="A10" s="262"/>
      <c r="B10" s="586" t="s">
        <v>105</v>
      </c>
      <c r="C10" s="587"/>
      <c r="D10" s="587"/>
      <c r="E10" s="587"/>
      <c r="F10" s="587"/>
      <c r="G10" s="587"/>
      <c r="H10" s="587"/>
      <c r="I10" s="587"/>
    </row>
    <row r="11" spans="1:9" ht="34.15" customHeight="1" x14ac:dyDescent="0.2">
      <c r="A11" s="262">
        <v>9</v>
      </c>
      <c r="B11" s="578" t="s">
        <v>613</v>
      </c>
      <c r="C11" s="580"/>
      <c r="D11" s="580"/>
      <c r="E11" s="580"/>
      <c r="F11" s="580"/>
      <c r="G11" s="580"/>
      <c r="H11" s="580"/>
      <c r="I11" s="580"/>
    </row>
    <row r="12" spans="1:9" ht="20.45" customHeight="1" x14ac:dyDescent="0.2">
      <c r="A12" s="262">
        <v>10</v>
      </c>
      <c r="B12" s="578" t="s">
        <v>34</v>
      </c>
      <c r="C12" s="580"/>
      <c r="D12" s="580"/>
      <c r="E12" s="580"/>
      <c r="F12" s="580"/>
      <c r="G12" s="580"/>
      <c r="H12" s="580"/>
      <c r="I12" s="580"/>
    </row>
    <row r="13" spans="1:9" ht="46.15" customHeight="1" x14ac:dyDescent="0.2">
      <c r="A13" s="262">
        <v>11</v>
      </c>
      <c r="B13" s="578" t="s">
        <v>36</v>
      </c>
      <c r="C13" s="580"/>
      <c r="D13" s="580"/>
      <c r="E13" s="580"/>
      <c r="F13" s="580"/>
      <c r="G13" s="580"/>
      <c r="H13" s="580"/>
      <c r="I13" s="580"/>
    </row>
    <row r="14" spans="1:9" ht="24.75" customHeight="1" x14ac:dyDescent="0.2">
      <c r="A14" s="262">
        <v>12</v>
      </c>
      <c r="B14" s="578" t="s">
        <v>604</v>
      </c>
      <c r="C14" s="580"/>
      <c r="D14" s="580"/>
      <c r="E14" s="580"/>
      <c r="F14" s="580"/>
      <c r="G14" s="580"/>
      <c r="H14" s="580"/>
      <c r="I14" s="580"/>
    </row>
    <row r="15" spans="1:9" ht="25.9" customHeight="1" x14ac:dyDescent="0.2">
      <c r="A15" s="262">
        <v>13</v>
      </c>
      <c r="B15" s="588" t="s">
        <v>605</v>
      </c>
      <c r="C15" s="580"/>
      <c r="D15" s="580"/>
      <c r="E15" s="580"/>
      <c r="F15" s="580"/>
      <c r="G15" s="580"/>
      <c r="H15" s="580"/>
      <c r="I15" s="580"/>
    </row>
    <row r="16" spans="1:9" ht="19.899999999999999" customHeight="1" x14ac:dyDescent="0.2">
      <c r="A16" s="262">
        <v>14</v>
      </c>
      <c r="B16" s="578" t="s">
        <v>104</v>
      </c>
      <c r="C16" s="580"/>
      <c r="D16" s="580"/>
      <c r="E16" s="580"/>
      <c r="F16" s="580"/>
      <c r="G16" s="580"/>
      <c r="H16" s="580"/>
      <c r="I16" s="580"/>
    </row>
    <row r="17" spans="1:9" ht="49.15" customHeight="1" x14ac:dyDescent="0.2">
      <c r="A17" s="262">
        <v>15</v>
      </c>
      <c r="B17" s="578" t="s">
        <v>612</v>
      </c>
      <c r="C17" s="580"/>
      <c r="D17" s="580"/>
      <c r="E17" s="580"/>
      <c r="F17" s="580"/>
      <c r="G17" s="580"/>
      <c r="H17" s="580"/>
      <c r="I17" s="580"/>
    </row>
    <row r="18" spans="1:9" ht="46.9" customHeight="1" x14ac:dyDescent="0.2">
      <c r="A18" s="262">
        <v>16</v>
      </c>
      <c r="B18" s="578" t="s">
        <v>617</v>
      </c>
      <c r="C18" s="582"/>
      <c r="D18" s="582"/>
      <c r="E18" s="582"/>
      <c r="F18" s="582"/>
      <c r="G18" s="582"/>
      <c r="H18" s="582"/>
      <c r="I18" s="582"/>
    </row>
    <row r="19" spans="1:9" ht="46.9" customHeight="1" x14ac:dyDescent="0.2">
      <c r="A19" s="262">
        <v>17</v>
      </c>
      <c r="B19" s="578" t="s">
        <v>616</v>
      </c>
      <c r="C19" s="582"/>
      <c r="D19" s="582"/>
      <c r="E19" s="582"/>
      <c r="F19" s="582"/>
      <c r="G19" s="582"/>
      <c r="H19" s="582"/>
      <c r="I19" s="582"/>
    </row>
    <row r="20" spans="1:9" ht="24.75" customHeight="1" x14ac:dyDescent="0.2">
      <c r="A20" s="262">
        <v>17</v>
      </c>
      <c r="B20" s="578" t="s">
        <v>33</v>
      </c>
      <c r="C20" s="580"/>
      <c r="D20" s="580"/>
      <c r="E20" s="580"/>
      <c r="F20" s="580"/>
      <c r="G20" s="580"/>
      <c r="H20" s="580"/>
      <c r="I20" s="580"/>
    </row>
    <row r="21" spans="1:9" ht="22.15" customHeight="1" x14ac:dyDescent="0.2">
      <c r="A21" s="262">
        <v>18</v>
      </c>
      <c r="B21" s="578" t="s">
        <v>109</v>
      </c>
      <c r="C21" s="579"/>
      <c r="D21" s="579"/>
      <c r="E21" s="579"/>
      <c r="F21" s="579"/>
      <c r="G21" s="579"/>
      <c r="H21" s="579"/>
      <c r="I21" s="579"/>
    </row>
    <row r="22" spans="1:9" ht="22.15" customHeight="1" x14ac:dyDescent="0.2">
      <c r="A22" s="262">
        <v>19</v>
      </c>
      <c r="B22" s="578" t="s">
        <v>610</v>
      </c>
      <c r="C22" s="579"/>
      <c r="D22" s="579"/>
      <c r="E22" s="579"/>
      <c r="F22" s="579"/>
      <c r="G22" s="579"/>
      <c r="H22" s="579"/>
      <c r="I22" s="579"/>
    </row>
    <row r="23" spans="1:9" ht="40.9" customHeight="1" x14ac:dyDescent="0.2">
      <c r="A23" s="262">
        <v>20</v>
      </c>
      <c r="B23" s="578" t="s">
        <v>606</v>
      </c>
      <c r="C23" s="579"/>
      <c r="D23" s="579"/>
      <c r="E23" s="579"/>
      <c r="F23" s="579"/>
      <c r="G23" s="579"/>
      <c r="H23" s="579"/>
      <c r="I23" s="579"/>
    </row>
    <row r="24" spans="1:9" ht="33.6" customHeight="1" x14ac:dyDescent="0.2">
      <c r="A24" s="262">
        <v>21</v>
      </c>
      <c r="B24" s="576" t="s">
        <v>107</v>
      </c>
      <c r="C24" s="577"/>
      <c r="D24" s="577"/>
      <c r="E24" s="577"/>
      <c r="F24" s="577"/>
      <c r="G24" s="577"/>
      <c r="H24" s="577"/>
      <c r="I24" s="577"/>
    </row>
    <row r="25" spans="1:9" ht="17.45" customHeight="1" x14ac:dyDescent="0.2">
      <c r="A25" s="262">
        <v>22</v>
      </c>
      <c r="B25" s="576" t="s">
        <v>106</v>
      </c>
      <c r="C25" s="577"/>
      <c r="D25" s="577"/>
      <c r="E25" s="577"/>
      <c r="F25" s="577"/>
      <c r="G25" s="577"/>
      <c r="H25" s="577"/>
      <c r="I25" s="577"/>
    </row>
  </sheetData>
  <mergeCells count="25">
    <mergeCell ref="A1:I1"/>
    <mergeCell ref="B23:I23"/>
    <mergeCell ref="B9:I9"/>
    <mergeCell ref="B5:I5"/>
    <mergeCell ref="B13:I13"/>
    <mergeCell ref="B10:I10"/>
    <mergeCell ref="B11:I11"/>
    <mergeCell ref="B20:I20"/>
    <mergeCell ref="B12:I12"/>
    <mergeCell ref="B2:I2"/>
    <mergeCell ref="B3:I3"/>
    <mergeCell ref="B15:I15"/>
    <mergeCell ref="B6:I6"/>
    <mergeCell ref="B7:I7"/>
    <mergeCell ref="B4:I4"/>
    <mergeCell ref="B19:I19"/>
    <mergeCell ref="B25:I25"/>
    <mergeCell ref="B21:I21"/>
    <mergeCell ref="B17:I17"/>
    <mergeCell ref="B8:I8"/>
    <mergeCell ref="B14:I14"/>
    <mergeCell ref="B24:I24"/>
    <mergeCell ref="B16:I16"/>
    <mergeCell ref="B22:I22"/>
    <mergeCell ref="B18:I18"/>
  </mergeCells>
  <phoneticPr fontId="0" type="noConversion"/>
  <printOptions horizontalCentered="1" verticalCentered="1"/>
  <pageMargins left="0.29527559055118113" right="0.29527559055118113" top="0.39370078740157483" bottom="0.39370078740157483" header="0.19685039370078741" footer="0.19685039370078741"/>
  <pageSetup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N581"/>
  <sheetViews>
    <sheetView showZeros="0" tabSelected="1" showOutlineSymbols="0" view="pageBreakPreview" topLeftCell="B1" zoomScale="75" zoomScaleNormal="75" zoomScaleSheetLayoutView="75" workbookViewId="0">
      <selection activeCell="G8" sqref="G8"/>
    </sheetView>
  </sheetViews>
  <sheetFormatPr defaultColWidth="10.5546875" defaultRowHeight="15" x14ac:dyDescent="0.2"/>
  <cols>
    <col min="1" max="1" width="10.88671875" style="569" hidden="1" customWidth="1"/>
    <col min="2" max="2" width="8.77734375" style="513" customWidth="1"/>
    <col min="3" max="3" width="37.33203125" style="502" customWidth="1"/>
    <col min="4" max="4" width="12.77734375" style="570" customWidth="1"/>
    <col min="5" max="5" width="6.77734375" style="502" customWidth="1"/>
    <col min="6" max="6" width="11.77734375" style="571" customWidth="1"/>
    <col min="7" max="7" width="11.77734375" style="569" customWidth="1"/>
    <col min="8" max="8" width="16.77734375" style="569" customWidth="1"/>
    <col min="9" max="9" width="43.5546875" style="510" customWidth="1"/>
    <col min="10" max="16384" width="10.5546875" style="510"/>
  </cols>
  <sheetData>
    <row r="1" spans="1:14" ht="15.75" x14ac:dyDescent="0.2">
      <c r="A1" s="509"/>
      <c r="B1" s="834" t="s">
        <v>0</v>
      </c>
      <c r="C1" s="835"/>
      <c r="D1" s="835"/>
      <c r="E1" s="835"/>
      <c r="F1" s="836"/>
      <c r="G1" s="837"/>
      <c r="H1" s="835"/>
    </row>
    <row r="2" spans="1:14" x14ac:dyDescent="0.2">
      <c r="A2" s="511"/>
      <c r="B2" s="829" t="s">
        <v>405</v>
      </c>
      <c r="C2" s="830"/>
      <c r="D2" s="830"/>
      <c r="E2" s="830"/>
      <c r="F2" s="831"/>
      <c r="G2" s="832"/>
      <c r="H2" s="833"/>
    </row>
    <row r="3" spans="1:14" x14ac:dyDescent="0.2">
      <c r="A3" s="512"/>
      <c r="B3" s="794" t="s">
        <v>1</v>
      </c>
      <c r="C3" s="555"/>
      <c r="D3" s="555"/>
      <c r="E3" s="555"/>
      <c r="F3" s="795"/>
      <c r="G3" s="796"/>
      <c r="H3" s="797"/>
    </row>
    <row r="4" spans="1:14" x14ac:dyDescent="0.2">
      <c r="A4" s="788" t="s">
        <v>27</v>
      </c>
      <c r="B4" s="798" t="s">
        <v>3</v>
      </c>
      <c r="C4" s="514" t="s">
        <v>4</v>
      </c>
      <c r="D4" s="515" t="s">
        <v>5</v>
      </c>
      <c r="E4" s="516" t="s">
        <v>6</v>
      </c>
      <c r="F4" s="721" t="s">
        <v>7</v>
      </c>
      <c r="G4" s="517" t="s">
        <v>8</v>
      </c>
      <c r="H4" s="799" t="s">
        <v>9</v>
      </c>
    </row>
    <row r="5" spans="1:14" ht="15.75" thickBot="1" x14ac:dyDescent="0.25">
      <c r="A5" s="789"/>
      <c r="B5" s="800"/>
      <c r="C5" s="518"/>
      <c r="D5" s="519" t="s">
        <v>10</v>
      </c>
      <c r="E5" s="520"/>
      <c r="F5" s="722" t="s">
        <v>11</v>
      </c>
      <c r="G5" s="521"/>
      <c r="H5" s="801"/>
    </row>
    <row r="6" spans="1:14" s="524" customFormat="1" ht="30" customHeight="1" thickTop="1" x14ac:dyDescent="0.2">
      <c r="A6" s="523"/>
      <c r="B6" s="802" t="s">
        <v>12</v>
      </c>
      <c r="C6" s="592" t="s">
        <v>754</v>
      </c>
      <c r="D6" s="602"/>
      <c r="E6" s="602"/>
      <c r="F6" s="603"/>
      <c r="G6" s="523"/>
      <c r="H6" s="803"/>
    </row>
    <row r="7" spans="1:14" ht="36" customHeight="1" x14ac:dyDescent="0.2">
      <c r="A7" s="498"/>
      <c r="B7" s="804"/>
      <c r="C7" s="33" t="s">
        <v>19</v>
      </c>
      <c r="D7" s="504"/>
      <c r="E7" s="525" t="s">
        <v>2</v>
      </c>
      <c r="F7" s="526" t="s">
        <v>2</v>
      </c>
      <c r="G7" s="498" t="s">
        <v>2</v>
      </c>
      <c r="H7" s="532"/>
    </row>
    <row r="8" spans="1:14" s="527" customFormat="1" ht="30" customHeight="1" x14ac:dyDescent="0.2">
      <c r="A8" s="723" t="s">
        <v>110</v>
      </c>
      <c r="B8" s="361" t="s">
        <v>213</v>
      </c>
      <c r="C8" s="366" t="s">
        <v>111</v>
      </c>
      <c r="D8" s="725" t="s">
        <v>618</v>
      </c>
      <c r="E8" s="363" t="s">
        <v>37</v>
      </c>
      <c r="F8" s="726">
        <v>90</v>
      </c>
      <c r="G8" s="727"/>
      <c r="H8" s="733">
        <f t="shared" ref="H8:H9" si="0">ROUND(G8*F8,2)</f>
        <v>0</v>
      </c>
      <c r="I8" s="724"/>
    </row>
    <row r="9" spans="1:14" s="528" customFormat="1" ht="30" customHeight="1" x14ac:dyDescent="0.2">
      <c r="A9" s="728" t="s">
        <v>112</v>
      </c>
      <c r="B9" s="459" t="s">
        <v>38</v>
      </c>
      <c r="C9" s="460" t="s">
        <v>113</v>
      </c>
      <c r="D9" s="461" t="s">
        <v>703</v>
      </c>
      <c r="E9" s="462" t="s">
        <v>39</v>
      </c>
      <c r="F9" s="463">
        <v>450</v>
      </c>
      <c r="G9" s="468"/>
      <c r="H9" s="465">
        <f t="shared" si="0"/>
        <v>0</v>
      </c>
      <c r="I9" s="724"/>
    </row>
    <row r="10" spans="1:14" s="527" customFormat="1" ht="30" customHeight="1" x14ac:dyDescent="0.2">
      <c r="A10" s="728" t="s">
        <v>42</v>
      </c>
      <c r="B10" s="361" t="s">
        <v>115</v>
      </c>
      <c r="C10" s="366" t="s">
        <v>43</v>
      </c>
      <c r="D10" s="725" t="s">
        <v>618</v>
      </c>
      <c r="E10" s="363"/>
      <c r="F10" s="726"/>
      <c r="G10" s="729"/>
      <c r="H10" s="733"/>
      <c r="I10" s="724"/>
    </row>
    <row r="11" spans="1:14" s="527" customFormat="1" ht="35.25" customHeight="1" x14ac:dyDescent="0.2">
      <c r="A11" s="728" t="s">
        <v>701</v>
      </c>
      <c r="B11" s="466" t="s">
        <v>40</v>
      </c>
      <c r="C11" s="460" t="s">
        <v>702</v>
      </c>
      <c r="D11" s="467" t="s">
        <v>2</v>
      </c>
      <c r="E11" s="462" t="s">
        <v>37</v>
      </c>
      <c r="F11" s="463">
        <v>10</v>
      </c>
      <c r="G11" s="468"/>
      <c r="H11" s="465">
        <f t="shared" ref="H11" si="1">ROUND(G11*F11,2)</f>
        <v>0</v>
      </c>
      <c r="I11" s="724"/>
    </row>
    <row r="12" spans="1:14" s="527" customFormat="1" ht="30" customHeight="1" x14ac:dyDescent="0.2">
      <c r="A12" s="728" t="s">
        <v>975</v>
      </c>
      <c r="B12" s="732" t="s">
        <v>47</v>
      </c>
      <c r="C12" s="366" t="s">
        <v>976</v>
      </c>
      <c r="D12" s="300" t="s">
        <v>2</v>
      </c>
      <c r="E12" s="363" t="s">
        <v>37</v>
      </c>
      <c r="F12" s="726">
        <v>55</v>
      </c>
      <c r="G12" s="727"/>
      <c r="H12" s="733">
        <f t="shared" ref="H12" si="2">ROUND(G12*F12,2)</f>
        <v>0</v>
      </c>
      <c r="I12" s="724"/>
    </row>
    <row r="13" spans="1:14" s="528" customFormat="1" ht="30" customHeight="1" x14ac:dyDescent="0.2">
      <c r="A13" s="723" t="s">
        <v>44</v>
      </c>
      <c r="B13" s="361" t="s">
        <v>116</v>
      </c>
      <c r="C13" s="366" t="s">
        <v>45</v>
      </c>
      <c r="D13" s="725" t="s">
        <v>618</v>
      </c>
      <c r="E13" s="363" t="s">
        <v>39</v>
      </c>
      <c r="F13" s="726">
        <v>1010</v>
      </c>
      <c r="G13" s="727"/>
      <c r="H13" s="733">
        <f t="shared" ref="H13" si="3">ROUND(G13*F13,2)</f>
        <v>0</v>
      </c>
      <c r="I13" s="724"/>
    </row>
    <row r="14" spans="1:14" s="502" customFormat="1" ht="36" customHeight="1" x14ac:dyDescent="0.2">
      <c r="A14" s="498"/>
      <c r="B14" s="804"/>
      <c r="C14" s="503" t="s">
        <v>594</v>
      </c>
      <c r="D14" s="504"/>
      <c r="E14" s="505"/>
      <c r="F14" s="504"/>
      <c r="G14" s="506"/>
      <c r="H14" s="532"/>
      <c r="I14" s="499"/>
      <c r="J14" s="499"/>
      <c r="K14" s="500"/>
      <c r="L14" s="501"/>
      <c r="M14" s="501"/>
      <c r="N14" s="501"/>
    </row>
    <row r="15" spans="1:14" s="527" customFormat="1" ht="30" customHeight="1" x14ac:dyDescent="0.2">
      <c r="A15" s="730" t="s">
        <v>78</v>
      </c>
      <c r="B15" s="459" t="s">
        <v>117</v>
      </c>
      <c r="C15" s="460" t="s">
        <v>79</v>
      </c>
      <c r="D15" s="461" t="s">
        <v>618</v>
      </c>
      <c r="E15" s="462"/>
      <c r="F15" s="463"/>
      <c r="G15" s="464"/>
      <c r="H15" s="465"/>
      <c r="I15" s="724"/>
    </row>
    <row r="16" spans="1:14" s="528" customFormat="1" ht="30" customHeight="1" x14ac:dyDescent="0.2">
      <c r="A16" s="730" t="s">
        <v>224</v>
      </c>
      <c r="B16" s="732" t="s">
        <v>40</v>
      </c>
      <c r="C16" s="366" t="s">
        <v>225</v>
      </c>
      <c r="D16" s="300" t="s">
        <v>2</v>
      </c>
      <c r="E16" s="363" t="s">
        <v>39</v>
      </c>
      <c r="F16" s="726">
        <v>253</v>
      </c>
      <c r="G16" s="727"/>
      <c r="H16" s="733">
        <f>ROUND(G16*F16,2)</f>
        <v>0</v>
      </c>
      <c r="I16" s="731"/>
    </row>
    <row r="17" spans="1:9" s="528" customFormat="1" ht="33" customHeight="1" x14ac:dyDescent="0.2">
      <c r="A17" s="730" t="s">
        <v>704</v>
      </c>
      <c r="B17" s="459" t="s">
        <v>119</v>
      </c>
      <c r="C17" s="460" t="s">
        <v>705</v>
      </c>
      <c r="D17" s="467" t="s">
        <v>227</v>
      </c>
      <c r="E17" s="462"/>
      <c r="F17" s="463"/>
      <c r="G17" s="464"/>
      <c r="H17" s="465"/>
      <c r="I17" s="724"/>
    </row>
    <row r="18" spans="1:9" s="528" customFormat="1" ht="43.9" customHeight="1" x14ac:dyDescent="0.2">
      <c r="A18" s="730" t="s">
        <v>706</v>
      </c>
      <c r="B18" s="732" t="s">
        <v>40</v>
      </c>
      <c r="C18" s="366" t="s">
        <v>722</v>
      </c>
      <c r="D18" s="300" t="s">
        <v>2</v>
      </c>
      <c r="E18" s="363" t="s">
        <v>39</v>
      </c>
      <c r="F18" s="726">
        <v>390</v>
      </c>
      <c r="G18" s="727"/>
      <c r="H18" s="733">
        <f>ROUND(G18*F18,2)</f>
        <v>0</v>
      </c>
      <c r="I18" s="724"/>
    </row>
    <row r="19" spans="1:9" s="528" customFormat="1" ht="30" customHeight="1" x14ac:dyDescent="0.2">
      <c r="A19" s="730" t="s">
        <v>707</v>
      </c>
      <c r="B19" s="459" t="s">
        <v>120</v>
      </c>
      <c r="C19" s="460" t="s">
        <v>708</v>
      </c>
      <c r="D19" s="467" t="s">
        <v>709</v>
      </c>
      <c r="E19" s="462"/>
      <c r="F19" s="463"/>
      <c r="G19" s="464"/>
      <c r="H19" s="465"/>
      <c r="I19" s="724"/>
    </row>
    <row r="20" spans="1:9" s="528" customFormat="1" ht="30" customHeight="1" x14ac:dyDescent="0.2">
      <c r="A20" s="730" t="s">
        <v>710</v>
      </c>
      <c r="B20" s="732" t="s">
        <v>40</v>
      </c>
      <c r="C20" s="366" t="s">
        <v>718</v>
      </c>
      <c r="D20" s="300" t="s">
        <v>2</v>
      </c>
      <c r="E20" s="363" t="s">
        <v>39</v>
      </c>
      <c r="F20" s="726">
        <v>18</v>
      </c>
      <c r="G20" s="727"/>
      <c r="H20" s="733">
        <f t="shared" ref="H20:H23" si="4">ROUND(G20*F20,2)</f>
        <v>0</v>
      </c>
      <c r="I20" s="724"/>
    </row>
    <row r="21" spans="1:9" s="528" customFormat="1" ht="30" customHeight="1" x14ac:dyDescent="0.2">
      <c r="A21" s="730" t="s">
        <v>711</v>
      </c>
      <c r="B21" s="466" t="s">
        <v>47</v>
      </c>
      <c r="C21" s="460" t="s">
        <v>719</v>
      </c>
      <c r="D21" s="467" t="s">
        <v>2</v>
      </c>
      <c r="E21" s="462" t="s">
        <v>39</v>
      </c>
      <c r="F21" s="463">
        <v>255</v>
      </c>
      <c r="G21" s="468"/>
      <c r="H21" s="465">
        <f t="shared" si="4"/>
        <v>0</v>
      </c>
      <c r="I21" s="724"/>
    </row>
    <row r="22" spans="1:9" s="528" customFormat="1" ht="30" customHeight="1" x14ac:dyDescent="0.2">
      <c r="A22" s="730" t="s">
        <v>712</v>
      </c>
      <c r="B22" s="732" t="s">
        <v>59</v>
      </c>
      <c r="C22" s="366" t="s">
        <v>720</v>
      </c>
      <c r="D22" s="300" t="s">
        <v>2</v>
      </c>
      <c r="E22" s="363" t="s">
        <v>39</v>
      </c>
      <c r="F22" s="726">
        <v>8</v>
      </c>
      <c r="G22" s="727"/>
      <c r="H22" s="733">
        <f t="shared" si="4"/>
        <v>0</v>
      </c>
      <c r="I22" s="724"/>
    </row>
    <row r="23" spans="1:9" s="528" customFormat="1" ht="30" customHeight="1" x14ac:dyDescent="0.2">
      <c r="A23" s="730" t="s">
        <v>713</v>
      </c>
      <c r="B23" s="732" t="s">
        <v>73</v>
      </c>
      <c r="C23" s="366" t="s">
        <v>721</v>
      </c>
      <c r="D23" s="300" t="s">
        <v>2</v>
      </c>
      <c r="E23" s="363" t="s">
        <v>39</v>
      </c>
      <c r="F23" s="726">
        <v>233</v>
      </c>
      <c r="G23" s="727"/>
      <c r="H23" s="733">
        <f t="shared" si="4"/>
        <v>0</v>
      </c>
      <c r="I23" s="724"/>
    </row>
    <row r="24" spans="1:9" s="528" customFormat="1" ht="30" customHeight="1" x14ac:dyDescent="0.2">
      <c r="A24" s="730" t="s">
        <v>714</v>
      </c>
      <c r="B24" s="459" t="s">
        <v>123</v>
      </c>
      <c r="C24" s="460" t="s">
        <v>715</v>
      </c>
      <c r="D24" s="467" t="s">
        <v>709</v>
      </c>
      <c r="E24" s="462"/>
      <c r="F24" s="463"/>
      <c r="G24" s="464"/>
      <c r="H24" s="465"/>
      <c r="I24" s="724"/>
    </row>
    <row r="25" spans="1:9" s="528" customFormat="1" ht="43.9" customHeight="1" x14ac:dyDescent="0.2">
      <c r="A25" s="730" t="s">
        <v>716</v>
      </c>
      <c r="B25" s="732" t="s">
        <v>40</v>
      </c>
      <c r="C25" s="366" t="s">
        <v>717</v>
      </c>
      <c r="D25" s="300" t="s">
        <v>2</v>
      </c>
      <c r="E25" s="363" t="s">
        <v>39</v>
      </c>
      <c r="F25" s="726">
        <v>50</v>
      </c>
      <c r="G25" s="727"/>
      <c r="H25" s="733">
        <f>ROUND(G25*F25,2)</f>
        <v>0</v>
      </c>
      <c r="I25" s="731"/>
    </row>
    <row r="26" spans="1:9" s="528" customFormat="1" ht="43.9" customHeight="1" x14ac:dyDescent="0.2">
      <c r="A26" s="730" t="s">
        <v>890</v>
      </c>
      <c r="B26" s="459" t="s">
        <v>124</v>
      </c>
      <c r="C26" s="460" t="s">
        <v>891</v>
      </c>
      <c r="D26" s="467" t="s">
        <v>227</v>
      </c>
      <c r="E26" s="462"/>
      <c r="F26" s="463"/>
      <c r="G26" s="464"/>
      <c r="H26" s="465"/>
      <c r="I26" s="724"/>
    </row>
    <row r="27" spans="1:9" s="528" customFormat="1" ht="43.9" customHeight="1" x14ac:dyDescent="0.2">
      <c r="A27" s="730" t="s">
        <v>892</v>
      </c>
      <c r="B27" s="732" t="s">
        <v>40</v>
      </c>
      <c r="C27" s="366" t="s">
        <v>893</v>
      </c>
      <c r="D27" s="300" t="s">
        <v>2</v>
      </c>
      <c r="E27" s="363" t="s">
        <v>39</v>
      </c>
      <c r="F27" s="726">
        <v>6</v>
      </c>
      <c r="G27" s="727"/>
      <c r="H27" s="733">
        <f t="shared" ref="H27" si="5">ROUND(G27*F27,2)</f>
        <v>0</v>
      </c>
      <c r="I27" s="731"/>
    </row>
    <row r="28" spans="1:9" s="528" customFormat="1" ht="30" customHeight="1" x14ac:dyDescent="0.2">
      <c r="A28" s="730" t="s">
        <v>407</v>
      </c>
      <c r="B28" s="459" t="s">
        <v>125</v>
      </c>
      <c r="C28" s="460" t="s">
        <v>408</v>
      </c>
      <c r="D28" s="467" t="s">
        <v>709</v>
      </c>
      <c r="E28" s="462"/>
      <c r="F28" s="463"/>
      <c r="G28" s="464"/>
      <c r="H28" s="465"/>
      <c r="I28" s="724"/>
    </row>
    <row r="29" spans="1:9" s="528" customFormat="1" ht="43.9" customHeight="1" x14ac:dyDescent="0.2">
      <c r="A29" s="730" t="s">
        <v>409</v>
      </c>
      <c r="B29" s="732" t="s">
        <v>40</v>
      </c>
      <c r="C29" s="366" t="s">
        <v>619</v>
      </c>
      <c r="D29" s="300" t="s">
        <v>2</v>
      </c>
      <c r="E29" s="363" t="s">
        <v>39</v>
      </c>
      <c r="F29" s="726">
        <v>30</v>
      </c>
      <c r="G29" s="727"/>
      <c r="H29" s="733">
        <f>ROUND(G29*F29,2)</f>
        <v>0</v>
      </c>
      <c r="I29" s="731"/>
    </row>
    <row r="30" spans="1:9" s="528" customFormat="1" ht="43.9" customHeight="1" x14ac:dyDescent="0.2">
      <c r="A30" s="730" t="s">
        <v>410</v>
      </c>
      <c r="B30" s="492" t="s">
        <v>126</v>
      </c>
      <c r="C30" s="460" t="s">
        <v>411</v>
      </c>
      <c r="D30" s="467" t="s">
        <v>709</v>
      </c>
      <c r="E30" s="462"/>
      <c r="F30" s="463"/>
      <c r="G30" s="464"/>
      <c r="H30" s="465"/>
      <c r="I30" s="724"/>
    </row>
    <row r="31" spans="1:9" s="528" customFormat="1" ht="30" customHeight="1" x14ac:dyDescent="0.2">
      <c r="A31" s="730" t="s">
        <v>413</v>
      </c>
      <c r="B31" s="732" t="s">
        <v>40</v>
      </c>
      <c r="C31" s="366" t="s">
        <v>621</v>
      </c>
      <c r="D31" s="300" t="s">
        <v>2</v>
      </c>
      <c r="E31" s="363" t="s">
        <v>39</v>
      </c>
      <c r="F31" s="726">
        <v>28</v>
      </c>
      <c r="G31" s="727"/>
      <c r="H31" s="733">
        <f t="shared" ref="H31:H32" si="6">ROUND(G31*F31,2)</f>
        <v>0</v>
      </c>
      <c r="I31" s="731"/>
    </row>
    <row r="32" spans="1:9" s="528" customFormat="1" ht="30" customHeight="1" x14ac:dyDescent="0.2">
      <c r="A32" s="730" t="s">
        <v>414</v>
      </c>
      <c r="B32" s="732" t="s">
        <v>47</v>
      </c>
      <c r="C32" s="366" t="s">
        <v>622</v>
      </c>
      <c r="D32" s="300" t="s">
        <v>2</v>
      </c>
      <c r="E32" s="363" t="s">
        <v>39</v>
      </c>
      <c r="F32" s="726">
        <v>14</v>
      </c>
      <c r="G32" s="727"/>
      <c r="H32" s="733">
        <f t="shared" si="6"/>
        <v>0</v>
      </c>
      <c r="I32" s="731"/>
    </row>
    <row r="33" spans="1:9" s="528" customFormat="1" ht="30" customHeight="1" x14ac:dyDescent="0.2">
      <c r="A33" s="730" t="s">
        <v>48</v>
      </c>
      <c r="B33" s="459" t="s">
        <v>133</v>
      </c>
      <c r="C33" s="460" t="s">
        <v>49</v>
      </c>
      <c r="D33" s="467" t="s">
        <v>227</v>
      </c>
      <c r="E33" s="462"/>
      <c r="F33" s="463"/>
      <c r="G33" s="464"/>
      <c r="H33" s="465"/>
      <c r="I33" s="724"/>
    </row>
    <row r="34" spans="1:9" s="528" customFormat="1" ht="30" customHeight="1" x14ac:dyDescent="0.2">
      <c r="A34" s="730" t="s">
        <v>50</v>
      </c>
      <c r="B34" s="732" t="s">
        <v>40</v>
      </c>
      <c r="C34" s="366" t="s">
        <v>51</v>
      </c>
      <c r="D34" s="300" t="s">
        <v>2</v>
      </c>
      <c r="E34" s="363" t="s">
        <v>46</v>
      </c>
      <c r="F34" s="726">
        <v>475</v>
      </c>
      <c r="G34" s="727"/>
      <c r="H34" s="733">
        <f>ROUND(G34*F34,2)</f>
        <v>0</v>
      </c>
      <c r="I34" s="724"/>
    </row>
    <row r="35" spans="1:9" s="528" customFormat="1" ht="30" x14ac:dyDescent="0.2">
      <c r="A35" s="730" t="s">
        <v>52</v>
      </c>
      <c r="B35" s="459" t="s">
        <v>138</v>
      </c>
      <c r="C35" s="460" t="s">
        <v>53</v>
      </c>
      <c r="D35" s="467" t="s">
        <v>227</v>
      </c>
      <c r="E35" s="462"/>
      <c r="F35" s="463"/>
      <c r="G35" s="464"/>
      <c r="H35" s="465"/>
      <c r="I35" s="724"/>
    </row>
    <row r="36" spans="1:9" s="528" customFormat="1" ht="30" customHeight="1" x14ac:dyDescent="0.2">
      <c r="A36" s="734" t="s">
        <v>230</v>
      </c>
      <c r="B36" s="736" t="s">
        <v>40</v>
      </c>
      <c r="C36" s="735" t="s">
        <v>231</v>
      </c>
      <c r="D36" s="736" t="s">
        <v>2</v>
      </c>
      <c r="E36" s="736" t="s">
        <v>46</v>
      </c>
      <c r="F36" s="726">
        <v>15</v>
      </c>
      <c r="G36" s="727"/>
      <c r="H36" s="733">
        <f>ROUND(G36*F36,2)</f>
        <v>0</v>
      </c>
      <c r="I36" s="724"/>
    </row>
    <row r="37" spans="1:9" s="528" customFormat="1" ht="30" customHeight="1" x14ac:dyDescent="0.2">
      <c r="A37" s="730" t="s">
        <v>54</v>
      </c>
      <c r="B37" s="732" t="s">
        <v>47</v>
      </c>
      <c r="C37" s="366" t="s">
        <v>55</v>
      </c>
      <c r="D37" s="300" t="s">
        <v>2</v>
      </c>
      <c r="E37" s="363" t="s">
        <v>46</v>
      </c>
      <c r="F37" s="726">
        <v>773</v>
      </c>
      <c r="G37" s="727"/>
      <c r="H37" s="733">
        <f>ROUND(G37*F37,2)</f>
        <v>0</v>
      </c>
      <c r="I37" s="724"/>
    </row>
    <row r="38" spans="1:9" s="527" customFormat="1" ht="36.75" customHeight="1" x14ac:dyDescent="0.2">
      <c r="A38" s="730" t="s">
        <v>724</v>
      </c>
      <c r="B38" s="459" t="s">
        <v>142</v>
      </c>
      <c r="C38" s="460" t="s">
        <v>723</v>
      </c>
      <c r="D38" s="467" t="s">
        <v>762</v>
      </c>
      <c r="E38" s="462"/>
      <c r="F38" s="463"/>
      <c r="G38" s="464"/>
      <c r="H38" s="465"/>
      <c r="I38" s="724"/>
    </row>
    <row r="39" spans="1:9" s="528" customFormat="1" ht="39.75" customHeight="1" x14ac:dyDescent="0.2">
      <c r="A39" s="730" t="s">
        <v>725</v>
      </c>
      <c r="B39" s="732" t="s">
        <v>40</v>
      </c>
      <c r="C39" s="366" t="s">
        <v>977</v>
      </c>
      <c r="D39" s="300" t="s">
        <v>2</v>
      </c>
      <c r="E39" s="363" t="s">
        <v>39</v>
      </c>
      <c r="F39" s="726">
        <v>98</v>
      </c>
      <c r="G39" s="727"/>
      <c r="H39" s="733">
        <f t="shared" ref="H39" si="7">ROUND(G39*F39,2)</f>
        <v>0</v>
      </c>
      <c r="I39" s="724"/>
    </row>
    <row r="40" spans="1:9" s="527" customFormat="1" ht="33" customHeight="1" x14ac:dyDescent="0.2">
      <c r="A40" s="730" t="s">
        <v>419</v>
      </c>
      <c r="B40" s="459" t="s">
        <v>144</v>
      </c>
      <c r="C40" s="460" t="s">
        <v>420</v>
      </c>
      <c r="D40" s="467" t="s">
        <v>762</v>
      </c>
      <c r="E40" s="462"/>
      <c r="F40" s="463"/>
      <c r="G40" s="464"/>
      <c r="H40" s="465"/>
      <c r="I40" s="724"/>
    </row>
    <row r="41" spans="1:9" s="528" customFormat="1" ht="30" customHeight="1" x14ac:dyDescent="0.2">
      <c r="A41" s="730" t="s">
        <v>421</v>
      </c>
      <c r="B41" s="466" t="s">
        <v>734</v>
      </c>
      <c r="C41" s="460" t="s">
        <v>623</v>
      </c>
      <c r="D41" s="467" t="s">
        <v>990</v>
      </c>
      <c r="E41" s="462"/>
      <c r="F41" s="463"/>
      <c r="G41" s="464"/>
      <c r="H41" s="465"/>
      <c r="I41" s="724"/>
    </row>
    <row r="42" spans="1:9" s="528" customFormat="1" ht="30" customHeight="1" x14ac:dyDescent="0.2">
      <c r="A42" s="730" t="s">
        <v>423</v>
      </c>
      <c r="B42" s="805" t="s">
        <v>129</v>
      </c>
      <c r="C42" s="366" t="s">
        <v>424</v>
      </c>
      <c r="D42" s="300"/>
      <c r="E42" s="363" t="s">
        <v>39</v>
      </c>
      <c r="F42" s="726">
        <v>20</v>
      </c>
      <c r="G42" s="727"/>
      <c r="H42" s="733">
        <f>ROUND(G42*F42,2)</f>
        <v>0</v>
      </c>
      <c r="I42" s="737"/>
    </row>
    <row r="43" spans="1:9" s="528" customFormat="1" ht="30" customHeight="1" x14ac:dyDescent="0.2">
      <c r="A43" s="730" t="s">
        <v>425</v>
      </c>
      <c r="B43" s="805" t="s">
        <v>130</v>
      </c>
      <c r="C43" s="366" t="s">
        <v>426</v>
      </c>
      <c r="D43" s="300"/>
      <c r="E43" s="363" t="s">
        <v>39</v>
      </c>
      <c r="F43" s="726">
        <v>90</v>
      </c>
      <c r="G43" s="727"/>
      <c r="H43" s="733">
        <f>ROUND(G43*F43,2)</f>
        <v>0</v>
      </c>
      <c r="I43" s="724"/>
    </row>
    <row r="44" spans="1:9" s="528" customFormat="1" ht="30" customHeight="1" x14ac:dyDescent="0.2">
      <c r="A44" s="730" t="s">
        <v>468</v>
      </c>
      <c r="B44" s="805" t="s">
        <v>131</v>
      </c>
      <c r="C44" s="366" t="s">
        <v>469</v>
      </c>
      <c r="D44" s="300" t="s">
        <v>2</v>
      </c>
      <c r="E44" s="363" t="s">
        <v>39</v>
      </c>
      <c r="F44" s="726">
        <v>165</v>
      </c>
      <c r="G44" s="727"/>
      <c r="H44" s="733">
        <f>ROUND(G44*F44,2)</f>
        <v>0</v>
      </c>
      <c r="I44" s="738"/>
    </row>
    <row r="45" spans="1:9" s="528" customFormat="1" ht="36" customHeight="1" x14ac:dyDescent="0.2">
      <c r="A45" s="730" t="s">
        <v>851</v>
      </c>
      <c r="B45" s="466" t="s">
        <v>47</v>
      </c>
      <c r="C45" s="460" t="s">
        <v>978</v>
      </c>
      <c r="D45" s="467" t="s">
        <v>2</v>
      </c>
      <c r="E45" s="462"/>
      <c r="F45" s="463"/>
      <c r="G45" s="472"/>
      <c r="H45" s="472"/>
      <c r="I45" s="724"/>
    </row>
    <row r="46" spans="1:9" s="528" customFormat="1" ht="30" customHeight="1" x14ac:dyDescent="0.2">
      <c r="A46" s="730" t="s">
        <v>852</v>
      </c>
      <c r="B46" s="805" t="s">
        <v>129</v>
      </c>
      <c r="C46" s="366" t="s">
        <v>426</v>
      </c>
      <c r="D46" s="300"/>
      <c r="E46" s="363" t="s">
        <v>39</v>
      </c>
      <c r="F46" s="726">
        <v>43</v>
      </c>
      <c r="G46" s="727"/>
      <c r="H46" s="733">
        <f t="shared" ref="H46:H47" si="8">ROUND(G46*F46,2)</f>
        <v>0</v>
      </c>
      <c r="I46" s="724"/>
    </row>
    <row r="47" spans="1:9" s="528" customFormat="1" ht="36" customHeight="1" x14ac:dyDescent="0.2">
      <c r="A47" s="730" t="s">
        <v>726</v>
      </c>
      <c r="B47" s="466" t="s">
        <v>59</v>
      </c>
      <c r="C47" s="460" t="s">
        <v>757</v>
      </c>
      <c r="D47" s="467" t="s">
        <v>727</v>
      </c>
      <c r="E47" s="462" t="s">
        <v>39</v>
      </c>
      <c r="F47" s="463">
        <v>15</v>
      </c>
      <c r="G47" s="468"/>
      <c r="H47" s="465">
        <f t="shared" si="8"/>
        <v>0</v>
      </c>
      <c r="I47" s="724"/>
    </row>
    <row r="48" spans="1:9" s="527" customFormat="1" ht="30" customHeight="1" x14ac:dyDescent="0.2">
      <c r="A48" s="730" t="s">
        <v>470</v>
      </c>
      <c r="B48" s="361" t="s">
        <v>145</v>
      </c>
      <c r="C48" s="366" t="s">
        <v>472</v>
      </c>
      <c r="D48" s="300" t="s">
        <v>127</v>
      </c>
      <c r="E48" s="363" t="s">
        <v>39</v>
      </c>
      <c r="F48" s="739">
        <v>10</v>
      </c>
      <c r="G48" s="727"/>
      <c r="H48" s="733">
        <f t="shared" ref="H48:H50" si="9">ROUND(G48*F48,2)</f>
        <v>0</v>
      </c>
      <c r="I48" s="724"/>
    </row>
    <row r="49" spans="1:9" s="528" customFormat="1" ht="30" customHeight="1" x14ac:dyDescent="0.2">
      <c r="A49" s="730" t="s">
        <v>545</v>
      </c>
      <c r="B49" s="459" t="s">
        <v>152</v>
      </c>
      <c r="C49" s="460" t="s">
        <v>546</v>
      </c>
      <c r="D49" s="467" t="s">
        <v>127</v>
      </c>
      <c r="E49" s="462" t="s">
        <v>39</v>
      </c>
      <c r="F49" s="463">
        <v>15</v>
      </c>
      <c r="G49" s="468"/>
      <c r="H49" s="465">
        <f t="shared" si="9"/>
        <v>0</v>
      </c>
      <c r="I49" s="724"/>
    </row>
    <row r="50" spans="1:9" s="528" customFormat="1" ht="30" customHeight="1" x14ac:dyDescent="0.2">
      <c r="A50" s="730" t="s">
        <v>755</v>
      </c>
      <c r="B50" s="361" t="s">
        <v>154</v>
      </c>
      <c r="C50" s="366" t="s">
        <v>756</v>
      </c>
      <c r="D50" s="300" t="s">
        <v>127</v>
      </c>
      <c r="E50" s="363" t="s">
        <v>39</v>
      </c>
      <c r="F50" s="726">
        <v>10</v>
      </c>
      <c r="G50" s="727"/>
      <c r="H50" s="733">
        <f t="shared" si="9"/>
        <v>0</v>
      </c>
      <c r="I50" s="724"/>
    </row>
    <row r="51" spans="1:9" s="528" customFormat="1" ht="33" customHeight="1" x14ac:dyDescent="0.2">
      <c r="A51" s="730" t="s">
        <v>132</v>
      </c>
      <c r="B51" s="459" t="s">
        <v>157</v>
      </c>
      <c r="C51" s="460" t="s">
        <v>60</v>
      </c>
      <c r="D51" s="467" t="s">
        <v>240</v>
      </c>
      <c r="E51" s="462"/>
      <c r="F51" s="463"/>
      <c r="G51" s="464"/>
      <c r="H51" s="465"/>
      <c r="I51" s="724"/>
    </row>
    <row r="52" spans="1:9" s="528" customFormat="1" ht="39.950000000000003" customHeight="1" x14ac:dyDescent="0.2">
      <c r="A52" s="730" t="s">
        <v>523</v>
      </c>
      <c r="B52" s="466" t="s">
        <v>40</v>
      </c>
      <c r="C52" s="460" t="s">
        <v>658</v>
      </c>
      <c r="D52" s="467" t="s">
        <v>524</v>
      </c>
      <c r="E52" s="462"/>
      <c r="F52" s="463"/>
      <c r="G52" s="472"/>
      <c r="H52" s="465"/>
      <c r="I52" s="724"/>
    </row>
    <row r="53" spans="1:9" s="528" customFormat="1" ht="30" customHeight="1" x14ac:dyDescent="0.2">
      <c r="A53" s="730" t="s">
        <v>960</v>
      </c>
      <c r="B53" s="806" t="s">
        <v>129</v>
      </c>
      <c r="C53" s="741" t="s">
        <v>536</v>
      </c>
      <c r="D53" s="725"/>
      <c r="E53" s="742" t="s">
        <v>58</v>
      </c>
      <c r="F53" s="743">
        <v>60</v>
      </c>
      <c r="G53" s="727"/>
      <c r="H53" s="807">
        <f>ROUND(G53*F53,2)</f>
        <v>0</v>
      </c>
      <c r="I53" s="740"/>
    </row>
    <row r="54" spans="1:9" s="528" customFormat="1" ht="30" customHeight="1" x14ac:dyDescent="0.2">
      <c r="A54" s="730" t="s">
        <v>961</v>
      </c>
      <c r="B54" s="473" t="s">
        <v>130</v>
      </c>
      <c r="C54" s="474" t="s">
        <v>728</v>
      </c>
      <c r="D54" s="461"/>
      <c r="E54" s="475" t="s">
        <v>58</v>
      </c>
      <c r="F54" s="495">
        <v>510</v>
      </c>
      <c r="G54" s="468"/>
      <c r="H54" s="472">
        <f>ROUND(G54*F54,2)</f>
        <v>0</v>
      </c>
      <c r="I54" s="740"/>
    </row>
    <row r="55" spans="1:9" s="528" customFormat="1" ht="30" customHeight="1" x14ac:dyDescent="0.2">
      <c r="A55" s="730" t="s">
        <v>962</v>
      </c>
      <c r="B55" s="806" t="s">
        <v>729</v>
      </c>
      <c r="C55" s="741" t="s">
        <v>730</v>
      </c>
      <c r="D55" s="725" t="s">
        <v>2</v>
      </c>
      <c r="E55" s="742" t="s">
        <v>58</v>
      </c>
      <c r="F55" s="743">
        <v>160</v>
      </c>
      <c r="G55" s="727"/>
      <c r="H55" s="807">
        <f>ROUND(G55*F55,2)</f>
        <v>0</v>
      </c>
      <c r="I55" s="740"/>
    </row>
    <row r="56" spans="1:9" s="528" customFormat="1" ht="39.950000000000003" customHeight="1" x14ac:dyDescent="0.2">
      <c r="A56" s="730" t="s">
        <v>731</v>
      </c>
      <c r="B56" s="466" t="s">
        <v>47</v>
      </c>
      <c r="C56" s="460" t="s">
        <v>625</v>
      </c>
      <c r="D56" s="467" t="s">
        <v>135</v>
      </c>
      <c r="E56" s="462" t="s">
        <v>58</v>
      </c>
      <c r="F56" s="463">
        <v>10</v>
      </c>
      <c r="G56" s="468"/>
      <c r="H56" s="465">
        <f t="shared" ref="H56:H58" si="10">ROUND(G56*F56,2)</f>
        <v>0</v>
      </c>
      <c r="I56" s="724"/>
    </row>
    <row r="57" spans="1:9" s="528" customFormat="1" ht="39.950000000000003" customHeight="1" x14ac:dyDescent="0.2">
      <c r="A57" s="730" t="s">
        <v>732</v>
      </c>
      <c r="B57" s="732" t="s">
        <v>59</v>
      </c>
      <c r="C57" s="366" t="s">
        <v>963</v>
      </c>
      <c r="D57" s="300" t="s">
        <v>432</v>
      </c>
      <c r="E57" s="363" t="s">
        <v>58</v>
      </c>
      <c r="F57" s="726">
        <v>75</v>
      </c>
      <c r="G57" s="727"/>
      <c r="H57" s="733">
        <f t="shared" si="10"/>
        <v>0</v>
      </c>
      <c r="I57" s="724"/>
    </row>
    <row r="58" spans="1:9" s="528" customFormat="1" ht="43.9" customHeight="1" x14ac:dyDescent="0.2">
      <c r="A58" s="730" t="s">
        <v>439</v>
      </c>
      <c r="B58" s="361" t="s">
        <v>163</v>
      </c>
      <c r="C58" s="366" t="s">
        <v>440</v>
      </c>
      <c r="D58" s="300" t="s">
        <v>441</v>
      </c>
      <c r="E58" s="363" t="s">
        <v>39</v>
      </c>
      <c r="F58" s="726">
        <v>160</v>
      </c>
      <c r="G58" s="727"/>
      <c r="H58" s="733">
        <f t="shared" si="10"/>
        <v>0</v>
      </c>
      <c r="I58" s="724"/>
    </row>
    <row r="59" spans="1:9" s="528" customFormat="1" ht="43.9" customHeight="1" x14ac:dyDescent="0.2">
      <c r="A59" s="730" t="s">
        <v>242</v>
      </c>
      <c r="B59" s="459" t="s">
        <v>168</v>
      </c>
      <c r="C59" s="460" t="s">
        <v>243</v>
      </c>
      <c r="D59" s="467" t="s">
        <v>991</v>
      </c>
      <c r="E59" s="462"/>
      <c r="F59" s="463"/>
      <c r="G59" s="472"/>
      <c r="H59" s="465"/>
      <c r="I59" s="724"/>
    </row>
    <row r="60" spans="1:9" s="528" customFormat="1" ht="29.25" customHeight="1" x14ac:dyDescent="0.2">
      <c r="A60" s="730" t="s">
        <v>442</v>
      </c>
      <c r="B60" s="466" t="s">
        <v>40</v>
      </c>
      <c r="C60" s="460" t="s">
        <v>443</v>
      </c>
      <c r="D60" s="467"/>
      <c r="E60" s="462"/>
      <c r="F60" s="463"/>
      <c r="G60" s="472"/>
      <c r="H60" s="465"/>
      <c r="I60" s="724"/>
    </row>
    <row r="61" spans="1:9" s="528" customFormat="1" ht="29.25" customHeight="1" x14ac:dyDescent="0.2">
      <c r="A61" s="730" t="s">
        <v>735</v>
      </c>
      <c r="B61" s="805" t="s">
        <v>129</v>
      </c>
      <c r="C61" s="366" t="s">
        <v>733</v>
      </c>
      <c r="D61" s="300"/>
      <c r="E61" s="363" t="s">
        <v>41</v>
      </c>
      <c r="F61" s="726">
        <v>1240</v>
      </c>
      <c r="G61" s="727"/>
      <c r="H61" s="733">
        <f>ROUND(G61*F61,2)</f>
        <v>0</v>
      </c>
      <c r="I61" s="724"/>
    </row>
    <row r="62" spans="1:9" s="528" customFormat="1" ht="29.25" customHeight="1" x14ac:dyDescent="0.2">
      <c r="A62" s="730" t="s">
        <v>245</v>
      </c>
      <c r="B62" s="466" t="s">
        <v>47</v>
      </c>
      <c r="C62" s="460" t="s">
        <v>82</v>
      </c>
      <c r="D62" s="467"/>
      <c r="E62" s="462"/>
      <c r="F62" s="463"/>
      <c r="G62" s="472"/>
      <c r="H62" s="465"/>
      <c r="I62" s="724"/>
    </row>
    <row r="63" spans="1:9" s="528" customFormat="1" ht="29.25" customHeight="1" x14ac:dyDescent="0.2">
      <c r="A63" s="730" t="s">
        <v>760</v>
      </c>
      <c r="B63" s="805" t="s">
        <v>129</v>
      </c>
      <c r="C63" s="366" t="s">
        <v>733</v>
      </c>
      <c r="D63" s="300"/>
      <c r="E63" s="363" t="s">
        <v>41</v>
      </c>
      <c r="F63" s="726">
        <v>80</v>
      </c>
      <c r="G63" s="727"/>
      <c r="H63" s="733">
        <f t="shared" ref="H63" si="11">ROUND(G63*F63,2)</f>
        <v>0</v>
      </c>
      <c r="I63" s="724"/>
    </row>
    <row r="64" spans="1:9" s="527" customFormat="1" ht="39" customHeight="1" x14ac:dyDescent="0.2">
      <c r="A64" s="730" t="s">
        <v>736</v>
      </c>
      <c r="B64" s="459" t="s">
        <v>171</v>
      </c>
      <c r="C64" s="460" t="s">
        <v>737</v>
      </c>
      <c r="D64" s="467" t="s">
        <v>911</v>
      </c>
      <c r="E64" s="462"/>
      <c r="F64" s="471"/>
      <c r="G64" s="472"/>
      <c r="H64" s="465"/>
      <c r="I64" s="731"/>
    </row>
    <row r="65" spans="1:9" s="527" customFormat="1" ht="25.5" customHeight="1" x14ac:dyDescent="0.2">
      <c r="A65" s="730" t="s">
        <v>772</v>
      </c>
      <c r="B65" s="732" t="s">
        <v>40</v>
      </c>
      <c r="C65" s="366" t="s">
        <v>773</v>
      </c>
      <c r="D65" s="300"/>
      <c r="E65" s="363" t="s">
        <v>39</v>
      </c>
      <c r="F65" s="739">
        <v>405</v>
      </c>
      <c r="G65" s="727"/>
      <c r="H65" s="733">
        <f t="shared" ref="H65" si="12">ROUND(G65*F65,2)</f>
        <v>0</v>
      </c>
      <c r="I65" s="731"/>
    </row>
    <row r="66" spans="1:9" ht="36" customHeight="1" x14ac:dyDescent="0.2">
      <c r="A66" s="498"/>
      <c r="B66" s="808"/>
      <c r="C66" s="34" t="s">
        <v>21</v>
      </c>
      <c r="D66" s="504"/>
      <c r="E66" s="525"/>
      <c r="F66" s="526"/>
      <c r="G66" s="498"/>
      <c r="H66" s="532"/>
    </row>
    <row r="67" spans="1:9" s="527" customFormat="1" ht="30" customHeight="1" x14ac:dyDescent="0.2">
      <c r="A67" s="723" t="s">
        <v>208</v>
      </c>
      <c r="B67" s="459" t="s">
        <v>175</v>
      </c>
      <c r="C67" s="460" t="s">
        <v>623</v>
      </c>
      <c r="D67" s="467" t="s">
        <v>209</v>
      </c>
      <c r="E67" s="462" t="s">
        <v>39</v>
      </c>
      <c r="F67" s="471">
        <v>320</v>
      </c>
      <c r="G67" s="468"/>
      <c r="H67" s="465">
        <f t="shared" ref="H67:H68" si="13">ROUND(G67*F67,2)</f>
        <v>0</v>
      </c>
      <c r="I67" s="731"/>
    </row>
    <row r="68" spans="1:9" s="528" customFormat="1" ht="30" customHeight="1" x14ac:dyDescent="0.2">
      <c r="A68" s="723" t="s">
        <v>274</v>
      </c>
      <c r="B68" s="361" t="s">
        <v>177</v>
      </c>
      <c r="C68" s="366" t="s">
        <v>275</v>
      </c>
      <c r="D68" s="300" t="s">
        <v>564</v>
      </c>
      <c r="E68" s="363" t="s">
        <v>39</v>
      </c>
      <c r="F68" s="739">
        <v>10</v>
      </c>
      <c r="G68" s="727"/>
      <c r="H68" s="733">
        <f t="shared" si="13"/>
        <v>0</v>
      </c>
      <c r="I68" s="724"/>
    </row>
    <row r="69" spans="1:9" ht="30" customHeight="1" x14ac:dyDescent="0.2">
      <c r="A69" s="498"/>
      <c r="B69" s="808"/>
      <c r="C69" s="34" t="s">
        <v>22</v>
      </c>
      <c r="D69" s="504"/>
      <c r="E69" s="529"/>
      <c r="F69" s="526"/>
      <c r="G69" s="498"/>
      <c r="H69" s="532"/>
    </row>
    <row r="70" spans="1:9" s="527" customFormat="1" ht="30" customHeight="1" x14ac:dyDescent="0.2">
      <c r="A70" s="723" t="s">
        <v>67</v>
      </c>
      <c r="B70" s="361" t="s">
        <v>180</v>
      </c>
      <c r="C70" s="366" t="s">
        <v>68</v>
      </c>
      <c r="D70" s="300" t="s">
        <v>155</v>
      </c>
      <c r="E70" s="363" t="s">
        <v>58</v>
      </c>
      <c r="F70" s="739">
        <v>400</v>
      </c>
      <c r="G70" s="727"/>
      <c r="H70" s="733">
        <f>ROUND(G70*F70,2)</f>
        <v>0</v>
      </c>
      <c r="I70" s="724"/>
    </row>
    <row r="71" spans="1:9" s="524" customFormat="1" ht="39.950000000000003" customHeight="1" x14ac:dyDescent="0.2">
      <c r="A71" s="498"/>
      <c r="B71" s="808"/>
      <c r="C71" s="34" t="s">
        <v>23</v>
      </c>
      <c r="D71" s="504"/>
      <c r="E71" s="529"/>
      <c r="F71" s="526"/>
      <c r="G71" s="498"/>
      <c r="H71" s="532"/>
    </row>
    <row r="72" spans="1:9" s="527" customFormat="1" ht="42" customHeight="1" x14ac:dyDescent="0.2">
      <c r="A72" s="723" t="s">
        <v>738</v>
      </c>
      <c r="B72" s="459" t="s">
        <v>183</v>
      </c>
      <c r="C72" s="460" t="s">
        <v>739</v>
      </c>
      <c r="D72" s="467" t="s">
        <v>992</v>
      </c>
      <c r="E72" s="462"/>
      <c r="F72" s="471"/>
      <c r="G72" s="464"/>
      <c r="H72" s="477"/>
      <c r="I72" s="768"/>
    </row>
    <row r="73" spans="1:9" s="527" customFormat="1" ht="30" customHeight="1" x14ac:dyDescent="0.2">
      <c r="A73" s="723" t="s">
        <v>740</v>
      </c>
      <c r="B73" s="732" t="s">
        <v>40</v>
      </c>
      <c r="C73" s="366" t="s">
        <v>203</v>
      </c>
      <c r="D73" s="300"/>
      <c r="E73" s="363" t="s">
        <v>46</v>
      </c>
      <c r="F73" s="739">
        <v>7</v>
      </c>
      <c r="G73" s="727"/>
      <c r="H73" s="733">
        <f>ROUND(G73*F73,2)</f>
        <v>0</v>
      </c>
      <c r="I73" s="724"/>
    </row>
    <row r="74" spans="1:9" s="528" customFormat="1" ht="30" customHeight="1" x14ac:dyDescent="0.2">
      <c r="A74" s="723" t="s">
        <v>204</v>
      </c>
      <c r="B74" s="361" t="s">
        <v>184</v>
      </c>
      <c r="C74" s="366" t="s">
        <v>205</v>
      </c>
      <c r="D74" s="300" t="s">
        <v>159</v>
      </c>
      <c r="E74" s="363" t="s">
        <v>58</v>
      </c>
      <c r="F74" s="739">
        <v>12</v>
      </c>
      <c r="G74" s="727"/>
      <c r="H74" s="733">
        <f>ROUND(G74*F74,2)</f>
        <v>0</v>
      </c>
      <c r="I74" s="724"/>
    </row>
    <row r="75" spans="1:9" s="530" customFormat="1" ht="35.25" customHeight="1" x14ac:dyDescent="0.2">
      <c r="A75" s="723" t="s">
        <v>92</v>
      </c>
      <c r="B75" s="459" t="s">
        <v>186</v>
      </c>
      <c r="C75" s="476" t="s">
        <v>450</v>
      </c>
      <c r="D75" s="212" t="s">
        <v>459</v>
      </c>
      <c r="E75" s="462"/>
      <c r="F75" s="471"/>
      <c r="G75" s="464"/>
      <c r="H75" s="477"/>
      <c r="I75" s="724"/>
    </row>
    <row r="76" spans="1:9" s="528" customFormat="1" ht="43.9" customHeight="1" x14ac:dyDescent="0.2">
      <c r="A76" s="723" t="s">
        <v>93</v>
      </c>
      <c r="B76" s="732" t="s">
        <v>40</v>
      </c>
      <c r="C76" s="744" t="s">
        <v>525</v>
      </c>
      <c r="D76" s="300"/>
      <c r="E76" s="363" t="s">
        <v>46</v>
      </c>
      <c r="F76" s="739">
        <v>7</v>
      </c>
      <c r="G76" s="727"/>
      <c r="H76" s="733">
        <f t="shared" ref="H76:H80" si="14">ROUND(G76*F76,2)</f>
        <v>0</v>
      </c>
      <c r="I76" s="731"/>
    </row>
    <row r="77" spans="1:9" s="528" customFormat="1" ht="43.9" customHeight="1" x14ac:dyDescent="0.2">
      <c r="A77" s="723" t="s">
        <v>95</v>
      </c>
      <c r="B77" s="466" t="s">
        <v>47</v>
      </c>
      <c r="C77" s="478" t="s">
        <v>526</v>
      </c>
      <c r="D77" s="467"/>
      <c r="E77" s="462" t="s">
        <v>46</v>
      </c>
      <c r="F77" s="471">
        <v>5</v>
      </c>
      <c r="G77" s="468"/>
      <c r="H77" s="465">
        <f t="shared" si="14"/>
        <v>0</v>
      </c>
      <c r="I77" s="731"/>
    </row>
    <row r="78" spans="1:9" s="528" customFormat="1" ht="43.9" customHeight="1" x14ac:dyDescent="0.2">
      <c r="A78" s="723" t="s">
        <v>298</v>
      </c>
      <c r="B78" s="732" t="s">
        <v>59</v>
      </c>
      <c r="C78" s="744" t="s">
        <v>742</v>
      </c>
      <c r="D78" s="300"/>
      <c r="E78" s="363" t="s">
        <v>46</v>
      </c>
      <c r="F78" s="739">
        <v>3</v>
      </c>
      <c r="G78" s="727"/>
      <c r="H78" s="733">
        <f t="shared" si="14"/>
        <v>0</v>
      </c>
      <c r="I78" s="731"/>
    </row>
    <row r="79" spans="1:9" s="528" customFormat="1" ht="38.25" customHeight="1" x14ac:dyDescent="0.2">
      <c r="A79" s="723" t="s">
        <v>452</v>
      </c>
      <c r="B79" s="466" t="s">
        <v>73</v>
      </c>
      <c r="C79" s="478" t="s">
        <v>984</v>
      </c>
      <c r="D79" s="467" t="s">
        <v>982</v>
      </c>
      <c r="E79" s="462" t="s">
        <v>46</v>
      </c>
      <c r="F79" s="471">
        <v>9</v>
      </c>
      <c r="G79" s="468"/>
      <c r="H79" s="465">
        <f t="shared" si="14"/>
        <v>0</v>
      </c>
      <c r="I79" s="731"/>
    </row>
    <row r="80" spans="1:9" s="528" customFormat="1" ht="37.5" customHeight="1" x14ac:dyDescent="0.2">
      <c r="A80" s="723" t="s">
        <v>454</v>
      </c>
      <c r="B80" s="732" t="s">
        <v>77</v>
      </c>
      <c r="C80" s="744" t="s">
        <v>985</v>
      </c>
      <c r="D80" s="300" t="s">
        <v>982</v>
      </c>
      <c r="E80" s="363" t="s">
        <v>46</v>
      </c>
      <c r="F80" s="739">
        <v>9</v>
      </c>
      <c r="G80" s="727"/>
      <c r="H80" s="733">
        <f t="shared" si="14"/>
        <v>0</v>
      </c>
      <c r="I80" s="731"/>
    </row>
    <row r="81" spans="1:9" s="530" customFormat="1" ht="36" customHeight="1" x14ac:dyDescent="0.2">
      <c r="A81" s="723" t="s">
        <v>743</v>
      </c>
      <c r="B81" s="459" t="s">
        <v>188</v>
      </c>
      <c r="C81" s="486" t="s">
        <v>745</v>
      </c>
      <c r="D81" s="467" t="s">
        <v>159</v>
      </c>
      <c r="E81" s="462"/>
      <c r="F81" s="471"/>
      <c r="G81" s="464"/>
      <c r="H81" s="477"/>
      <c r="I81" s="724"/>
    </row>
    <row r="82" spans="1:9" s="530" customFormat="1" ht="30" customHeight="1" x14ac:dyDescent="0.2">
      <c r="A82" s="723" t="s">
        <v>746</v>
      </c>
      <c r="B82" s="732" t="s">
        <v>40</v>
      </c>
      <c r="C82" s="745" t="s">
        <v>747</v>
      </c>
      <c r="D82" s="300"/>
      <c r="E82" s="363" t="s">
        <v>46</v>
      </c>
      <c r="F82" s="739">
        <v>7</v>
      </c>
      <c r="G82" s="727"/>
      <c r="H82" s="733">
        <f>ROUND(G82*F82,2)</f>
        <v>0</v>
      </c>
      <c r="I82" s="724"/>
    </row>
    <row r="83" spans="1:9" s="528" customFormat="1" ht="30" customHeight="1" x14ac:dyDescent="0.2">
      <c r="A83" s="723" t="s">
        <v>456</v>
      </c>
      <c r="B83" s="361" t="s">
        <v>189</v>
      </c>
      <c r="C83" s="366" t="s">
        <v>457</v>
      </c>
      <c r="D83" s="300" t="s">
        <v>629</v>
      </c>
      <c r="E83" s="363" t="s">
        <v>46</v>
      </c>
      <c r="F83" s="739">
        <v>6</v>
      </c>
      <c r="G83" s="727"/>
      <c r="H83" s="733">
        <f t="shared" ref="H83" si="15">ROUND(G83*F83,2)</f>
        <v>0</v>
      </c>
      <c r="I83" s="724"/>
    </row>
    <row r="84" spans="1:9" ht="36" customHeight="1" x14ac:dyDescent="0.2">
      <c r="A84" s="498"/>
      <c r="B84" s="809"/>
      <c r="C84" s="34" t="s">
        <v>24</v>
      </c>
      <c r="D84" s="504"/>
      <c r="E84" s="529"/>
      <c r="F84" s="526"/>
      <c r="G84" s="498"/>
      <c r="H84" s="532"/>
    </row>
    <row r="85" spans="1:9" s="528" customFormat="1" ht="39.950000000000003" customHeight="1" x14ac:dyDescent="0.2">
      <c r="A85" s="723" t="s">
        <v>69</v>
      </c>
      <c r="B85" s="361" t="s">
        <v>190</v>
      </c>
      <c r="C85" s="744" t="s">
        <v>458</v>
      </c>
      <c r="D85" s="746" t="s">
        <v>459</v>
      </c>
      <c r="E85" s="363" t="s">
        <v>46</v>
      </c>
      <c r="F85" s="739">
        <v>9</v>
      </c>
      <c r="G85" s="727"/>
      <c r="H85" s="733">
        <f>ROUND(G85*F85,2)</f>
        <v>0</v>
      </c>
      <c r="I85" s="724"/>
    </row>
    <row r="86" spans="1:9" s="528" customFormat="1" ht="30" customHeight="1" x14ac:dyDescent="0.2">
      <c r="A86" s="723" t="s">
        <v>84</v>
      </c>
      <c r="B86" s="459" t="s">
        <v>191</v>
      </c>
      <c r="C86" s="460" t="s">
        <v>98</v>
      </c>
      <c r="D86" s="467" t="s">
        <v>159</v>
      </c>
      <c r="E86" s="462"/>
      <c r="F86" s="471"/>
      <c r="G86" s="472"/>
      <c r="H86" s="477"/>
      <c r="I86" s="724"/>
    </row>
    <row r="87" spans="1:9" s="528" customFormat="1" ht="30" customHeight="1" x14ac:dyDescent="0.2">
      <c r="A87" s="723" t="s">
        <v>99</v>
      </c>
      <c r="B87" s="732" t="s">
        <v>40</v>
      </c>
      <c r="C87" s="366" t="s">
        <v>185</v>
      </c>
      <c r="D87" s="300"/>
      <c r="E87" s="363" t="s">
        <v>85</v>
      </c>
      <c r="F87" s="747">
        <v>2</v>
      </c>
      <c r="G87" s="727"/>
      <c r="H87" s="733">
        <f>ROUND(G87*F87,2)</f>
        <v>0</v>
      </c>
      <c r="I87" s="724"/>
    </row>
    <row r="88" spans="1:9" s="527" customFormat="1" ht="30" customHeight="1" x14ac:dyDescent="0.2">
      <c r="A88" s="723" t="s">
        <v>70</v>
      </c>
      <c r="B88" s="459" t="s">
        <v>290</v>
      </c>
      <c r="C88" s="478" t="s">
        <v>460</v>
      </c>
      <c r="D88" s="212" t="s">
        <v>459</v>
      </c>
      <c r="E88" s="462"/>
      <c r="F88" s="471"/>
      <c r="G88" s="464"/>
      <c r="H88" s="477"/>
      <c r="I88" s="724"/>
    </row>
    <row r="89" spans="1:9" s="528" customFormat="1" ht="30" customHeight="1" x14ac:dyDescent="0.2">
      <c r="A89" s="723" t="s">
        <v>335</v>
      </c>
      <c r="B89" s="732" t="s">
        <v>40</v>
      </c>
      <c r="C89" s="366" t="s">
        <v>336</v>
      </c>
      <c r="D89" s="300"/>
      <c r="E89" s="363" t="s">
        <v>46</v>
      </c>
      <c r="F89" s="739">
        <v>2</v>
      </c>
      <c r="G89" s="727"/>
      <c r="H89" s="733">
        <f t="shared" ref="H89:H98" si="16">ROUND(G89*F89,2)</f>
        <v>0</v>
      </c>
      <c r="I89" s="724"/>
    </row>
    <row r="90" spans="1:9" s="528" customFormat="1" ht="30" customHeight="1" x14ac:dyDescent="0.2">
      <c r="A90" s="723" t="s">
        <v>71</v>
      </c>
      <c r="B90" s="466" t="s">
        <v>47</v>
      </c>
      <c r="C90" s="460" t="s">
        <v>187</v>
      </c>
      <c r="D90" s="467"/>
      <c r="E90" s="462" t="s">
        <v>46</v>
      </c>
      <c r="F90" s="471">
        <v>5</v>
      </c>
      <c r="G90" s="468"/>
      <c r="H90" s="465">
        <f t="shared" si="16"/>
        <v>0</v>
      </c>
      <c r="I90" s="724"/>
    </row>
    <row r="91" spans="1:9" s="528" customFormat="1" ht="30" customHeight="1" x14ac:dyDescent="0.2">
      <c r="A91" s="723" t="s">
        <v>337</v>
      </c>
      <c r="B91" s="732" t="s">
        <v>59</v>
      </c>
      <c r="C91" s="366" t="s">
        <v>338</v>
      </c>
      <c r="D91" s="300"/>
      <c r="E91" s="363" t="s">
        <v>46</v>
      </c>
      <c r="F91" s="739">
        <v>5</v>
      </c>
      <c r="G91" s="727"/>
      <c r="H91" s="733">
        <f t="shared" si="16"/>
        <v>0</v>
      </c>
      <c r="I91" s="724"/>
    </row>
    <row r="92" spans="1:9" s="528" customFormat="1" ht="30" customHeight="1" x14ac:dyDescent="0.2">
      <c r="A92" s="723" t="s">
        <v>72</v>
      </c>
      <c r="B92" s="466" t="s">
        <v>73</v>
      </c>
      <c r="C92" s="460" t="s">
        <v>210</v>
      </c>
      <c r="D92" s="467"/>
      <c r="E92" s="462" t="s">
        <v>46</v>
      </c>
      <c r="F92" s="471">
        <v>2</v>
      </c>
      <c r="G92" s="468"/>
      <c r="H92" s="465">
        <f t="shared" si="16"/>
        <v>0</v>
      </c>
      <c r="I92" s="724"/>
    </row>
    <row r="93" spans="1:9" s="527" customFormat="1" ht="30" customHeight="1" x14ac:dyDescent="0.2">
      <c r="A93" s="723" t="s">
        <v>86</v>
      </c>
      <c r="B93" s="361" t="s">
        <v>297</v>
      </c>
      <c r="C93" s="366" t="s">
        <v>101</v>
      </c>
      <c r="D93" s="746" t="s">
        <v>459</v>
      </c>
      <c r="E93" s="363" t="s">
        <v>46</v>
      </c>
      <c r="F93" s="739">
        <v>7</v>
      </c>
      <c r="G93" s="727"/>
      <c r="H93" s="733">
        <f t="shared" si="16"/>
        <v>0</v>
      </c>
      <c r="I93" s="724"/>
    </row>
    <row r="94" spans="1:9" s="527" customFormat="1" ht="30" customHeight="1" x14ac:dyDescent="0.2">
      <c r="A94" s="723" t="s">
        <v>87</v>
      </c>
      <c r="B94" s="459" t="s">
        <v>301</v>
      </c>
      <c r="C94" s="460" t="s">
        <v>102</v>
      </c>
      <c r="D94" s="212" t="s">
        <v>459</v>
      </c>
      <c r="E94" s="462" t="s">
        <v>46</v>
      </c>
      <c r="F94" s="471">
        <v>9</v>
      </c>
      <c r="G94" s="468"/>
      <c r="H94" s="465">
        <f t="shared" si="16"/>
        <v>0</v>
      </c>
      <c r="I94" s="724"/>
    </row>
    <row r="95" spans="1:9" s="528" customFormat="1" ht="30" customHeight="1" x14ac:dyDescent="0.2">
      <c r="A95" s="723" t="s">
        <v>88</v>
      </c>
      <c r="B95" s="361" t="s">
        <v>305</v>
      </c>
      <c r="C95" s="366" t="s">
        <v>103</v>
      </c>
      <c r="D95" s="746" t="s">
        <v>459</v>
      </c>
      <c r="E95" s="363" t="s">
        <v>46</v>
      </c>
      <c r="F95" s="739">
        <v>20</v>
      </c>
      <c r="G95" s="727"/>
      <c r="H95" s="733">
        <f t="shared" si="16"/>
        <v>0</v>
      </c>
      <c r="I95" s="724"/>
    </row>
    <row r="96" spans="1:9" s="528" customFormat="1" ht="30" customHeight="1" x14ac:dyDescent="0.2">
      <c r="A96" s="781" t="s">
        <v>492</v>
      </c>
      <c r="B96" s="479" t="s">
        <v>314</v>
      </c>
      <c r="C96" s="478" t="s">
        <v>494</v>
      </c>
      <c r="D96" s="212" t="s">
        <v>459</v>
      </c>
      <c r="E96" s="480" t="s">
        <v>46</v>
      </c>
      <c r="F96" s="481">
        <v>10</v>
      </c>
      <c r="G96" s="482"/>
      <c r="H96" s="483">
        <f t="shared" si="16"/>
        <v>0</v>
      </c>
      <c r="I96" s="724"/>
    </row>
    <row r="97" spans="1:9" s="528" customFormat="1" ht="30" customHeight="1" x14ac:dyDescent="0.2">
      <c r="A97" s="723" t="s">
        <v>748</v>
      </c>
      <c r="B97" s="361" t="s">
        <v>317</v>
      </c>
      <c r="C97" s="744" t="s">
        <v>749</v>
      </c>
      <c r="D97" s="746" t="s">
        <v>459</v>
      </c>
      <c r="E97" s="363" t="s">
        <v>46</v>
      </c>
      <c r="F97" s="739">
        <v>2</v>
      </c>
      <c r="G97" s="727"/>
      <c r="H97" s="733">
        <f t="shared" si="16"/>
        <v>0</v>
      </c>
      <c r="I97" s="724"/>
    </row>
    <row r="98" spans="1:9" s="528" customFormat="1" ht="30" customHeight="1" x14ac:dyDescent="0.2">
      <c r="A98" s="723" t="s">
        <v>750</v>
      </c>
      <c r="B98" s="459" t="s">
        <v>319</v>
      </c>
      <c r="C98" s="460" t="s">
        <v>751</v>
      </c>
      <c r="D98" s="467" t="s">
        <v>694</v>
      </c>
      <c r="E98" s="462" t="s">
        <v>46</v>
      </c>
      <c r="F98" s="490">
        <v>2</v>
      </c>
      <c r="G98" s="468"/>
      <c r="H98" s="465">
        <f t="shared" si="16"/>
        <v>0</v>
      </c>
      <c r="I98" s="724"/>
    </row>
    <row r="99" spans="1:9" ht="36" customHeight="1" x14ac:dyDescent="0.2">
      <c r="A99" s="498"/>
      <c r="B99" s="804"/>
      <c r="C99" s="34" t="s">
        <v>25</v>
      </c>
      <c r="D99" s="504"/>
      <c r="E99" s="505"/>
      <c r="F99" s="531"/>
      <c r="G99" s="498"/>
      <c r="H99" s="532"/>
      <c r="I99" s="756"/>
    </row>
    <row r="100" spans="1:9" s="527" customFormat="1" ht="30" customHeight="1" x14ac:dyDescent="0.2">
      <c r="A100" s="730" t="s">
        <v>74</v>
      </c>
      <c r="B100" s="459" t="s">
        <v>322</v>
      </c>
      <c r="C100" s="460" t="s">
        <v>75</v>
      </c>
      <c r="D100" s="467" t="s">
        <v>630</v>
      </c>
      <c r="E100" s="462"/>
      <c r="F100" s="463"/>
      <c r="G100" s="464"/>
      <c r="H100" s="465"/>
      <c r="I100" s="724"/>
    </row>
    <row r="101" spans="1:9" s="528" customFormat="1" ht="30" customHeight="1" x14ac:dyDescent="0.2">
      <c r="A101" s="730" t="s">
        <v>192</v>
      </c>
      <c r="B101" s="732" t="s">
        <v>40</v>
      </c>
      <c r="C101" s="366" t="s">
        <v>193</v>
      </c>
      <c r="D101" s="300"/>
      <c r="E101" s="363" t="s">
        <v>39</v>
      </c>
      <c r="F101" s="726">
        <v>455</v>
      </c>
      <c r="G101" s="727"/>
      <c r="H101" s="733">
        <f>ROUND(G101*F101,2)</f>
        <v>0</v>
      </c>
      <c r="I101" s="755"/>
    </row>
    <row r="102" spans="1:9" s="528" customFormat="1" ht="30" customHeight="1" x14ac:dyDescent="0.2">
      <c r="A102" s="730" t="s">
        <v>76</v>
      </c>
      <c r="B102" s="748" t="s">
        <v>47</v>
      </c>
      <c r="C102" s="749" t="s">
        <v>194</v>
      </c>
      <c r="D102" s="750"/>
      <c r="E102" s="751" t="s">
        <v>39</v>
      </c>
      <c r="F102" s="752">
        <v>555</v>
      </c>
      <c r="G102" s="753"/>
      <c r="H102" s="754">
        <f>ROUND(G102*F102,2)</f>
        <v>0</v>
      </c>
      <c r="I102" s="724"/>
    </row>
    <row r="103" spans="1:9" ht="30" customHeight="1" x14ac:dyDescent="0.2">
      <c r="A103" s="498"/>
      <c r="B103" s="804"/>
      <c r="C103" s="34" t="s">
        <v>26</v>
      </c>
      <c r="D103" s="504"/>
      <c r="E103" s="505"/>
      <c r="F103" s="531"/>
      <c r="G103" s="498"/>
      <c r="H103" s="465"/>
      <c r="I103" s="756"/>
    </row>
    <row r="104" spans="1:9" ht="30" customHeight="1" x14ac:dyDescent="0.2">
      <c r="A104" s="469" t="s">
        <v>752</v>
      </c>
      <c r="B104" s="810" t="s">
        <v>323</v>
      </c>
      <c r="C104" s="757" t="s">
        <v>979</v>
      </c>
      <c r="D104" s="758" t="s">
        <v>993</v>
      </c>
      <c r="E104" s="759" t="s">
        <v>46</v>
      </c>
      <c r="F104" s="760">
        <v>1</v>
      </c>
      <c r="G104" s="727"/>
      <c r="H104" s="733">
        <f t="shared" ref="H104:H105" si="17">ROUND(G104*F104,2)</f>
        <v>0</v>
      </c>
      <c r="I104" s="756"/>
    </row>
    <row r="105" spans="1:9" ht="30" customHeight="1" x14ac:dyDescent="0.2">
      <c r="A105" s="790" t="s">
        <v>753</v>
      </c>
      <c r="B105" s="811" t="s">
        <v>324</v>
      </c>
      <c r="C105" s="572" t="s">
        <v>980</v>
      </c>
      <c r="D105" s="573" t="s">
        <v>543</v>
      </c>
      <c r="E105" s="574" t="s">
        <v>46</v>
      </c>
      <c r="F105" s="574">
        <v>2</v>
      </c>
      <c r="G105" s="575"/>
      <c r="H105" s="812">
        <f t="shared" si="17"/>
        <v>0</v>
      </c>
    </row>
    <row r="106" spans="1:9" ht="36" customHeight="1" thickBot="1" x14ac:dyDescent="0.25">
      <c r="A106" s="791"/>
      <c r="B106" s="813" t="str">
        <f>B6</f>
        <v>A</v>
      </c>
      <c r="C106" s="606" t="str">
        <f>C6</f>
        <v>BARRINGTON AVENUE From Pullberry Street To St. Mary's Road - Pavement Rehabilitation</v>
      </c>
      <c r="D106" s="606"/>
      <c r="E106" s="606"/>
      <c r="F106" s="606"/>
      <c r="G106" s="533" t="s">
        <v>17</v>
      </c>
      <c r="H106" s="814">
        <f>SUM(H6:H105)</f>
        <v>0</v>
      </c>
    </row>
    <row r="107" spans="1:9" ht="36" customHeight="1" thickTop="1" x14ac:dyDescent="0.2">
      <c r="A107" s="522"/>
      <c r="B107" s="815" t="s">
        <v>13</v>
      </c>
      <c r="C107" s="592" t="s">
        <v>981</v>
      </c>
      <c r="D107" s="593"/>
      <c r="E107" s="593"/>
      <c r="F107" s="594"/>
      <c r="G107" s="522"/>
      <c r="H107" s="816"/>
    </row>
    <row r="108" spans="1:9" ht="36" customHeight="1" x14ac:dyDescent="0.2">
      <c r="A108" s="498"/>
      <c r="B108" s="804"/>
      <c r="C108" s="33" t="s">
        <v>19</v>
      </c>
      <c r="D108" s="504"/>
      <c r="E108" s="525" t="s">
        <v>2</v>
      </c>
      <c r="F108" s="526" t="s">
        <v>2</v>
      </c>
      <c r="G108" s="498" t="s">
        <v>2</v>
      </c>
      <c r="H108" s="532"/>
    </row>
    <row r="109" spans="1:9" s="527" customFormat="1" ht="38.450000000000003" customHeight="1" x14ac:dyDescent="0.2">
      <c r="A109" s="728" t="s">
        <v>42</v>
      </c>
      <c r="B109" s="459" t="s">
        <v>384</v>
      </c>
      <c r="C109" s="460" t="s">
        <v>43</v>
      </c>
      <c r="D109" s="461" t="s">
        <v>618</v>
      </c>
      <c r="E109" s="462"/>
      <c r="F109" s="463"/>
      <c r="G109" s="464"/>
      <c r="H109" s="465"/>
      <c r="I109" s="724"/>
    </row>
    <row r="110" spans="1:9" s="527" customFormat="1" ht="30" customHeight="1" x14ac:dyDescent="0.2">
      <c r="A110" s="728" t="s">
        <v>975</v>
      </c>
      <c r="B110" s="732" t="s">
        <v>40</v>
      </c>
      <c r="C110" s="366" t="s">
        <v>976</v>
      </c>
      <c r="D110" s="300" t="s">
        <v>2</v>
      </c>
      <c r="E110" s="363" t="s">
        <v>37</v>
      </c>
      <c r="F110" s="726">
        <v>10</v>
      </c>
      <c r="G110" s="727"/>
      <c r="H110" s="733">
        <f t="shared" ref="H110" si="18">ROUND(G110*F110,2)</f>
        <v>0</v>
      </c>
      <c r="I110" s="724"/>
    </row>
    <row r="111" spans="1:9" s="528" customFormat="1" ht="30" customHeight="1" x14ac:dyDescent="0.2">
      <c r="A111" s="723" t="s">
        <v>44</v>
      </c>
      <c r="B111" s="459" t="s">
        <v>383</v>
      </c>
      <c r="C111" s="460" t="s">
        <v>45</v>
      </c>
      <c r="D111" s="461" t="s">
        <v>618</v>
      </c>
      <c r="E111" s="462" t="s">
        <v>39</v>
      </c>
      <c r="F111" s="463">
        <v>900</v>
      </c>
      <c r="G111" s="468"/>
      <c r="H111" s="465">
        <f t="shared" ref="H111" si="19">ROUND(G111*F111,2)</f>
        <v>0</v>
      </c>
      <c r="I111" s="724"/>
    </row>
    <row r="112" spans="1:9" s="524" customFormat="1" ht="30" customHeight="1" x14ac:dyDescent="0.2">
      <c r="A112" s="498"/>
      <c r="B112" s="804"/>
      <c r="C112" s="34" t="s">
        <v>594</v>
      </c>
      <c r="D112" s="504"/>
      <c r="E112" s="505"/>
      <c r="F112" s="531"/>
      <c r="G112" s="498"/>
      <c r="H112" s="532"/>
    </row>
    <row r="113" spans="1:9" s="527" customFormat="1" ht="30" customHeight="1" x14ac:dyDescent="0.2">
      <c r="A113" s="730" t="s">
        <v>78</v>
      </c>
      <c r="B113" s="459" t="s">
        <v>382</v>
      </c>
      <c r="C113" s="460" t="s">
        <v>79</v>
      </c>
      <c r="D113" s="461" t="s">
        <v>618</v>
      </c>
      <c r="E113" s="462"/>
      <c r="F113" s="463"/>
      <c r="G113" s="464"/>
      <c r="H113" s="465"/>
      <c r="I113" s="724"/>
    </row>
    <row r="114" spans="1:9" s="528" customFormat="1" ht="30" customHeight="1" x14ac:dyDescent="0.2">
      <c r="A114" s="730" t="s">
        <v>80</v>
      </c>
      <c r="B114" s="732" t="s">
        <v>40</v>
      </c>
      <c r="C114" s="366" t="s">
        <v>81</v>
      </c>
      <c r="D114" s="300" t="s">
        <v>2</v>
      </c>
      <c r="E114" s="363" t="s">
        <v>39</v>
      </c>
      <c r="F114" s="726">
        <v>8</v>
      </c>
      <c r="G114" s="727"/>
      <c r="H114" s="733">
        <f>ROUND(G114*F114,2)</f>
        <v>0</v>
      </c>
      <c r="I114" s="724"/>
    </row>
    <row r="115" spans="1:9" s="528" customFormat="1" ht="30" customHeight="1" x14ac:dyDescent="0.2">
      <c r="A115" s="730" t="s">
        <v>224</v>
      </c>
      <c r="B115" s="732" t="s">
        <v>47</v>
      </c>
      <c r="C115" s="366" t="s">
        <v>225</v>
      </c>
      <c r="D115" s="300" t="s">
        <v>2</v>
      </c>
      <c r="E115" s="363" t="s">
        <v>39</v>
      </c>
      <c r="F115" s="726">
        <v>80</v>
      </c>
      <c r="G115" s="727"/>
      <c r="H115" s="733">
        <f>ROUND(G115*F115,2)</f>
        <v>0</v>
      </c>
      <c r="I115" s="731"/>
    </row>
    <row r="116" spans="1:9" s="528" customFormat="1" ht="30" x14ac:dyDescent="0.2">
      <c r="A116" s="730" t="s">
        <v>52</v>
      </c>
      <c r="B116" s="459" t="s">
        <v>463</v>
      </c>
      <c r="C116" s="460" t="s">
        <v>53</v>
      </c>
      <c r="D116" s="467" t="s">
        <v>227</v>
      </c>
      <c r="E116" s="462"/>
      <c r="F116" s="463"/>
      <c r="G116" s="464"/>
      <c r="H116" s="465"/>
      <c r="I116" s="724"/>
    </row>
    <row r="117" spans="1:9" s="528" customFormat="1" ht="30" customHeight="1" x14ac:dyDescent="0.2">
      <c r="A117" s="734" t="s">
        <v>230</v>
      </c>
      <c r="B117" s="736" t="s">
        <v>40</v>
      </c>
      <c r="C117" s="735" t="s">
        <v>231</v>
      </c>
      <c r="D117" s="736" t="s">
        <v>2</v>
      </c>
      <c r="E117" s="736" t="s">
        <v>46</v>
      </c>
      <c r="F117" s="726">
        <v>30</v>
      </c>
      <c r="G117" s="727"/>
      <c r="H117" s="733">
        <f>ROUND(G117*F117,2)</f>
        <v>0</v>
      </c>
      <c r="I117" s="724"/>
    </row>
    <row r="118" spans="1:9" s="527" customFormat="1" ht="33" customHeight="1" x14ac:dyDescent="0.2">
      <c r="A118" s="730" t="s">
        <v>419</v>
      </c>
      <c r="B118" s="459" t="s">
        <v>464</v>
      </c>
      <c r="C118" s="460" t="s">
        <v>420</v>
      </c>
      <c r="D118" s="467" t="s">
        <v>762</v>
      </c>
      <c r="E118" s="462"/>
      <c r="F118" s="463"/>
      <c r="G118" s="464"/>
      <c r="H118" s="465"/>
      <c r="I118" s="724"/>
    </row>
    <row r="119" spans="1:9" s="528" customFormat="1" ht="30" customHeight="1" x14ac:dyDescent="0.2">
      <c r="A119" s="730" t="s">
        <v>421</v>
      </c>
      <c r="B119" s="466" t="s">
        <v>734</v>
      </c>
      <c r="C119" s="460" t="s">
        <v>623</v>
      </c>
      <c r="D119" s="467" t="s">
        <v>422</v>
      </c>
      <c r="E119" s="462"/>
      <c r="F119" s="463"/>
      <c r="G119" s="464"/>
      <c r="H119" s="465"/>
      <c r="I119" s="724"/>
    </row>
    <row r="120" spans="1:9" s="528" customFormat="1" ht="30" customHeight="1" x14ac:dyDescent="0.2">
      <c r="A120" s="730" t="s">
        <v>425</v>
      </c>
      <c r="B120" s="805" t="s">
        <v>129</v>
      </c>
      <c r="C120" s="366" t="s">
        <v>426</v>
      </c>
      <c r="D120" s="300"/>
      <c r="E120" s="363" t="s">
        <v>39</v>
      </c>
      <c r="F120" s="726">
        <v>12</v>
      </c>
      <c r="G120" s="727"/>
      <c r="H120" s="733">
        <f>ROUND(G120*F120,2)</f>
        <v>0</v>
      </c>
      <c r="I120" s="724"/>
    </row>
    <row r="121" spans="1:9" s="528" customFormat="1" ht="30" customHeight="1" x14ac:dyDescent="0.2">
      <c r="A121" s="730" t="s">
        <v>468</v>
      </c>
      <c r="B121" s="805" t="s">
        <v>130</v>
      </c>
      <c r="C121" s="366" t="s">
        <v>469</v>
      </c>
      <c r="D121" s="300" t="s">
        <v>2</v>
      </c>
      <c r="E121" s="363" t="s">
        <v>39</v>
      </c>
      <c r="F121" s="726">
        <v>935</v>
      </c>
      <c r="G121" s="727"/>
      <c r="H121" s="733">
        <f>ROUND(G121*F121,2)</f>
        <v>0</v>
      </c>
      <c r="I121" s="738"/>
    </row>
    <row r="122" spans="1:9" s="528" customFormat="1" ht="36" customHeight="1" x14ac:dyDescent="0.2">
      <c r="A122" s="730" t="s">
        <v>851</v>
      </c>
      <c r="B122" s="466" t="s">
        <v>47</v>
      </c>
      <c r="C122" s="460" t="s">
        <v>978</v>
      </c>
      <c r="D122" s="467" t="s">
        <v>2</v>
      </c>
      <c r="E122" s="462"/>
      <c r="F122" s="463"/>
      <c r="G122" s="472"/>
      <c r="H122" s="472"/>
      <c r="I122" s="724"/>
    </row>
    <row r="123" spans="1:9" s="528" customFormat="1" ht="30" customHeight="1" x14ac:dyDescent="0.2">
      <c r="A123" s="730" t="s">
        <v>989</v>
      </c>
      <c r="B123" s="805" t="s">
        <v>129</v>
      </c>
      <c r="C123" s="366" t="s">
        <v>424</v>
      </c>
      <c r="D123" s="300"/>
      <c r="E123" s="363" t="s">
        <v>39</v>
      </c>
      <c r="F123" s="726">
        <v>30</v>
      </c>
      <c r="G123" s="727"/>
      <c r="H123" s="733">
        <f t="shared" ref="H123:H124" si="20">ROUND(G123*F123,2)</f>
        <v>0</v>
      </c>
      <c r="I123" s="737"/>
    </row>
    <row r="124" spans="1:9" s="528" customFormat="1" ht="30" customHeight="1" x14ac:dyDescent="0.2">
      <c r="A124" s="730" t="s">
        <v>852</v>
      </c>
      <c r="B124" s="470" t="s">
        <v>130</v>
      </c>
      <c r="C124" s="460" t="s">
        <v>426</v>
      </c>
      <c r="D124" s="467"/>
      <c r="E124" s="462" t="s">
        <v>39</v>
      </c>
      <c r="F124" s="463">
        <v>30</v>
      </c>
      <c r="G124" s="468"/>
      <c r="H124" s="465">
        <f t="shared" si="20"/>
        <v>0</v>
      </c>
      <c r="I124" s="724"/>
    </row>
    <row r="125" spans="1:9" s="528" customFormat="1" ht="36" customHeight="1" x14ac:dyDescent="0.2">
      <c r="A125" s="730" t="s">
        <v>726</v>
      </c>
      <c r="B125" s="732" t="s">
        <v>59</v>
      </c>
      <c r="C125" s="366" t="s">
        <v>757</v>
      </c>
      <c r="D125" s="300" t="s">
        <v>727</v>
      </c>
      <c r="E125" s="363" t="s">
        <v>39</v>
      </c>
      <c r="F125" s="726">
        <v>70</v>
      </c>
      <c r="G125" s="727"/>
      <c r="H125" s="733">
        <f t="shared" ref="H125:H128" si="21">ROUND(G125*F125,2)</f>
        <v>0</v>
      </c>
      <c r="I125" s="724"/>
    </row>
    <row r="126" spans="1:9" s="527" customFormat="1" ht="43.9" customHeight="1" x14ac:dyDescent="0.2">
      <c r="A126" s="730" t="s">
        <v>470</v>
      </c>
      <c r="B126" s="459" t="s">
        <v>465</v>
      </c>
      <c r="C126" s="460" t="s">
        <v>472</v>
      </c>
      <c r="D126" s="467" t="s">
        <v>127</v>
      </c>
      <c r="E126" s="462" t="s">
        <v>39</v>
      </c>
      <c r="F126" s="471">
        <v>10</v>
      </c>
      <c r="G126" s="468"/>
      <c r="H126" s="465">
        <f t="shared" si="21"/>
        <v>0</v>
      </c>
      <c r="I126" s="724"/>
    </row>
    <row r="127" spans="1:9" s="528" customFormat="1" ht="30" customHeight="1" x14ac:dyDescent="0.2">
      <c r="A127" s="730" t="s">
        <v>545</v>
      </c>
      <c r="B127" s="361" t="s">
        <v>466</v>
      </c>
      <c r="C127" s="366" t="s">
        <v>546</v>
      </c>
      <c r="D127" s="300" t="s">
        <v>127</v>
      </c>
      <c r="E127" s="363" t="s">
        <v>39</v>
      </c>
      <c r="F127" s="726">
        <v>10</v>
      </c>
      <c r="G127" s="727"/>
      <c r="H127" s="733">
        <f t="shared" si="21"/>
        <v>0</v>
      </c>
      <c r="I127" s="724"/>
    </row>
    <row r="128" spans="1:9" s="528" customFormat="1" ht="30" customHeight="1" x14ac:dyDescent="0.2">
      <c r="A128" s="730" t="s">
        <v>755</v>
      </c>
      <c r="B128" s="459" t="s">
        <v>467</v>
      </c>
      <c r="C128" s="460" t="s">
        <v>756</v>
      </c>
      <c r="D128" s="467" t="s">
        <v>127</v>
      </c>
      <c r="E128" s="462" t="s">
        <v>39</v>
      </c>
      <c r="F128" s="463">
        <v>10</v>
      </c>
      <c r="G128" s="468"/>
      <c r="H128" s="465">
        <f t="shared" si="21"/>
        <v>0</v>
      </c>
      <c r="I128" s="724"/>
    </row>
    <row r="129" spans="1:9" s="528" customFormat="1" ht="30" customHeight="1" x14ac:dyDescent="0.2">
      <c r="A129" s="730" t="s">
        <v>433</v>
      </c>
      <c r="B129" s="361" t="s">
        <v>471</v>
      </c>
      <c r="C129" s="366" t="s">
        <v>434</v>
      </c>
      <c r="D129" s="300" t="s">
        <v>429</v>
      </c>
      <c r="E129" s="363"/>
      <c r="F129" s="726"/>
      <c r="G129" s="729"/>
      <c r="H129" s="733"/>
      <c r="I129" s="724"/>
    </row>
    <row r="130" spans="1:9" s="528" customFormat="1" ht="38.25" customHeight="1" x14ac:dyDescent="0.2">
      <c r="A130" s="730" t="s">
        <v>435</v>
      </c>
      <c r="B130" s="466" t="s">
        <v>40</v>
      </c>
      <c r="C130" s="460" t="s">
        <v>658</v>
      </c>
      <c r="D130" s="467" t="s">
        <v>147</v>
      </c>
      <c r="E130" s="462" t="s">
        <v>58</v>
      </c>
      <c r="F130" s="463">
        <v>10</v>
      </c>
      <c r="G130" s="468"/>
      <c r="H130" s="465">
        <f t="shared" ref="H130:H131" si="22">ROUND(G130*F130,2)</f>
        <v>0</v>
      </c>
      <c r="I130" s="724"/>
    </row>
    <row r="131" spans="1:9" s="528" customFormat="1" ht="36.75" customHeight="1" x14ac:dyDescent="0.2">
      <c r="A131" s="730" t="s">
        <v>758</v>
      </c>
      <c r="B131" s="732" t="s">
        <v>47</v>
      </c>
      <c r="C131" s="366" t="s">
        <v>759</v>
      </c>
      <c r="D131" s="300" t="s">
        <v>135</v>
      </c>
      <c r="E131" s="363" t="s">
        <v>58</v>
      </c>
      <c r="F131" s="726">
        <v>10</v>
      </c>
      <c r="G131" s="727"/>
      <c r="H131" s="733">
        <f t="shared" si="22"/>
        <v>0</v>
      </c>
      <c r="I131" s="724"/>
    </row>
    <row r="132" spans="1:9" s="528" customFormat="1" ht="33" customHeight="1" x14ac:dyDescent="0.2">
      <c r="A132" s="730" t="s">
        <v>132</v>
      </c>
      <c r="B132" s="459" t="s">
        <v>473</v>
      </c>
      <c r="C132" s="460" t="s">
        <v>60</v>
      </c>
      <c r="D132" s="467" t="s">
        <v>240</v>
      </c>
      <c r="E132" s="462"/>
      <c r="F132" s="463"/>
      <c r="G132" s="464"/>
      <c r="H132" s="465"/>
      <c r="I132" s="724"/>
    </row>
    <row r="133" spans="1:9" s="528" customFormat="1" ht="34.5" customHeight="1" x14ac:dyDescent="0.2">
      <c r="A133" s="730" t="s">
        <v>523</v>
      </c>
      <c r="B133" s="466" t="s">
        <v>40</v>
      </c>
      <c r="C133" s="460" t="s">
        <v>658</v>
      </c>
      <c r="D133" s="467" t="s">
        <v>524</v>
      </c>
      <c r="E133" s="462"/>
      <c r="F133" s="463"/>
      <c r="G133" s="472"/>
      <c r="H133" s="465"/>
      <c r="I133" s="724"/>
    </row>
    <row r="134" spans="1:9" s="528" customFormat="1" ht="30" customHeight="1" x14ac:dyDescent="0.2">
      <c r="A134" s="730" t="s">
        <v>640</v>
      </c>
      <c r="B134" s="806" t="s">
        <v>129</v>
      </c>
      <c r="C134" s="741" t="s">
        <v>536</v>
      </c>
      <c r="D134" s="725"/>
      <c r="E134" s="742" t="s">
        <v>58</v>
      </c>
      <c r="F134" s="726">
        <v>10</v>
      </c>
      <c r="G134" s="727"/>
      <c r="H134" s="807">
        <f>ROUND(G134*F134,2)</f>
        <v>0</v>
      </c>
      <c r="I134" s="740"/>
    </row>
    <row r="135" spans="1:9" s="534" customFormat="1" ht="36.75" customHeight="1" x14ac:dyDescent="0.2">
      <c r="A135" s="730" t="s">
        <v>241</v>
      </c>
      <c r="B135" s="466" t="s">
        <v>47</v>
      </c>
      <c r="C135" s="460" t="s">
        <v>627</v>
      </c>
      <c r="D135" s="467" t="s">
        <v>136</v>
      </c>
      <c r="E135" s="462" t="s">
        <v>58</v>
      </c>
      <c r="F135" s="463">
        <v>60</v>
      </c>
      <c r="G135" s="468"/>
      <c r="H135" s="465">
        <f t="shared" ref="H135:H136" si="23">ROUND(G135*F135,2)</f>
        <v>0</v>
      </c>
      <c r="I135" s="724"/>
    </row>
    <row r="136" spans="1:9" s="528" customFormat="1" ht="39.950000000000003" customHeight="1" x14ac:dyDescent="0.2">
      <c r="A136" s="730" t="s">
        <v>439</v>
      </c>
      <c r="B136" s="361" t="s">
        <v>474</v>
      </c>
      <c r="C136" s="366" t="s">
        <v>440</v>
      </c>
      <c r="D136" s="300" t="s">
        <v>441</v>
      </c>
      <c r="E136" s="363" t="s">
        <v>39</v>
      </c>
      <c r="F136" s="726">
        <v>15</v>
      </c>
      <c r="G136" s="727"/>
      <c r="H136" s="733">
        <f t="shared" si="23"/>
        <v>0</v>
      </c>
      <c r="I136" s="724"/>
    </row>
    <row r="137" spans="1:9" s="528" customFormat="1" ht="39.950000000000003" customHeight="1" x14ac:dyDescent="0.2">
      <c r="A137" s="730" t="s">
        <v>242</v>
      </c>
      <c r="B137" s="459" t="s">
        <v>475</v>
      </c>
      <c r="C137" s="460" t="s">
        <v>243</v>
      </c>
      <c r="D137" s="467" t="s">
        <v>991</v>
      </c>
      <c r="E137" s="462"/>
      <c r="F137" s="463"/>
      <c r="G137" s="472"/>
      <c r="H137" s="465"/>
      <c r="I137" s="724"/>
    </row>
    <row r="138" spans="1:9" s="528" customFormat="1" ht="29.25" customHeight="1" x14ac:dyDescent="0.2">
      <c r="A138" s="730" t="s">
        <v>245</v>
      </c>
      <c r="B138" s="466" t="s">
        <v>40</v>
      </c>
      <c r="C138" s="460" t="s">
        <v>82</v>
      </c>
      <c r="D138" s="467"/>
      <c r="E138" s="462"/>
      <c r="F138" s="463"/>
      <c r="G138" s="472"/>
      <c r="H138" s="465"/>
      <c r="I138" s="724"/>
    </row>
    <row r="139" spans="1:9" s="528" customFormat="1" ht="29.25" customHeight="1" x14ac:dyDescent="0.2">
      <c r="A139" s="730" t="s">
        <v>760</v>
      </c>
      <c r="B139" s="805" t="s">
        <v>129</v>
      </c>
      <c r="C139" s="366" t="s">
        <v>733</v>
      </c>
      <c r="D139" s="300"/>
      <c r="E139" s="363" t="s">
        <v>41</v>
      </c>
      <c r="F139" s="726">
        <v>15</v>
      </c>
      <c r="G139" s="727"/>
      <c r="H139" s="733">
        <f t="shared" ref="H139:H141" si="24">ROUND(G139*F139,2)</f>
        <v>0</v>
      </c>
      <c r="I139" s="724"/>
    </row>
    <row r="140" spans="1:9" s="528" customFormat="1" ht="35.25" customHeight="1" x14ac:dyDescent="0.2">
      <c r="A140" s="730" t="s">
        <v>247</v>
      </c>
      <c r="B140" s="459" t="s">
        <v>476</v>
      </c>
      <c r="C140" s="460" t="s">
        <v>248</v>
      </c>
      <c r="D140" s="467" t="s">
        <v>991</v>
      </c>
      <c r="E140" s="462" t="s">
        <v>39</v>
      </c>
      <c r="F140" s="463">
        <v>5</v>
      </c>
      <c r="G140" s="468"/>
      <c r="H140" s="465">
        <f t="shared" si="24"/>
        <v>0</v>
      </c>
      <c r="I140" s="724"/>
    </row>
    <row r="141" spans="1:9" s="528" customFormat="1" ht="30" customHeight="1" x14ac:dyDescent="0.2">
      <c r="A141" s="730" t="s">
        <v>141</v>
      </c>
      <c r="B141" s="361" t="s">
        <v>477</v>
      </c>
      <c r="C141" s="366" t="s">
        <v>143</v>
      </c>
      <c r="D141" s="300" t="s">
        <v>251</v>
      </c>
      <c r="E141" s="363" t="s">
        <v>46</v>
      </c>
      <c r="F141" s="739">
        <v>9</v>
      </c>
      <c r="G141" s="727"/>
      <c r="H141" s="733">
        <f t="shared" si="24"/>
        <v>0</v>
      </c>
      <c r="I141" s="724"/>
    </row>
    <row r="142" spans="1:9" ht="36" customHeight="1" x14ac:dyDescent="0.2">
      <c r="A142" s="498"/>
      <c r="B142" s="808"/>
      <c r="C142" s="34" t="s">
        <v>23</v>
      </c>
      <c r="D142" s="504"/>
      <c r="E142" s="529"/>
      <c r="F142" s="526"/>
      <c r="G142" s="498"/>
      <c r="H142" s="532"/>
    </row>
    <row r="143" spans="1:9" s="530" customFormat="1" ht="35.25" customHeight="1" x14ac:dyDescent="0.2">
      <c r="A143" s="723" t="s">
        <v>92</v>
      </c>
      <c r="B143" s="459" t="s">
        <v>478</v>
      </c>
      <c r="C143" s="476" t="s">
        <v>450</v>
      </c>
      <c r="D143" s="212" t="s">
        <v>459</v>
      </c>
      <c r="E143" s="462"/>
      <c r="F143" s="471"/>
      <c r="G143" s="464"/>
      <c r="H143" s="477"/>
      <c r="I143" s="724"/>
    </row>
    <row r="144" spans="1:9" s="528" customFormat="1" ht="43.9" customHeight="1" x14ac:dyDescent="0.2">
      <c r="A144" s="723" t="s">
        <v>93</v>
      </c>
      <c r="B144" s="732" t="s">
        <v>40</v>
      </c>
      <c r="C144" s="744" t="s">
        <v>525</v>
      </c>
      <c r="D144" s="300"/>
      <c r="E144" s="363" t="s">
        <v>46</v>
      </c>
      <c r="F144" s="739">
        <v>2</v>
      </c>
      <c r="G144" s="727"/>
      <c r="H144" s="733">
        <f t="shared" ref="H144:H145" si="25">ROUND(G144*F144,2)</f>
        <v>0</v>
      </c>
      <c r="I144" s="731"/>
    </row>
    <row r="145" spans="1:9" s="528" customFormat="1" ht="43.9" customHeight="1" x14ac:dyDescent="0.2">
      <c r="A145" s="723" t="s">
        <v>95</v>
      </c>
      <c r="B145" s="732" t="s">
        <v>47</v>
      </c>
      <c r="C145" s="744" t="s">
        <v>526</v>
      </c>
      <c r="D145" s="300"/>
      <c r="E145" s="363" t="s">
        <v>46</v>
      </c>
      <c r="F145" s="739">
        <v>2</v>
      </c>
      <c r="G145" s="727"/>
      <c r="H145" s="733">
        <f t="shared" si="25"/>
        <v>0</v>
      </c>
      <c r="I145" s="731"/>
    </row>
    <row r="146" spans="1:9" ht="36" customHeight="1" x14ac:dyDescent="0.2">
      <c r="A146" s="498"/>
      <c r="B146" s="808"/>
      <c r="C146" s="34" t="s">
        <v>24</v>
      </c>
      <c r="D146" s="504"/>
      <c r="E146" s="529"/>
      <c r="F146" s="526"/>
      <c r="G146" s="498"/>
      <c r="H146" s="532"/>
    </row>
    <row r="147" spans="1:9" s="528" customFormat="1" ht="43.9" customHeight="1" x14ac:dyDescent="0.2">
      <c r="A147" s="723" t="s">
        <v>69</v>
      </c>
      <c r="B147" s="361" t="s">
        <v>479</v>
      </c>
      <c r="C147" s="744" t="s">
        <v>458</v>
      </c>
      <c r="D147" s="746" t="s">
        <v>459</v>
      </c>
      <c r="E147" s="363" t="s">
        <v>46</v>
      </c>
      <c r="F147" s="739">
        <v>2</v>
      </c>
      <c r="G147" s="727"/>
      <c r="H147" s="733">
        <f>ROUND(G147*F147,2)</f>
        <v>0</v>
      </c>
      <c r="I147" s="724"/>
    </row>
    <row r="148" spans="1:9" s="527" customFormat="1" ht="30" customHeight="1" x14ac:dyDescent="0.2">
      <c r="A148" s="723" t="s">
        <v>86</v>
      </c>
      <c r="B148" s="459" t="s">
        <v>480</v>
      </c>
      <c r="C148" s="460" t="s">
        <v>101</v>
      </c>
      <c r="D148" s="212" t="s">
        <v>459</v>
      </c>
      <c r="E148" s="462" t="s">
        <v>46</v>
      </c>
      <c r="F148" s="471">
        <v>1</v>
      </c>
      <c r="G148" s="468"/>
      <c r="H148" s="465">
        <f t="shared" ref="H148:H150" si="26">ROUND(G148*F148,2)</f>
        <v>0</v>
      </c>
      <c r="I148" s="724"/>
    </row>
    <row r="149" spans="1:9" s="528" customFormat="1" ht="30" customHeight="1" x14ac:dyDescent="0.2">
      <c r="A149" s="723" t="s">
        <v>88</v>
      </c>
      <c r="B149" s="361" t="s">
        <v>481</v>
      </c>
      <c r="C149" s="366" t="s">
        <v>103</v>
      </c>
      <c r="D149" s="746" t="s">
        <v>459</v>
      </c>
      <c r="E149" s="363" t="s">
        <v>46</v>
      </c>
      <c r="F149" s="739">
        <v>36</v>
      </c>
      <c r="G149" s="727"/>
      <c r="H149" s="733">
        <f t="shared" si="26"/>
        <v>0</v>
      </c>
      <c r="I149" s="724"/>
    </row>
    <row r="150" spans="1:9" s="528" customFormat="1" ht="30" customHeight="1" x14ac:dyDescent="0.2">
      <c r="A150" s="781" t="s">
        <v>492</v>
      </c>
      <c r="B150" s="761" t="s">
        <v>482</v>
      </c>
      <c r="C150" s="744" t="s">
        <v>494</v>
      </c>
      <c r="D150" s="746" t="s">
        <v>459</v>
      </c>
      <c r="E150" s="762" t="s">
        <v>46</v>
      </c>
      <c r="F150" s="763">
        <v>18</v>
      </c>
      <c r="G150" s="764"/>
      <c r="H150" s="765">
        <f t="shared" si="26"/>
        <v>0</v>
      </c>
      <c r="I150" s="724"/>
    </row>
    <row r="151" spans="1:9" ht="36" customHeight="1" x14ac:dyDescent="0.2">
      <c r="A151" s="498"/>
      <c r="B151" s="809"/>
      <c r="C151" s="34" t="s">
        <v>25</v>
      </c>
      <c r="D151" s="504"/>
      <c r="E151" s="529"/>
      <c r="F151" s="526"/>
      <c r="G151" s="498"/>
      <c r="H151" s="532"/>
    </row>
    <row r="152" spans="1:9" s="527" customFormat="1" ht="30" customHeight="1" x14ac:dyDescent="0.2">
      <c r="A152" s="730" t="s">
        <v>74</v>
      </c>
      <c r="B152" s="459" t="s">
        <v>483</v>
      </c>
      <c r="C152" s="460" t="s">
        <v>75</v>
      </c>
      <c r="D152" s="467" t="s">
        <v>630</v>
      </c>
      <c r="E152" s="462"/>
      <c r="F152" s="463"/>
      <c r="G152" s="464"/>
      <c r="H152" s="465"/>
      <c r="I152" s="724"/>
    </row>
    <row r="153" spans="1:9" s="528" customFormat="1" ht="30" customHeight="1" x14ac:dyDescent="0.2">
      <c r="A153" s="730" t="s">
        <v>192</v>
      </c>
      <c r="B153" s="732" t="s">
        <v>40</v>
      </c>
      <c r="C153" s="366" t="s">
        <v>193</v>
      </c>
      <c r="D153" s="300"/>
      <c r="E153" s="363" t="s">
        <v>39</v>
      </c>
      <c r="F153" s="726">
        <v>680</v>
      </c>
      <c r="G153" s="727"/>
      <c r="H153" s="733">
        <f>ROUND(G153*F153,2)</f>
        <v>0</v>
      </c>
      <c r="I153" s="755"/>
    </row>
    <row r="154" spans="1:9" s="528" customFormat="1" ht="30" customHeight="1" x14ac:dyDescent="0.2">
      <c r="A154" s="730" t="s">
        <v>76</v>
      </c>
      <c r="B154" s="466" t="s">
        <v>47</v>
      </c>
      <c r="C154" s="460" t="s">
        <v>194</v>
      </c>
      <c r="D154" s="467"/>
      <c r="E154" s="462" t="s">
        <v>39</v>
      </c>
      <c r="F154" s="463">
        <v>220</v>
      </c>
      <c r="G154" s="468"/>
      <c r="H154" s="465">
        <f>ROUND(G154*F154,2)</f>
        <v>0</v>
      </c>
      <c r="I154" s="724"/>
    </row>
    <row r="155" spans="1:9" ht="36" customHeight="1" thickBot="1" x14ac:dyDescent="0.25">
      <c r="A155" s="792"/>
      <c r="B155" s="813" t="str">
        <f>B107</f>
        <v>B</v>
      </c>
      <c r="C155" s="596" t="str">
        <f>C107</f>
        <v>BRONSTONE BOULEVARD From St Marys Road To West Fernwood Road - Sidewalk Reconstruction And Associated Works</v>
      </c>
      <c r="D155" s="597"/>
      <c r="E155" s="597"/>
      <c r="F155" s="598"/>
      <c r="G155" s="535" t="s">
        <v>17</v>
      </c>
      <c r="H155" s="817">
        <f>SUM(H107:H154)</f>
        <v>0</v>
      </c>
    </row>
    <row r="156" spans="1:9" ht="36" customHeight="1" thickTop="1" x14ac:dyDescent="0.2">
      <c r="A156" s="522"/>
      <c r="B156" s="815" t="s">
        <v>14</v>
      </c>
      <c r="C156" s="592" t="s">
        <v>761</v>
      </c>
      <c r="D156" s="593"/>
      <c r="E156" s="593"/>
      <c r="F156" s="594"/>
      <c r="G156" s="522"/>
      <c r="H156" s="816"/>
    </row>
    <row r="157" spans="1:9" ht="36" customHeight="1" x14ac:dyDescent="0.2">
      <c r="A157" s="498"/>
      <c r="B157" s="804"/>
      <c r="C157" s="33" t="s">
        <v>19</v>
      </c>
      <c r="D157" s="504"/>
      <c r="E157" s="525" t="s">
        <v>2</v>
      </c>
      <c r="F157" s="526" t="s">
        <v>2</v>
      </c>
      <c r="G157" s="498" t="s">
        <v>2</v>
      </c>
      <c r="H157" s="532"/>
    </row>
    <row r="158" spans="1:9" s="527" customFormat="1" ht="30" customHeight="1" x14ac:dyDescent="0.2">
      <c r="A158" s="723" t="s">
        <v>110</v>
      </c>
      <c r="B158" s="361" t="s">
        <v>395</v>
      </c>
      <c r="C158" s="366" t="s">
        <v>111</v>
      </c>
      <c r="D158" s="725" t="s">
        <v>618</v>
      </c>
      <c r="E158" s="363" t="s">
        <v>37</v>
      </c>
      <c r="F158" s="726">
        <v>135</v>
      </c>
      <c r="G158" s="727"/>
      <c r="H158" s="733">
        <f t="shared" ref="H158:H166" si="27">ROUND(G158*F158,2)</f>
        <v>0</v>
      </c>
      <c r="I158" s="724"/>
    </row>
    <row r="159" spans="1:9" s="528" customFormat="1" ht="30" customHeight="1" x14ac:dyDescent="0.2">
      <c r="A159" s="728" t="s">
        <v>112</v>
      </c>
      <c r="B159" s="459" t="s">
        <v>396</v>
      </c>
      <c r="C159" s="460" t="s">
        <v>113</v>
      </c>
      <c r="D159" s="461" t="s">
        <v>703</v>
      </c>
      <c r="E159" s="462" t="s">
        <v>39</v>
      </c>
      <c r="F159" s="463">
        <v>370</v>
      </c>
      <c r="G159" s="468"/>
      <c r="H159" s="465">
        <f t="shared" si="27"/>
        <v>0</v>
      </c>
      <c r="I159" s="724"/>
    </row>
    <row r="160" spans="1:9" s="527" customFormat="1" ht="32.450000000000003" customHeight="1" x14ac:dyDescent="0.2">
      <c r="A160" s="728" t="s">
        <v>114</v>
      </c>
      <c r="B160" s="361" t="s">
        <v>397</v>
      </c>
      <c r="C160" s="366" t="s">
        <v>631</v>
      </c>
      <c r="D160" s="725" t="s">
        <v>703</v>
      </c>
      <c r="E160" s="363"/>
      <c r="F160" s="726"/>
      <c r="G160" s="729"/>
      <c r="H160" s="733"/>
      <c r="I160" s="724"/>
    </row>
    <row r="161" spans="1:9" s="527" customFormat="1" ht="34.15" customHeight="1" x14ac:dyDescent="0.2">
      <c r="A161" s="728" t="s">
        <v>968</v>
      </c>
      <c r="B161" s="732" t="s">
        <v>40</v>
      </c>
      <c r="C161" s="366" t="s">
        <v>969</v>
      </c>
      <c r="D161" s="300" t="s">
        <v>2</v>
      </c>
      <c r="E161" s="363" t="s">
        <v>41</v>
      </c>
      <c r="F161" s="726">
        <v>130</v>
      </c>
      <c r="G161" s="727"/>
      <c r="H161" s="733">
        <f t="shared" ref="H161" si="28">ROUND(G161*F161,2)</f>
        <v>0</v>
      </c>
      <c r="I161" s="724"/>
    </row>
    <row r="162" spans="1:9" s="527" customFormat="1" ht="38.450000000000003" customHeight="1" x14ac:dyDescent="0.2">
      <c r="A162" s="728" t="s">
        <v>42</v>
      </c>
      <c r="B162" s="459" t="s">
        <v>497</v>
      </c>
      <c r="C162" s="460" t="s">
        <v>43</v>
      </c>
      <c r="D162" s="461" t="s">
        <v>618</v>
      </c>
      <c r="E162" s="462"/>
      <c r="F162" s="463"/>
      <c r="G162" s="464"/>
      <c r="H162" s="465"/>
      <c r="I162" s="724"/>
    </row>
    <row r="163" spans="1:9" s="527" customFormat="1" ht="34.9" customHeight="1" x14ac:dyDescent="0.2">
      <c r="A163" s="728" t="s">
        <v>970</v>
      </c>
      <c r="B163" s="732" t="s">
        <v>40</v>
      </c>
      <c r="C163" s="366" t="s">
        <v>971</v>
      </c>
      <c r="D163" s="300" t="s">
        <v>2</v>
      </c>
      <c r="E163" s="363" t="s">
        <v>37</v>
      </c>
      <c r="F163" s="726">
        <v>50</v>
      </c>
      <c r="G163" s="727"/>
      <c r="H163" s="733">
        <f t="shared" ref="H163" si="29">ROUND(G163*F163,2)</f>
        <v>0</v>
      </c>
      <c r="I163" s="724"/>
    </row>
    <row r="164" spans="1:9" s="528" customFormat="1" ht="30" customHeight="1" x14ac:dyDescent="0.2">
      <c r="A164" s="723" t="s">
        <v>44</v>
      </c>
      <c r="B164" s="361" t="s">
        <v>498</v>
      </c>
      <c r="C164" s="366" t="s">
        <v>45</v>
      </c>
      <c r="D164" s="725" t="s">
        <v>618</v>
      </c>
      <c r="E164" s="363" t="s">
        <v>39</v>
      </c>
      <c r="F164" s="726">
        <v>315</v>
      </c>
      <c r="G164" s="727"/>
      <c r="H164" s="733">
        <f t="shared" si="27"/>
        <v>0</v>
      </c>
      <c r="I164" s="724"/>
    </row>
    <row r="165" spans="1:9" s="527" customFormat="1" ht="33" customHeight="1" x14ac:dyDescent="0.2">
      <c r="A165" s="728" t="s">
        <v>118</v>
      </c>
      <c r="B165" s="459" t="s">
        <v>499</v>
      </c>
      <c r="C165" s="460" t="s">
        <v>636</v>
      </c>
      <c r="D165" s="461" t="s">
        <v>637</v>
      </c>
      <c r="E165" s="462"/>
      <c r="F165" s="463"/>
      <c r="G165" s="472"/>
      <c r="H165" s="465">
        <f t="shared" si="27"/>
        <v>0</v>
      </c>
      <c r="I165" s="724"/>
    </row>
    <row r="166" spans="1:9" s="527" customFormat="1" ht="30" customHeight="1" x14ac:dyDescent="0.2">
      <c r="A166" s="728" t="s">
        <v>638</v>
      </c>
      <c r="B166" s="732" t="s">
        <v>40</v>
      </c>
      <c r="C166" s="366" t="s">
        <v>639</v>
      </c>
      <c r="D166" s="300" t="s">
        <v>2</v>
      </c>
      <c r="E166" s="363" t="s">
        <v>39</v>
      </c>
      <c r="F166" s="726">
        <v>370</v>
      </c>
      <c r="G166" s="727"/>
      <c r="H166" s="733">
        <f t="shared" si="27"/>
        <v>0</v>
      </c>
      <c r="I166" s="724"/>
    </row>
    <row r="167" spans="1:9" s="524" customFormat="1" ht="30" customHeight="1" x14ac:dyDescent="0.2">
      <c r="A167" s="498"/>
      <c r="B167" s="804"/>
      <c r="C167" s="34" t="s">
        <v>594</v>
      </c>
      <c r="D167" s="504"/>
      <c r="E167" s="505"/>
      <c r="F167" s="531"/>
      <c r="G167" s="498"/>
      <c r="H167" s="532"/>
    </row>
    <row r="168" spans="1:9" s="527" customFormat="1" ht="30" customHeight="1" x14ac:dyDescent="0.2">
      <c r="A168" s="730" t="s">
        <v>197</v>
      </c>
      <c r="B168" s="459" t="s">
        <v>500</v>
      </c>
      <c r="C168" s="460" t="s">
        <v>198</v>
      </c>
      <c r="D168" s="467" t="s">
        <v>127</v>
      </c>
      <c r="E168" s="462"/>
      <c r="F168" s="463"/>
      <c r="G168" s="464"/>
      <c r="H168" s="465"/>
      <c r="I168" s="724"/>
    </row>
    <row r="169" spans="1:9" s="528" customFormat="1" ht="30" customHeight="1" x14ac:dyDescent="0.2">
      <c r="A169" s="730" t="s">
        <v>199</v>
      </c>
      <c r="B169" s="732" t="s">
        <v>40</v>
      </c>
      <c r="C169" s="366" t="s">
        <v>128</v>
      </c>
      <c r="D169" s="300" t="s">
        <v>2</v>
      </c>
      <c r="E169" s="363" t="s">
        <v>39</v>
      </c>
      <c r="F169" s="726">
        <v>135</v>
      </c>
      <c r="G169" s="727"/>
      <c r="H169" s="733">
        <f t="shared" ref="H169" si="30">ROUND(G169*F169,2)</f>
        <v>0</v>
      </c>
      <c r="I169" s="724"/>
    </row>
    <row r="170" spans="1:9" s="527" customFormat="1" ht="33" customHeight="1" x14ac:dyDescent="0.2">
      <c r="A170" s="730" t="s">
        <v>419</v>
      </c>
      <c r="B170" s="459" t="s">
        <v>501</v>
      </c>
      <c r="C170" s="460" t="s">
        <v>420</v>
      </c>
      <c r="D170" s="467" t="s">
        <v>762</v>
      </c>
      <c r="E170" s="462"/>
      <c r="F170" s="463"/>
      <c r="G170" s="464"/>
      <c r="H170" s="465"/>
      <c r="I170" s="724"/>
    </row>
    <row r="171" spans="1:9" s="528" customFormat="1" ht="30" customHeight="1" x14ac:dyDescent="0.2">
      <c r="A171" s="730" t="s">
        <v>421</v>
      </c>
      <c r="B171" s="466" t="s">
        <v>734</v>
      </c>
      <c r="C171" s="460" t="s">
        <v>623</v>
      </c>
      <c r="D171" s="467" t="s">
        <v>990</v>
      </c>
      <c r="E171" s="462"/>
      <c r="F171" s="463"/>
      <c r="G171" s="464"/>
      <c r="H171" s="465"/>
      <c r="I171" s="724"/>
    </row>
    <row r="172" spans="1:9" s="528" customFormat="1" ht="30" customHeight="1" x14ac:dyDescent="0.2">
      <c r="A172" s="730" t="s">
        <v>425</v>
      </c>
      <c r="B172" s="805" t="s">
        <v>129</v>
      </c>
      <c r="C172" s="366" t="s">
        <v>426</v>
      </c>
      <c r="D172" s="300"/>
      <c r="E172" s="363" t="s">
        <v>39</v>
      </c>
      <c r="F172" s="726">
        <v>15</v>
      </c>
      <c r="G172" s="727"/>
      <c r="H172" s="733">
        <f>ROUND(G172*F172,2)</f>
        <v>0</v>
      </c>
      <c r="I172" s="724"/>
    </row>
    <row r="173" spans="1:9" s="528" customFormat="1" ht="33" customHeight="1" x14ac:dyDescent="0.2">
      <c r="A173" s="730" t="s">
        <v>132</v>
      </c>
      <c r="B173" s="459" t="s">
        <v>502</v>
      </c>
      <c r="C173" s="460" t="s">
        <v>60</v>
      </c>
      <c r="D173" s="467" t="s">
        <v>240</v>
      </c>
      <c r="E173" s="462"/>
      <c r="F173" s="463"/>
      <c r="G173" s="464"/>
      <c r="H173" s="465"/>
      <c r="I173" s="724"/>
    </row>
    <row r="174" spans="1:9" s="534" customFormat="1" ht="39.950000000000003" customHeight="1" x14ac:dyDescent="0.2">
      <c r="A174" s="730" t="s">
        <v>241</v>
      </c>
      <c r="B174" s="732" t="s">
        <v>40</v>
      </c>
      <c r="C174" s="366" t="s">
        <v>627</v>
      </c>
      <c r="D174" s="300" t="s">
        <v>136</v>
      </c>
      <c r="E174" s="363" t="s">
        <v>58</v>
      </c>
      <c r="F174" s="726">
        <v>3</v>
      </c>
      <c r="G174" s="727"/>
      <c r="H174" s="733">
        <f t="shared" ref="H174:H175" si="31">ROUND(G174*F174,2)</f>
        <v>0</v>
      </c>
      <c r="I174" s="724"/>
    </row>
    <row r="175" spans="1:9" s="528" customFormat="1" ht="39.950000000000003" customHeight="1" x14ac:dyDescent="0.2">
      <c r="A175" s="730" t="s">
        <v>247</v>
      </c>
      <c r="B175" s="361" t="s">
        <v>503</v>
      </c>
      <c r="C175" s="366" t="s">
        <v>248</v>
      </c>
      <c r="D175" s="300" t="s">
        <v>991</v>
      </c>
      <c r="E175" s="363" t="s">
        <v>39</v>
      </c>
      <c r="F175" s="726">
        <v>2</v>
      </c>
      <c r="G175" s="727"/>
      <c r="H175" s="733">
        <f t="shared" si="31"/>
        <v>0</v>
      </c>
      <c r="I175" s="724"/>
    </row>
    <row r="176" spans="1:9" s="524" customFormat="1" ht="30" customHeight="1" x14ac:dyDescent="0.2">
      <c r="A176" s="498"/>
      <c r="B176" s="808"/>
      <c r="C176" s="34" t="s">
        <v>21</v>
      </c>
      <c r="D176" s="504"/>
      <c r="E176" s="529"/>
      <c r="F176" s="526"/>
      <c r="G176" s="498"/>
      <c r="H176" s="532"/>
    </row>
    <row r="177" spans="1:9" s="528" customFormat="1" ht="39.950000000000003" customHeight="1" x14ac:dyDescent="0.2">
      <c r="A177" s="723" t="s">
        <v>556</v>
      </c>
      <c r="B177" s="459" t="s">
        <v>504</v>
      </c>
      <c r="C177" s="460" t="s">
        <v>557</v>
      </c>
      <c r="D177" s="467" t="s">
        <v>991</v>
      </c>
      <c r="E177" s="755"/>
      <c r="F177" s="463"/>
      <c r="G177" s="464"/>
      <c r="H177" s="477"/>
      <c r="I177" s="724"/>
    </row>
    <row r="178" spans="1:9" s="528" customFormat="1" ht="30" customHeight="1" x14ac:dyDescent="0.2">
      <c r="A178" s="723" t="s">
        <v>558</v>
      </c>
      <c r="B178" s="466" t="s">
        <v>40</v>
      </c>
      <c r="C178" s="460" t="s">
        <v>443</v>
      </c>
      <c r="D178" s="467"/>
      <c r="E178" s="462"/>
      <c r="F178" s="463"/>
      <c r="G178" s="464"/>
      <c r="H178" s="477"/>
      <c r="I178" s="724"/>
    </row>
    <row r="179" spans="1:9" s="528" customFormat="1" ht="30" customHeight="1" x14ac:dyDescent="0.2">
      <c r="A179" s="723" t="s">
        <v>763</v>
      </c>
      <c r="B179" s="805" t="s">
        <v>129</v>
      </c>
      <c r="C179" s="366" t="s">
        <v>733</v>
      </c>
      <c r="D179" s="300"/>
      <c r="E179" s="363" t="s">
        <v>41</v>
      </c>
      <c r="F179" s="726">
        <v>60</v>
      </c>
      <c r="G179" s="727"/>
      <c r="H179" s="733">
        <f t="shared" ref="H179" si="32">ROUND(G179*F179,2)</f>
        <v>0</v>
      </c>
      <c r="I179" s="724"/>
    </row>
    <row r="180" spans="1:9" s="528" customFormat="1" ht="30.75" customHeight="1" x14ac:dyDescent="0.2">
      <c r="A180" s="723" t="s">
        <v>560</v>
      </c>
      <c r="B180" s="466" t="s">
        <v>47</v>
      </c>
      <c r="C180" s="460" t="s">
        <v>82</v>
      </c>
      <c r="D180" s="467"/>
      <c r="E180" s="462"/>
      <c r="F180" s="463"/>
      <c r="G180" s="464"/>
      <c r="H180" s="477"/>
      <c r="I180" s="724"/>
    </row>
    <row r="181" spans="1:9" s="528" customFormat="1" ht="30" customHeight="1" x14ac:dyDescent="0.2">
      <c r="A181" s="723" t="s">
        <v>786</v>
      </c>
      <c r="B181" s="805" t="s">
        <v>129</v>
      </c>
      <c r="C181" s="366" t="s">
        <v>733</v>
      </c>
      <c r="D181" s="300"/>
      <c r="E181" s="363" t="s">
        <v>41</v>
      </c>
      <c r="F181" s="726">
        <v>5</v>
      </c>
      <c r="G181" s="727"/>
      <c r="H181" s="733">
        <f t="shared" ref="H181" si="33">ROUND(G181*F181,2)</f>
        <v>0</v>
      </c>
      <c r="I181" s="724"/>
    </row>
    <row r="182" spans="1:9" s="524" customFormat="1" ht="30" customHeight="1" x14ac:dyDescent="0.2">
      <c r="A182" s="498"/>
      <c r="B182" s="809"/>
      <c r="C182" s="34" t="s">
        <v>25</v>
      </c>
      <c r="D182" s="504"/>
      <c r="E182" s="529"/>
      <c r="F182" s="526"/>
      <c r="G182" s="498"/>
      <c r="H182" s="532"/>
    </row>
    <row r="183" spans="1:9" s="527" customFormat="1" ht="30" customHeight="1" x14ac:dyDescent="0.2">
      <c r="A183" s="730" t="s">
        <v>74</v>
      </c>
      <c r="B183" s="459" t="s">
        <v>505</v>
      </c>
      <c r="C183" s="460" t="s">
        <v>75</v>
      </c>
      <c r="D183" s="467" t="s">
        <v>630</v>
      </c>
      <c r="E183" s="462"/>
      <c r="F183" s="463"/>
      <c r="G183" s="464"/>
      <c r="H183" s="465"/>
      <c r="I183" s="724"/>
    </row>
    <row r="184" spans="1:9" s="528" customFormat="1" ht="30" customHeight="1" x14ac:dyDescent="0.2">
      <c r="A184" s="730" t="s">
        <v>192</v>
      </c>
      <c r="B184" s="732" t="s">
        <v>40</v>
      </c>
      <c r="C184" s="366" t="s">
        <v>193</v>
      </c>
      <c r="D184" s="300"/>
      <c r="E184" s="363" t="s">
        <v>39</v>
      </c>
      <c r="F184" s="726">
        <v>115</v>
      </c>
      <c r="G184" s="727"/>
      <c r="H184" s="733">
        <f>ROUND(G184*F184,2)</f>
        <v>0</v>
      </c>
      <c r="I184" s="755"/>
    </row>
    <row r="185" spans="1:9" s="528" customFormat="1" ht="30" customHeight="1" x14ac:dyDescent="0.2">
      <c r="A185" s="730" t="s">
        <v>76</v>
      </c>
      <c r="B185" s="732" t="s">
        <v>47</v>
      </c>
      <c r="C185" s="366" t="s">
        <v>194</v>
      </c>
      <c r="D185" s="300"/>
      <c r="E185" s="363" t="s">
        <v>39</v>
      </c>
      <c r="F185" s="726">
        <v>200</v>
      </c>
      <c r="G185" s="727"/>
      <c r="H185" s="733">
        <f>ROUND(G185*F185,2)</f>
        <v>0</v>
      </c>
      <c r="I185" s="724"/>
    </row>
    <row r="186" spans="1:9" s="536" customFormat="1" ht="30" customHeight="1" x14ac:dyDescent="0.2">
      <c r="A186" s="498"/>
      <c r="B186" s="804"/>
      <c r="C186" s="34" t="s">
        <v>26</v>
      </c>
      <c r="D186" s="504"/>
      <c r="E186" s="505"/>
      <c r="F186" s="531"/>
      <c r="G186" s="498"/>
      <c r="H186" s="465"/>
    </row>
    <row r="187" spans="1:9" s="536" customFormat="1" ht="30" customHeight="1" x14ac:dyDescent="0.2">
      <c r="A187" s="498"/>
      <c r="B187" s="361" t="s">
        <v>506</v>
      </c>
      <c r="C187" s="366" t="s">
        <v>764</v>
      </c>
      <c r="D187" s="300" t="s">
        <v>994</v>
      </c>
      <c r="E187" s="766" t="s">
        <v>46</v>
      </c>
      <c r="F187" s="726">
        <v>1</v>
      </c>
      <c r="G187" s="727"/>
      <c r="H187" s="733">
        <f t="shared" ref="H187:H189" si="34">ROUND(G187*F187,2)</f>
        <v>0</v>
      </c>
    </row>
    <row r="188" spans="1:9" s="536" customFormat="1" ht="30" customHeight="1" x14ac:dyDescent="0.2">
      <c r="A188" s="498"/>
      <c r="B188" s="361" t="s">
        <v>507</v>
      </c>
      <c r="C188" s="366" t="s">
        <v>765</v>
      </c>
      <c r="D188" s="300" t="s">
        <v>994</v>
      </c>
      <c r="E188" s="766" t="s">
        <v>46</v>
      </c>
      <c r="F188" s="726">
        <v>1</v>
      </c>
      <c r="G188" s="727"/>
      <c r="H188" s="733">
        <f t="shared" si="34"/>
        <v>0</v>
      </c>
    </row>
    <row r="189" spans="1:9" s="536" customFormat="1" ht="30" customHeight="1" x14ac:dyDescent="0.2">
      <c r="A189" s="498"/>
      <c r="B189" s="494" t="s">
        <v>508</v>
      </c>
      <c r="C189" s="460" t="s">
        <v>766</v>
      </c>
      <c r="D189" s="467" t="s">
        <v>994</v>
      </c>
      <c r="E189" s="537" t="s">
        <v>46</v>
      </c>
      <c r="F189" s="493">
        <v>1</v>
      </c>
      <c r="G189" s="468"/>
      <c r="H189" s="465">
        <f t="shared" si="34"/>
        <v>0</v>
      </c>
    </row>
    <row r="190" spans="1:9" s="538" customFormat="1" ht="39.950000000000003" customHeight="1" thickBot="1" x14ac:dyDescent="0.25">
      <c r="A190" s="792"/>
      <c r="B190" s="813" t="str">
        <f>B156</f>
        <v>C</v>
      </c>
      <c r="C190" s="596" t="str">
        <f>C156</f>
        <v>CAREY PARK From Kingston Row To Elm Park Road - New Asphalt Pathway and Associated Works</v>
      </c>
      <c r="D190" s="597"/>
      <c r="E190" s="597"/>
      <c r="F190" s="598"/>
      <c r="G190" s="535" t="s">
        <v>17</v>
      </c>
      <c r="H190" s="817">
        <f>SUM(H156:H189)</f>
        <v>0</v>
      </c>
    </row>
    <row r="191" spans="1:9" ht="39.950000000000003" customHeight="1" thickTop="1" x14ac:dyDescent="0.2">
      <c r="A191" s="522"/>
      <c r="B191" s="815" t="s">
        <v>15</v>
      </c>
      <c r="C191" s="599" t="s">
        <v>767</v>
      </c>
      <c r="D191" s="600"/>
      <c r="E191" s="600"/>
      <c r="F191" s="601"/>
      <c r="G191" s="522"/>
      <c r="H191" s="816"/>
    </row>
    <row r="192" spans="1:9" ht="30" customHeight="1" x14ac:dyDescent="0.2">
      <c r="A192" s="498"/>
      <c r="B192" s="804"/>
      <c r="C192" s="33" t="s">
        <v>19</v>
      </c>
      <c r="D192" s="504"/>
      <c r="E192" s="525" t="s">
        <v>2</v>
      </c>
      <c r="F192" s="526" t="s">
        <v>2</v>
      </c>
      <c r="G192" s="498" t="s">
        <v>2</v>
      </c>
      <c r="H192" s="532"/>
    </row>
    <row r="193" spans="1:9" s="527" customFormat="1" ht="30" customHeight="1" x14ac:dyDescent="0.2">
      <c r="A193" s="723" t="s">
        <v>110</v>
      </c>
      <c r="B193" s="361" t="s">
        <v>519</v>
      </c>
      <c r="C193" s="366" t="s">
        <v>111</v>
      </c>
      <c r="D193" s="725" t="s">
        <v>618</v>
      </c>
      <c r="E193" s="363" t="s">
        <v>37</v>
      </c>
      <c r="F193" s="726">
        <v>307</v>
      </c>
      <c r="G193" s="727"/>
      <c r="H193" s="733">
        <f t="shared" ref="H193:H194" si="35">ROUND(G193*F193,2)</f>
        <v>0</v>
      </c>
      <c r="I193" s="724"/>
    </row>
    <row r="194" spans="1:9" s="528" customFormat="1" ht="30" customHeight="1" x14ac:dyDescent="0.2">
      <c r="A194" s="728" t="s">
        <v>112</v>
      </c>
      <c r="B194" s="459" t="s">
        <v>400</v>
      </c>
      <c r="C194" s="460" t="s">
        <v>113</v>
      </c>
      <c r="D194" s="461" t="s">
        <v>703</v>
      </c>
      <c r="E194" s="462" t="s">
        <v>39</v>
      </c>
      <c r="F194" s="463">
        <v>660</v>
      </c>
      <c r="G194" s="468"/>
      <c r="H194" s="465">
        <f t="shared" si="35"/>
        <v>0</v>
      </c>
      <c r="I194" s="724"/>
    </row>
    <row r="195" spans="1:9" s="527" customFormat="1" ht="30" customHeight="1" x14ac:dyDescent="0.2">
      <c r="A195" s="728" t="s">
        <v>114</v>
      </c>
      <c r="B195" s="361" t="s">
        <v>401</v>
      </c>
      <c r="C195" s="366" t="s">
        <v>983</v>
      </c>
      <c r="D195" s="725" t="s">
        <v>618</v>
      </c>
      <c r="E195" s="363"/>
      <c r="F195" s="726"/>
      <c r="G195" s="729"/>
      <c r="H195" s="733"/>
      <c r="I195" s="724"/>
    </row>
    <row r="196" spans="1:9" s="527" customFormat="1" ht="30" customHeight="1" x14ac:dyDescent="0.2">
      <c r="A196" s="728" t="s">
        <v>894</v>
      </c>
      <c r="B196" s="466" t="s">
        <v>40</v>
      </c>
      <c r="C196" s="460" t="s">
        <v>895</v>
      </c>
      <c r="D196" s="467" t="s">
        <v>255</v>
      </c>
      <c r="E196" s="462" t="s">
        <v>41</v>
      </c>
      <c r="F196" s="463">
        <v>445</v>
      </c>
      <c r="G196" s="468"/>
      <c r="H196" s="465">
        <f t="shared" ref="H196" si="36">ROUND(G196*F196,2)</f>
        <v>0</v>
      </c>
      <c r="I196" s="724"/>
    </row>
    <row r="197" spans="1:9" s="527" customFormat="1" ht="30" customHeight="1" x14ac:dyDescent="0.2">
      <c r="A197" s="728" t="s">
        <v>42</v>
      </c>
      <c r="B197" s="361" t="s">
        <v>402</v>
      </c>
      <c r="C197" s="366" t="s">
        <v>43</v>
      </c>
      <c r="D197" s="725" t="s">
        <v>618</v>
      </c>
      <c r="E197" s="363"/>
      <c r="F197" s="726"/>
      <c r="G197" s="729"/>
      <c r="H197" s="733"/>
      <c r="I197" s="724"/>
    </row>
    <row r="198" spans="1:9" s="527" customFormat="1" ht="36" customHeight="1" x14ac:dyDescent="0.2">
      <c r="A198" s="728" t="s">
        <v>634</v>
      </c>
      <c r="B198" s="466" t="s">
        <v>40</v>
      </c>
      <c r="C198" s="460" t="s">
        <v>635</v>
      </c>
      <c r="D198" s="467" t="s">
        <v>2</v>
      </c>
      <c r="E198" s="462" t="s">
        <v>37</v>
      </c>
      <c r="F198" s="463">
        <v>90</v>
      </c>
      <c r="G198" s="468"/>
      <c r="H198" s="465">
        <f t="shared" ref="H198" si="37">ROUND(G198*F198,2)</f>
        <v>0</v>
      </c>
      <c r="I198" s="724"/>
    </row>
    <row r="199" spans="1:9" s="528" customFormat="1" ht="30" customHeight="1" x14ac:dyDescent="0.2">
      <c r="A199" s="723" t="s">
        <v>44</v>
      </c>
      <c r="B199" s="361" t="s">
        <v>520</v>
      </c>
      <c r="C199" s="366" t="s">
        <v>45</v>
      </c>
      <c r="D199" s="725" t="s">
        <v>618</v>
      </c>
      <c r="E199" s="363" t="s">
        <v>39</v>
      </c>
      <c r="F199" s="726">
        <v>270</v>
      </c>
      <c r="G199" s="727"/>
      <c r="H199" s="733">
        <f t="shared" ref="H199:H201" si="38">ROUND(G199*F199,2)</f>
        <v>0</v>
      </c>
      <c r="I199" s="724"/>
    </row>
    <row r="200" spans="1:9" s="527" customFormat="1" ht="33" customHeight="1" x14ac:dyDescent="0.2">
      <c r="A200" s="728" t="s">
        <v>118</v>
      </c>
      <c r="B200" s="459" t="s">
        <v>521</v>
      </c>
      <c r="C200" s="460" t="s">
        <v>636</v>
      </c>
      <c r="D200" s="461" t="s">
        <v>637</v>
      </c>
      <c r="E200" s="462"/>
      <c r="F200" s="463"/>
      <c r="G200" s="472"/>
      <c r="H200" s="465">
        <f t="shared" si="38"/>
        <v>0</v>
      </c>
      <c r="I200" s="724"/>
    </row>
    <row r="201" spans="1:9" s="527" customFormat="1" ht="30" customHeight="1" x14ac:dyDescent="0.2">
      <c r="A201" s="728" t="s">
        <v>638</v>
      </c>
      <c r="B201" s="732" t="s">
        <v>40</v>
      </c>
      <c r="C201" s="366" t="s">
        <v>639</v>
      </c>
      <c r="D201" s="300" t="s">
        <v>2</v>
      </c>
      <c r="E201" s="363" t="s">
        <v>39</v>
      </c>
      <c r="F201" s="726">
        <v>630</v>
      </c>
      <c r="G201" s="727"/>
      <c r="H201" s="733">
        <f t="shared" si="38"/>
        <v>0</v>
      </c>
      <c r="I201" s="724"/>
    </row>
    <row r="202" spans="1:9" s="528" customFormat="1" ht="36.6" customHeight="1" x14ac:dyDescent="0.2">
      <c r="A202" s="728" t="s">
        <v>654</v>
      </c>
      <c r="B202" s="459" t="s">
        <v>522</v>
      </c>
      <c r="C202" s="460" t="s">
        <v>121</v>
      </c>
      <c r="D202" s="467" t="s">
        <v>657</v>
      </c>
      <c r="E202" s="462"/>
      <c r="F202" s="463"/>
      <c r="G202" s="464"/>
      <c r="H202" s="465"/>
      <c r="I202" s="724"/>
    </row>
    <row r="203" spans="1:9" s="527" customFormat="1" ht="30" customHeight="1" x14ac:dyDescent="0.2">
      <c r="A203" s="728" t="s">
        <v>655</v>
      </c>
      <c r="B203" s="732" t="s">
        <v>40</v>
      </c>
      <c r="C203" s="366" t="s">
        <v>656</v>
      </c>
      <c r="D203" s="300" t="s">
        <v>2</v>
      </c>
      <c r="E203" s="363" t="s">
        <v>39</v>
      </c>
      <c r="F203" s="726">
        <v>630</v>
      </c>
      <c r="G203" s="727"/>
      <c r="H203" s="733">
        <f>ROUND(G203*F203,2)</f>
        <v>0</v>
      </c>
      <c r="I203" s="724"/>
    </row>
    <row r="204" spans="1:9" s="524" customFormat="1" ht="30" customHeight="1" x14ac:dyDescent="0.2">
      <c r="A204" s="498"/>
      <c r="B204" s="804"/>
      <c r="C204" s="34" t="s">
        <v>594</v>
      </c>
      <c r="D204" s="504"/>
      <c r="E204" s="505"/>
      <c r="F204" s="531"/>
      <c r="G204" s="498"/>
      <c r="H204" s="532"/>
    </row>
    <row r="205" spans="1:9" s="527" customFormat="1" ht="30" customHeight="1" x14ac:dyDescent="0.2">
      <c r="A205" s="730" t="s">
        <v>78</v>
      </c>
      <c r="B205" s="459" t="s">
        <v>768</v>
      </c>
      <c r="C205" s="460" t="s">
        <v>79</v>
      </c>
      <c r="D205" s="461" t="s">
        <v>618</v>
      </c>
      <c r="E205" s="462"/>
      <c r="F205" s="463"/>
      <c r="G205" s="464"/>
      <c r="H205" s="465"/>
      <c r="I205" s="724"/>
    </row>
    <row r="206" spans="1:9" s="528" customFormat="1" ht="30" customHeight="1" x14ac:dyDescent="0.2">
      <c r="A206" s="730" t="s">
        <v>80</v>
      </c>
      <c r="B206" s="732" t="s">
        <v>40</v>
      </c>
      <c r="C206" s="366" t="s">
        <v>81</v>
      </c>
      <c r="D206" s="300" t="s">
        <v>2</v>
      </c>
      <c r="E206" s="363" t="s">
        <v>39</v>
      </c>
      <c r="F206" s="726">
        <v>645</v>
      </c>
      <c r="G206" s="727"/>
      <c r="H206" s="733">
        <f>ROUND(G206*F206,2)</f>
        <v>0</v>
      </c>
      <c r="I206" s="724"/>
    </row>
    <row r="207" spans="1:9" s="528" customFormat="1" ht="30" customHeight="1" x14ac:dyDescent="0.2">
      <c r="A207" s="730" t="s">
        <v>224</v>
      </c>
      <c r="B207" s="732" t="s">
        <v>47</v>
      </c>
      <c r="C207" s="366" t="s">
        <v>225</v>
      </c>
      <c r="D207" s="300" t="s">
        <v>2</v>
      </c>
      <c r="E207" s="363" t="s">
        <v>39</v>
      </c>
      <c r="F207" s="726">
        <v>50</v>
      </c>
      <c r="G207" s="727"/>
      <c r="H207" s="733">
        <f>ROUND(G207*F207,2)</f>
        <v>0</v>
      </c>
      <c r="I207" s="731"/>
    </row>
    <row r="208" spans="1:9" s="528" customFormat="1" ht="30" x14ac:dyDescent="0.2">
      <c r="A208" s="730" t="s">
        <v>52</v>
      </c>
      <c r="B208" s="459" t="s">
        <v>770</v>
      </c>
      <c r="C208" s="460" t="s">
        <v>53</v>
      </c>
      <c r="D208" s="467" t="s">
        <v>227</v>
      </c>
      <c r="E208" s="462"/>
      <c r="F208" s="463"/>
      <c r="G208" s="464"/>
      <c r="H208" s="465"/>
      <c r="I208" s="724"/>
    </row>
    <row r="209" spans="1:10" s="528" customFormat="1" ht="30" customHeight="1" x14ac:dyDescent="0.2">
      <c r="A209" s="734" t="s">
        <v>230</v>
      </c>
      <c r="B209" s="736" t="s">
        <v>40</v>
      </c>
      <c r="C209" s="735" t="s">
        <v>231</v>
      </c>
      <c r="D209" s="736" t="s">
        <v>2</v>
      </c>
      <c r="E209" s="736" t="s">
        <v>46</v>
      </c>
      <c r="F209" s="726">
        <v>10</v>
      </c>
      <c r="G209" s="727"/>
      <c r="H209" s="733">
        <f>ROUND(G209*F209,2)</f>
        <v>0</v>
      </c>
      <c r="I209" s="724"/>
    </row>
    <row r="210" spans="1:10" s="528" customFormat="1" ht="30" customHeight="1" x14ac:dyDescent="0.2">
      <c r="A210" s="730" t="s">
        <v>54</v>
      </c>
      <c r="B210" s="466" t="s">
        <v>47</v>
      </c>
      <c r="C210" s="460" t="s">
        <v>55</v>
      </c>
      <c r="D210" s="467" t="s">
        <v>2</v>
      </c>
      <c r="E210" s="462" t="s">
        <v>46</v>
      </c>
      <c r="F210" s="463">
        <v>20</v>
      </c>
      <c r="G210" s="468"/>
      <c r="H210" s="465">
        <f>ROUND(G210*F210,2)</f>
        <v>0</v>
      </c>
      <c r="I210" s="724"/>
    </row>
    <row r="211" spans="1:10" s="527" customFormat="1" ht="30" customHeight="1" x14ac:dyDescent="0.2">
      <c r="A211" s="730" t="s">
        <v>197</v>
      </c>
      <c r="B211" s="361" t="s">
        <v>769</v>
      </c>
      <c r="C211" s="366" t="s">
        <v>198</v>
      </c>
      <c r="D211" s="300" t="s">
        <v>127</v>
      </c>
      <c r="E211" s="363"/>
      <c r="F211" s="726"/>
      <c r="G211" s="729"/>
      <c r="H211" s="733"/>
      <c r="I211" s="724"/>
    </row>
    <row r="212" spans="1:10" s="528" customFormat="1" ht="30" customHeight="1" x14ac:dyDescent="0.2">
      <c r="A212" s="730" t="s">
        <v>199</v>
      </c>
      <c r="B212" s="732" t="s">
        <v>40</v>
      </c>
      <c r="C212" s="366" t="s">
        <v>128</v>
      </c>
      <c r="D212" s="300" t="s">
        <v>2</v>
      </c>
      <c r="E212" s="363" t="s">
        <v>39</v>
      </c>
      <c r="F212" s="726">
        <v>6</v>
      </c>
      <c r="G212" s="727"/>
      <c r="H212" s="733">
        <f t="shared" ref="H212" si="39">ROUND(G212*F212,2)</f>
        <v>0</v>
      </c>
      <c r="I212" s="724"/>
    </row>
    <row r="213" spans="1:10" s="527" customFormat="1" ht="33" customHeight="1" x14ac:dyDescent="0.2">
      <c r="A213" s="730" t="s">
        <v>419</v>
      </c>
      <c r="B213" s="459" t="s">
        <v>771</v>
      </c>
      <c r="C213" s="460" t="s">
        <v>420</v>
      </c>
      <c r="D213" s="467" t="s">
        <v>762</v>
      </c>
      <c r="E213" s="462"/>
      <c r="F213" s="463"/>
      <c r="G213" s="464"/>
      <c r="H213" s="465"/>
      <c r="I213" s="724"/>
    </row>
    <row r="214" spans="1:10" s="528" customFormat="1" ht="30" customHeight="1" x14ac:dyDescent="0.2">
      <c r="A214" s="730" t="s">
        <v>421</v>
      </c>
      <c r="B214" s="466" t="s">
        <v>734</v>
      </c>
      <c r="C214" s="460" t="s">
        <v>623</v>
      </c>
      <c r="D214" s="467" t="s">
        <v>990</v>
      </c>
      <c r="E214" s="462"/>
      <c r="F214" s="463"/>
      <c r="G214" s="464"/>
      <c r="H214" s="465"/>
      <c r="I214" s="724"/>
    </row>
    <row r="215" spans="1:10" s="528" customFormat="1" ht="30" customHeight="1" x14ac:dyDescent="0.2">
      <c r="A215" s="730" t="s">
        <v>423</v>
      </c>
      <c r="B215" s="805" t="s">
        <v>129</v>
      </c>
      <c r="C215" s="366" t="s">
        <v>424</v>
      </c>
      <c r="D215" s="300"/>
      <c r="E215" s="363" t="s">
        <v>39</v>
      </c>
      <c r="F215" s="726">
        <v>15</v>
      </c>
      <c r="G215" s="727"/>
      <c r="H215" s="733">
        <f>ROUND(G215*F215,2)</f>
        <v>0</v>
      </c>
      <c r="I215" s="737"/>
    </row>
    <row r="216" spans="1:10" s="528" customFormat="1" ht="30" customHeight="1" x14ac:dyDescent="0.2">
      <c r="A216" s="730" t="s">
        <v>425</v>
      </c>
      <c r="B216" s="470" t="s">
        <v>130</v>
      </c>
      <c r="C216" s="460" t="s">
        <v>426</v>
      </c>
      <c r="D216" s="467"/>
      <c r="E216" s="462" t="s">
        <v>39</v>
      </c>
      <c r="F216" s="463">
        <v>40</v>
      </c>
      <c r="G216" s="468"/>
      <c r="H216" s="465">
        <f>ROUND(G216*F216,2)</f>
        <v>0</v>
      </c>
      <c r="I216" s="724"/>
    </row>
    <row r="217" spans="1:10" s="528" customFormat="1" ht="30" customHeight="1" x14ac:dyDescent="0.2">
      <c r="A217" s="730" t="s">
        <v>141</v>
      </c>
      <c r="B217" s="361" t="s">
        <v>774</v>
      </c>
      <c r="C217" s="366" t="s">
        <v>143</v>
      </c>
      <c r="D217" s="300" t="s">
        <v>251</v>
      </c>
      <c r="E217" s="363" t="s">
        <v>46</v>
      </c>
      <c r="F217" s="739">
        <v>5</v>
      </c>
      <c r="G217" s="727"/>
      <c r="H217" s="733">
        <f t="shared" ref="H217" si="40">ROUND(G217*F217,2)</f>
        <v>0</v>
      </c>
      <c r="I217" s="724"/>
    </row>
    <row r="218" spans="1:10" s="524" customFormat="1" ht="30" customHeight="1" x14ac:dyDescent="0.2">
      <c r="A218" s="498"/>
      <c r="B218" s="808"/>
      <c r="C218" s="34" t="s">
        <v>21</v>
      </c>
      <c r="D218" s="504"/>
      <c r="E218" s="529"/>
      <c r="F218" s="526"/>
      <c r="G218" s="498"/>
      <c r="H218" s="532"/>
    </row>
    <row r="219" spans="1:10" s="527" customFormat="1" ht="43.9" customHeight="1" x14ac:dyDescent="0.2">
      <c r="A219" s="723" t="s">
        <v>62</v>
      </c>
      <c r="B219" s="459" t="s">
        <v>775</v>
      </c>
      <c r="C219" s="460" t="s">
        <v>63</v>
      </c>
      <c r="D219" s="467" t="s">
        <v>776</v>
      </c>
      <c r="E219" s="462"/>
      <c r="F219" s="471"/>
      <c r="G219" s="464"/>
      <c r="H219" s="477"/>
      <c r="I219" s="724"/>
    </row>
    <row r="220" spans="1:10" s="527" customFormat="1" ht="39.950000000000003" customHeight="1" x14ac:dyDescent="0.2">
      <c r="A220" s="723" t="s">
        <v>547</v>
      </c>
      <c r="B220" s="732" t="s">
        <v>40</v>
      </c>
      <c r="C220" s="366" t="s">
        <v>659</v>
      </c>
      <c r="D220" s="300" t="s">
        <v>2</v>
      </c>
      <c r="E220" s="363" t="s">
        <v>39</v>
      </c>
      <c r="F220" s="739">
        <v>83</v>
      </c>
      <c r="G220" s="727"/>
      <c r="H220" s="733">
        <f t="shared" ref="H220" si="41">ROUND(G220*F220,2)</f>
        <v>0</v>
      </c>
      <c r="I220" s="724"/>
    </row>
    <row r="221" spans="1:10" s="527" customFormat="1" ht="39.950000000000003" customHeight="1" x14ac:dyDescent="0.2">
      <c r="A221" s="723" t="s">
        <v>64</v>
      </c>
      <c r="B221" s="459" t="s">
        <v>777</v>
      </c>
      <c r="C221" s="460" t="s">
        <v>65</v>
      </c>
      <c r="D221" s="467" t="s">
        <v>776</v>
      </c>
      <c r="E221" s="462"/>
      <c r="F221" s="471"/>
      <c r="G221" s="464"/>
      <c r="H221" s="477"/>
      <c r="I221" s="724"/>
    </row>
    <row r="222" spans="1:10" s="528" customFormat="1" ht="39.950000000000003" customHeight="1" x14ac:dyDescent="0.2">
      <c r="A222" s="723" t="s">
        <v>779</v>
      </c>
      <c r="B222" s="732" t="s">
        <v>40</v>
      </c>
      <c r="C222" s="366" t="s">
        <v>782</v>
      </c>
      <c r="D222" s="300" t="s">
        <v>147</v>
      </c>
      <c r="E222" s="363" t="s">
        <v>58</v>
      </c>
      <c r="F222" s="726">
        <v>10</v>
      </c>
      <c r="G222" s="727"/>
      <c r="H222" s="733">
        <f>ROUND(G222*F222,2)</f>
        <v>0</v>
      </c>
      <c r="I222" s="724"/>
    </row>
    <row r="223" spans="1:10" s="527" customFormat="1" ht="57" customHeight="1" x14ac:dyDescent="0.2">
      <c r="A223" s="723" t="s">
        <v>910</v>
      </c>
      <c r="B223" s="466" t="s">
        <v>47</v>
      </c>
      <c r="C223" s="460" t="s">
        <v>660</v>
      </c>
      <c r="D223" s="467" t="s">
        <v>549</v>
      </c>
      <c r="E223" s="462" t="s">
        <v>58</v>
      </c>
      <c r="F223" s="471">
        <v>90</v>
      </c>
      <c r="G223" s="468"/>
      <c r="H223" s="465">
        <f t="shared" ref="H223" si="42">ROUND(G223*F223,2)</f>
        <v>0</v>
      </c>
      <c r="I223" s="724"/>
    </row>
    <row r="224" spans="1:10" s="528" customFormat="1" ht="84.95" customHeight="1" x14ac:dyDescent="0.2">
      <c r="A224" s="496"/>
      <c r="B224" s="732" t="s">
        <v>59</v>
      </c>
      <c r="C224" s="366" t="s">
        <v>780</v>
      </c>
      <c r="D224" s="300" t="s">
        <v>381</v>
      </c>
      <c r="E224" s="363" t="s">
        <v>58</v>
      </c>
      <c r="F224" s="767">
        <v>25</v>
      </c>
      <c r="G224" s="303"/>
      <c r="H224" s="304">
        <f>ROUND(G224*F224,2)</f>
        <v>0</v>
      </c>
      <c r="I224" s="539"/>
      <c r="J224" s="541"/>
    </row>
    <row r="225" spans="1:10" s="528" customFormat="1" ht="69.95" customHeight="1" x14ac:dyDescent="0.2">
      <c r="A225" s="496"/>
      <c r="B225" s="732" t="s">
        <v>73</v>
      </c>
      <c r="C225" s="366" t="s">
        <v>781</v>
      </c>
      <c r="D225" s="300" t="s">
        <v>381</v>
      </c>
      <c r="E225" s="363" t="s">
        <v>58</v>
      </c>
      <c r="F225" s="767">
        <v>20</v>
      </c>
      <c r="G225" s="303"/>
      <c r="H225" s="304">
        <f>ROUND(G225*F225,2)</f>
        <v>0</v>
      </c>
      <c r="I225" s="540"/>
      <c r="J225" s="541"/>
    </row>
    <row r="226" spans="1:10" s="528" customFormat="1" ht="69.95" customHeight="1" x14ac:dyDescent="0.2">
      <c r="A226" s="496"/>
      <c r="B226" s="466" t="s">
        <v>77</v>
      </c>
      <c r="C226" s="460" t="s">
        <v>973</v>
      </c>
      <c r="D226" s="467" t="s">
        <v>381</v>
      </c>
      <c r="E226" s="462" t="s">
        <v>58</v>
      </c>
      <c r="F226" s="484">
        <v>30</v>
      </c>
      <c r="G226" s="485"/>
      <c r="H226" s="818">
        <f>ROUND(G226*F226,2)</f>
        <v>0</v>
      </c>
      <c r="I226" s="540"/>
      <c r="J226" s="541"/>
    </row>
    <row r="227" spans="1:10" s="527" customFormat="1" ht="41.25" customHeight="1" x14ac:dyDescent="0.2">
      <c r="A227" s="723" t="s">
        <v>208</v>
      </c>
      <c r="B227" s="361" t="s">
        <v>778</v>
      </c>
      <c r="C227" s="366" t="s">
        <v>623</v>
      </c>
      <c r="D227" s="300" t="s">
        <v>995</v>
      </c>
      <c r="E227" s="363" t="s">
        <v>39</v>
      </c>
      <c r="F227" s="739">
        <v>6</v>
      </c>
      <c r="G227" s="727"/>
      <c r="H227" s="733">
        <f t="shared" ref="H227" si="43">ROUND(G227*F227,2)</f>
        <v>0</v>
      </c>
      <c r="I227" s="731"/>
    </row>
    <row r="228" spans="1:10" s="528" customFormat="1" ht="40.5" customHeight="1" x14ac:dyDescent="0.2">
      <c r="A228" s="723" t="s">
        <v>556</v>
      </c>
      <c r="B228" s="459" t="s">
        <v>783</v>
      </c>
      <c r="C228" s="460" t="s">
        <v>557</v>
      </c>
      <c r="D228" s="467" t="s">
        <v>991</v>
      </c>
      <c r="E228" s="755"/>
      <c r="F228" s="463"/>
      <c r="G228" s="464"/>
      <c r="H228" s="477"/>
      <c r="I228" s="724"/>
    </row>
    <row r="229" spans="1:10" s="528" customFormat="1" ht="30" customHeight="1" x14ac:dyDescent="0.2">
      <c r="A229" s="723" t="s">
        <v>558</v>
      </c>
      <c r="B229" s="466" t="s">
        <v>40</v>
      </c>
      <c r="C229" s="460" t="s">
        <v>443</v>
      </c>
      <c r="D229" s="467"/>
      <c r="E229" s="462"/>
      <c r="F229" s="463"/>
      <c r="G229" s="464"/>
      <c r="H229" s="477"/>
      <c r="I229" s="724"/>
    </row>
    <row r="230" spans="1:10" s="528" customFormat="1" ht="30" customHeight="1" x14ac:dyDescent="0.2">
      <c r="A230" s="723" t="s">
        <v>763</v>
      </c>
      <c r="B230" s="805" t="s">
        <v>129</v>
      </c>
      <c r="C230" s="366" t="s">
        <v>733</v>
      </c>
      <c r="D230" s="300"/>
      <c r="E230" s="363" t="s">
        <v>41</v>
      </c>
      <c r="F230" s="726">
        <v>70</v>
      </c>
      <c r="G230" s="727"/>
      <c r="H230" s="733">
        <f t="shared" ref="H230:H231" si="44">ROUND(G230*F230,2)</f>
        <v>0</v>
      </c>
      <c r="I230" s="724"/>
    </row>
    <row r="231" spans="1:10" s="528" customFormat="1" ht="30" customHeight="1" x14ac:dyDescent="0.2">
      <c r="A231" s="723" t="s">
        <v>784</v>
      </c>
      <c r="B231" s="470" t="s">
        <v>130</v>
      </c>
      <c r="C231" s="460" t="s">
        <v>785</v>
      </c>
      <c r="D231" s="467"/>
      <c r="E231" s="462" t="s">
        <v>41</v>
      </c>
      <c r="F231" s="463">
        <v>90</v>
      </c>
      <c r="G231" s="468"/>
      <c r="H231" s="465">
        <f t="shared" si="44"/>
        <v>0</v>
      </c>
      <c r="I231" s="724"/>
    </row>
    <row r="232" spans="1:10" s="528" customFormat="1" ht="30.75" customHeight="1" x14ac:dyDescent="0.2">
      <c r="A232" s="723" t="s">
        <v>560</v>
      </c>
      <c r="B232" s="732" t="s">
        <v>47</v>
      </c>
      <c r="C232" s="366" t="s">
        <v>82</v>
      </c>
      <c r="D232" s="300"/>
      <c r="E232" s="363"/>
      <c r="F232" s="726"/>
      <c r="G232" s="729"/>
      <c r="H232" s="780"/>
      <c r="I232" s="724"/>
    </row>
    <row r="233" spans="1:10" s="528" customFormat="1" ht="30" customHeight="1" x14ac:dyDescent="0.2">
      <c r="A233" s="723" t="s">
        <v>786</v>
      </c>
      <c r="B233" s="470" t="s">
        <v>129</v>
      </c>
      <c r="C233" s="460" t="s">
        <v>733</v>
      </c>
      <c r="D233" s="467"/>
      <c r="E233" s="462" t="s">
        <v>41</v>
      </c>
      <c r="F233" s="463">
        <v>18</v>
      </c>
      <c r="G233" s="468"/>
      <c r="H233" s="465">
        <f t="shared" ref="H233:H234" si="45">ROUND(G233*F233,2)</f>
        <v>0</v>
      </c>
      <c r="I233" s="724"/>
    </row>
    <row r="234" spans="1:10" s="528" customFormat="1" ht="30" customHeight="1" x14ac:dyDescent="0.2">
      <c r="A234" s="723" t="s">
        <v>787</v>
      </c>
      <c r="B234" s="805" t="s">
        <v>130</v>
      </c>
      <c r="C234" s="366" t="s">
        <v>785</v>
      </c>
      <c r="D234" s="300"/>
      <c r="E234" s="363" t="s">
        <v>41</v>
      </c>
      <c r="F234" s="726">
        <v>11</v>
      </c>
      <c r="G234" s="727"/>
      <c r="H234" s="733">
        <f t="shared" si="45"/>
        <v>0</v>
      </c>
      <c r="I234" s="724"/>
    </row>
    <row r="235" spans="1:10" ht="30" customHeight="1" x14ac:dyDescent="0.2">
      <c r="A235" s="498"/>
      <c r="B235" s="808"/>
      <c r="C235" s="34" t="s">
        <v>22</v>
      </c>
      <c r="D235" s="504"/>
      <c r="E235" s="525"/>
      <c r="F235" s="526"/>
      <c r="G235" s="498"/>
      <c r="H235" s="532"/>
    </row>
    <row r="236" spans="1:10" s="527" customFormat="1" ht="30" customHeight="1" x14ac:dyDescent="0.2">
      <c r="A236" s="723" t="s">
        <v>67</v>
      </c>
      <c r="B236" s="361" t="s">
        <v>788</v>
      </c>
      <c r="C236" s="366" t="s">
        <v>68</v>
      </c>
      <c r="D236" s="300" t="s">
        <v>155</v>
      </c>
      <c r="E236" s="363" t="s">
        <v>58</v>
      </c>
      <c r="F236" s="739">
        <v>100</v>
      </c>
      <c r="G236" s="727"/>
      <c r="H236" s="733">
        <f>ROUND(G236*F236,2)</f>
        <v>0</v>
      </c>
      <c r="I236" s="724"/>
    </row>
    <row r="237" spans="1:10" ht="35.25" customHeight="1" x14ac:dyDescent="0.2">
      <c r="A237" s="498"/>
      <c r="B237" s="808"/>
      <c r="C237" s="34" t="s">
        <v>23</v>
      </c>
      <c r="D237" s="504"/>
      <c r="E237" s="529"/>
      <c r="F237" s="526"/>
      <c r="G237" s="498"/>
      <c r="H237" s="532"/>
    </row>
    <row r="238" spans="1:10" s="527" customFormat="1" ht="30" customHeight="1" x14ac:dyDescent="0.2">
      <c r="A238" s="723" t="s">
        <v>156</v>
      </c>
      <c r="B238" s="459" t="s">
        <v>802</v>
      </c>
      <c r="C238" s="460" t="s">
        <v>158</v>
      </c>
      <c r="D238" s="467" t="s">
        <v>159</v>
      </c>
      <c r="E238" s="462"/>
      <c r="F238" s="471"/>
      <c r="G238" s="464"/>
      <c r="H238" s="477"/>
      <c r="I238" s="724"/>
    </row>
    <row r="239" spans="1:10" s="527" customFormat="1" ht="30" customHeight="1" x14ac:dyDescent="0.2">
      <c r="A239" s="723" t="s">
        <v>540</v>
      </c>
      <c r="B239" s="732" t="s">
        <v>40</v>
      </c>
      <c r="C239" s="366" t="s">
        <v>161</v>
      </c>
      <c r="D239" s="300" t="s">
        <v>982</v>
      </c>
      <c r="E239" s="363" t="s">
        <v>46</v>
      </c>
      <c r="F239" s="739">
        <v>1</v>
      </c>
      <c r="G239" s="727"/>
      <c r="H239" s="733">
        <f>ROUND(G239*F239,2)</f>
        <v>0</v>
      </c>
      <c r="I239" s="724"/>
    </row>
    <row r="240" spans="1:10" s="527" customFormat="1" ht="30" customHeight="1" x14ac:dyDescent="0.2">
      <c r="A240" s="723" t="s">
        <v>789</v>
      </c>
      <c r="B240" s="459" t="s">
        <v>803</v>
      </c>
      <c r="C240" s="460" t="s">
        <v>790</v>
      </c>
      <c r="D240" s="467" t="s">
        <v>159</v>
      </c>
      <c r="E240" s="462"/>
      <c r="F240" s="471"/>
      <c r="G240" s="464"/>
      <c r="H240" s="477"/>
      <c r="I240" s="768"/>
    </row>
    <row r="241" spans="1:9" s="527" customFormat="1" ht="30" customHeight="1" x14ac:dyDescent="0.2">
      <c r="A241" s="723" t="s">
        <v>791</v>
      </c>
      <c r="B241" s="732" t="s">
        <v>40</v>
      </c>
      <c r="C241" s="366" t="s">
        <v>792</v>
      </c>
      <c r="D241" s="300" t="s">
        <v>982</v>
      </c>
      <c r="E241" s="363" t="s">
        <v>46</v>
      </c>
      <c r="F241" s="739">
        <v>1</v>
      </c>
      <c r="G241" s="727"/>
      <c r="H241" s="733">
        <f>ROUND(G241*F241,2)</f>
        <v>0</v>
      </c>
      <c r="I241" s="768"/>
    </row>
    <row r="242" spans="1:9" s="530" customFormat="1" ht="35.25" customHeight="1" x14ac:dyDescent="0.2">
      <c r="A242" s="723" t="s">
        <v>92</v>
      </c>
      <c r="B242" s="459" t="s">
        <v>804</v>
      </c>
      <c r="C242" s="476" t="s">
        <v>450</v>
      </c>
      <c r="D242" s="212" t="s">
        <v>459</v>
      </c>
      <c r="E242" s="462"/>
      <c r="F242" s="471"/>
      <c r="G242" s="464"/>
      <c r="H242" s="477"/>
      <c r="I242" s="724"/>
    </row>
    <row r="243" spans="1:9" s="528" customFormat="1" ht="43.9" customHeight="1" x14ac:dyDescent="0.2">
      <c r="A243" s="723" t="s">
        <v>93</v>
      </c>
      <c r="B243" s="732" t="s">
        <v>40</v>
      </c>
      <c r="C243" s="744" t="s">
        <v>525</v>
      </c>
      <c r="D243" s="300"/>
      <c r="E243" s="363" t="s">
        <v>46</v>
      </c>
      <c r="F243" s="739">
        <v>1</v>
      </c>
      <c r="G243" s="727"/>
      <c r="H243" s="733">
        <f t="shared" ref="H243:H246" si="46">ROUND(G243*F243,2)</f>
        <v>0</v>
      </c>
      <c r="I243" s="731"/>
    </row>
    <row r="244" spans="1:9" s="528" customFormat="1" ht="43.9" customHeight="1" x14ac:dyDescent="0.2">
      <c r="A244" s="723" t="s">
        <v>95</v>
      </c>
      <c r="B244" s="466" t="s">
        <v>47</v>
      </c>
      <c r="C244" s="478" t="s">
        <v>526</v>
      </c>
      <c r="D244" s="467"/>
      <c r="E244" s="462" t="s">
        <v>46</v>
      </c>
      <c r="F244" s="471">
        <v>1</v>
      </c>
      <c r="G244" s="468"/>
      <c r="H244" s="465">
        <f t="shared" si="46"/>
        <v>0</v>
      </c>
      <c r="I244" s="731"/>
    </row>
    <row r="245" spans="1:9" s="528" customFormat="1" ht="38.25" customHeight="1" x14ac:dyDescent="0.2">
      <c r="A245" s="723" t="s">
        <v>452</v>
      </c>
      <c r="B245" s="732" t="s">
        <v>59</v>
      </c>
      <c r="C245" s="744" t="s">
        <v>984</v>
      </c>
      <c r="D245" s="300" t="s">
        <v>982</v>
      </c>
      <c r="E245" s="363" t="s">
        <v>46</v>
      </c>
      <c r="F245" s="739">
        <v>2</v>
      </c>
      <c r="G245" s="727"/>
      <c r="H245" s="733">
        <f t="shared" si="46"/>
        <v>0</v>
      </c>
      <c r="I245" s="731"/>
    </row>
    <row r="246" spans="1:9" s="528" customFormat="1" ht="37.5" customHeight="1" x14ac:dyDescent="0.2">
      <c r="A246" s="723" t="s">
        <v>454</v>
      </c>
      <c r="B246" s="732" t="s">
        <v>73</v>
      </c>
      <c r="C246" s="744" t="s">
        <v>985</v>
      </c>
      <c r="D246" s="300" t="s">
        <v>982</v>
      </c>
      <c r="E246" s="363" t="s">
        <v>46</v>
      </c>
      <c r="F246" s="739">
        <v>2</v>
      </c>
      <c r="G246" s="727"/>
      <c r="H246" s="733">
        <f t="shared" si="46"/>
        <v>0</v>
      </c>
      <c r="I246" s="731"/>
    </row>
    <row r="247" spans="1:9" s="542" customFormat="1" ht="37.5" customHeight="1" x14ac:dyDescent="0.2">
      <c r="A247" s="723" t="s">
        <v>170</v>
      </c>
      <c r="B247" s="459" t="s">
        <v>805</v>
      </c>
      <c r="C247" s="486" t="s">
        <v>172</v>
      </c>
      <c r="D247" s="467" t="s">
        <v>159</v>
      </c>
      <c r="E247" s="462"/>
      <c r="F247" s="471"/>
      <c r="G247" s="472"/>
      <c r="H247" s="465"/>
      <c r="I247" s="724"/>
    </row>
    <row r="248" spans="1:9" s="530" customFormat="1" ht="39.950000000000003" customHeight="1" x14ac:dyDescent="0.2">
      <c r="A248" s="723" t="s">
        <v>173</v>
      </c>
      <c r="B248" s="466" t="s">
        <v>40</v>
      </c>
      <c r="C248" s="486" t="s">
        <v>998</v>
      </c>
      <c r="D248" s="467"/>
      <c r="E248" s="462"/>
      <c r="F248" s="471"/>
      <c r="G248" s="464"/>
      <c r="H248" s="477"/>
      <c r="I248" s="724"/>
    </row>
    <row r="249" spans="1:9" s="528" customFormat="1" ht="43.9" customHeight="1" x14ac:dyDescent="0.2">
      <c r="A249" s="723" t="s">
        <v>793</v>
      </c>
      <c r="B249" s="805" t="s">
        <v>129</v>
      </c>
      <c r="C249" s="366" t="s">
        <v>794</v>
      </c>
      <c r="D249" s="300"/>
      <c r="E249" s="363" t="s">
        <v>46</v>
      </c>
      <c r="F249" s="739">
        <v>2</v>
      </c>
      <c r="G249" s="727"/>
      <c r="H249" s="733">
        <f t="shared" ref="H249:H253" si="47">ROUND(G249*F249,2)</f>
        <v>0</v>
      </c>
      <c r="I249" s="731"/>
    </row>
    <row r="250" spans="1:9" s="527" customFormat="1" ht="39.950000000000003" customHeight="1" x14ac:dyDescent="0.2">
      <c r="A250" s="723" t="s">
        <v>795</v>
      </c>
      <c r="B250" s="459" t="s">
        <v>806</v>
      </c>
      <c r="C250" s="460" t="s">
        <v>796</v>
      </c>
      <c r="D250" s="467" t="s">
        <v>159</v>
      </c>
      <c r="E250" s="462" t="s">
        <v>46</v>
      </c>
      <c r="F250" s="471">
        <v>1</v>
      </c>
      <c r="G250" s="468"/>
      <c r="H250" s="465">
        <f t="shared" si="47"/>
        <v>0</v>
      </c>
      <c r="I250" s="724"/>
    </row>
    <row r="251" spans="1:9" s="527" customFormat="1" ht="30" customHeight="1" x14ac:dyDescent="0.2">
      <c r="A251" s="723" t="s">
        <v>797</v>
      </c>
      <c r="B251" s="361" t="s">
        <v>807</v>
      </c>
      <c r="C251" s="366" t="s">
        <v>798</v>
      </c>
      <c r="D251" s="300" t="s">
        <v>159</v>
      </c>
      <c r="E251" s="363" t="s">
        <v>46</v>
      </c>
      <c r="F251" s="739">
        <v>1</v>
      </c>
      <c r="G251" s="727"/>
      <c r="H251" s="733">
        <f t="shared" si="47"/>
        <v>0</v>
      </c>
      <c r="I251" s="724"/>
    </row>
    <row r="252" spans="1:9" s="528" customFormat="1" ht="30" customHeight="1" x14ac:dyDescent="0.2">
      <c r="A252" s="723" t="s">
        <v>179</v>
      </c>
      <c r="B252" s="361" t="s">
        <v>808</v>
      </c>
      <c r="C252" s="366" t="s">
        <v>181</v>
      </c>
      <c r="D252" s="300" t="s">
        <v>182</v>
      </c>
      <c r="E252" s="363" t="s">
        <v>58</v>
      </c>
      <c r="F252" s="739">
        <v>24</v>
      </c>
      <c r="G252" s="727"/>
      <c r="H252" s="733">
        <f t="shared" si="47"/>
        <v>0</v>
      </c>
      <c r="I252" s="724"/>
    </row>
    <row r="253" spans="1:9" s="530" customFormat="1" ht="30" customHeight="1" x14ac:dyDescent="0.2">
      <c r="A253" s="723" t="s">
        <v>327</v>
      </c>
      <c r="B253" s="487" t="s">
        <v>809</v>
      </c>
      <c r="C253" s="488" t="s">
        <v>329</v>
      </c>
      <c r="D253" s="489" t="s">
        <v>996</v>
      </c>
      <c r="E253" s="462"/>
      <c r="F253" s="490"/>
      <c r="G253" s="472"/>
      <c r="H253" s="465">
        <f t="shared" si="47"/>
        <v>0</v>
      </c>
      <c r="I253" s="731"/>
    </row>
    <row r="254" spans="1:9" s="530" customFormat="1" ht="31.5" customHeight="1" x14ac:dyDescent="0.2">
      <c r="A254" s="723" t="s">
        <v>330</v>
      </c>
      <c r="B254" s="819" t="s">
        <v>40</v>
      </c>
      <c r="C254" s="769" t="s">
        <v>799</v>
      </c>
      <c r="D254" s="770" t="s">
        <v>800</v>
      </c>
      <c r="E254" s="363" t="s">
        <v>39</v>
      </c>
      <c r="F254" s="739">
        <v>135</v>
      </c>
      <c r="G254" s="727"/>
      <c r="H254" s="733">
        <f>ROUND(G254*F254,2)</f>
        <v>0</v>
      </c>
      <c r="I254" s="731"/>
    </row>
    <row r="255" spans="1:9" ht="30" customHeight="1" x14ac:dyDescent="0.2">
      <c r="A255" s="498"/>
      <c r="B255" s="808"/>
      <c r="C255" s="34" t="s">
        <v>24</v>
      </c>
      <c r="D255" s="504"/>
      <c r="E255" s="529"/>
      <c r="F255" s="526"/>
      <c r="G255" s="498"/>
      <c r="H255" s="532"/>
    </row>
    <row r="256" spans="1:9" s="528" customFormat="1" ht="43.9" customHeight="1" x14ac:dyDescent="0.2">
      <c r="A256" s="723" t="s">
        <v>69</v>
      </c>
      <c r="B256" s="361" t="s">
        <v>810</v>
      </c>
      <c r="C256" s="744" t="s">
        <v>458</v>
      </c>
      <c r="D256" s="746" t="s">
        <v>459</v>
      </c>
      <c r="E256" s="363" t="s">
        <v>46</v>
      </c>
      <c r="F256" s="739">
        <v>1</v>
      </c>
      <c r="G256" s="727"/>
      <c r="H256" s="733">
        <f>ROUND(G256*F256,2)</f>
        <v>0</v>
      </c>
      <c r="I256" s="724"/>
    </row>
    <row r="257" spans="1:9" s="528" customFormat="1" ht="30" customHeight="1" x14ac:dyDescent="0.2">
      <c r="A257" s="723" t="s">
        <v>84</v>
      </c>
      <c r="B257" s="459" t="s">
        <v>811</v>
      </c>
      <c r="C257" s="460" t="s">
        <v>98</v>
      </c>
      <c r="D257" s="467" t="s">
        <v>159</v>
      </c>
      <c r="E257" s="462"/>
      <c r="F257" s="471"/>
      <c r="G257" s="472"/>
      <c r="H257" s="477"/>
      <c r="I257" s="724"/>
    </row>
    <row r="258" spans="1:9" s="528" customFormat="1" ht="30" customHeight="1" x14ac:dyDescent="0.2">
      <c r="A258" s="723" t="s">
        <v>99</v>
      </c>
      <c r="B258" s="732" t="s">
        <v>40</v>
      </c>
      <c r="C258" s="366" t="s">
        <v>185</v>
      </c>
      <c r="D258" s="300"/>
      <c r="E258" s="363" t="s">
        <v>85</v>
      </c>
      <c r="F258" s="747">
        <v>1</v>
      </c>
      <c r="G258" s="727"/>
      <c r="H258" s="733">
        <f>ROUND(G258*F258,2)</f>
        <v>0</v>
      </c>
      <c r="I258" s="724"/>
    </row>
    <row r="259" spans="1:9" s="527" customFormat="1" ht="30" customHeight="1" x14ac:dyDescent="0.2">
      <c r="A259" s="723" t="s">
        <v>70</v>
      </c>
      <c r="B259" s="459" t="s">
        <v>812</v>
      </c>
      <c r="C259" s="478" t="s">
        <v>460</v>
      </c>
      <c r="D259" s="212" t="s">
        <v>459</v>
      </c>
      <c r="E259" s="462"/>
      <c r="F259" s="471"/>
      <c r="G259" s="464"/>
      <c r="H259" s="477"/>
      <c r="I259" s="724"/>
    </row>
    <row r="260" spans="1:9" s="528" customFormat="1" ht="30" customHeight="1" x14ac:dyDescent="0.2">
      <c r="A260" s="723" t="s">
        <v>335</v>
      </c>
      <c r="B260" s="732" t="s">
        <v>40</v>
      </c>
      <c r="C260" s="366" t="s">
        <v>336</v>
      </c>
      <c r="D260" s="300"/>
      <c r="E260" s="363" t="s">
        <v>46</v>
      </c>
      <c r="F260" s="739">
        <v>1</v>
      </c>
      <c r="G260" s="727"/>
      <c r="H260" s="733">
        <f t="shared" ref="H260:H265" si="48">ROUND(G260*F260,2)</f>
        <v>0</v>
      </c>
      <c r="I260" s="724"/>
    </row>
    <row r="261" spans="1:9" s="528" customFormat="1" ht="30" customHeight="1" x14ac:dyDescent="0.2">
      <c r="A261" s="723" t="s">
        <v>71</v>
      </c>
      <c r="B261" s="466" t="s">
        <v>47</v>
      </c>
      <c r="C261" s="460" t="s">
        <v>187</v>
      </c>
      <c r="D261" s="467"/>
      <c r="E261" s="462" t="s">
        <v>46</v>
      </c>
      <c r="F261" s="471">
        <v>1</v>
      </c>
      <c r="G261" s="468"/>
      <c r="H261" s="465">
        <f t="shared" si="48"/>
        <v>0</v>
      </c>
      <c r="I261" s="724"/>
    </row>
    <row r="262" spans="1:9" s="527" customFormat="1" ht="30" customHeight="1" x14ac:dyDescent="0.2">
      <c r="A262" s="723" t="s">
        <v>86</v>
      </c>
      <c r="B262" s="361" t="s">
        <v>813</v>
      </c>
      <c r="C262" s="366" t="s">
        <v>101</v>
      </c>
      <c r="D262" s="746" t="s">
        <v>459</v>
      </c>
      <c r="E262" s="363" t="s">
        <v>46</v>
      </c>
      <c r="F262" s="739">
        <v>1</v>
      </c>
      <c r="G262" s="727"/>
      <c r="H262" s="733">
        <f t="shared" si="48"/>
        <v>0</v>
      </c>
      <c r="I262" s="724"/>
    </row>
    <row r="263" spans="1:9" s="527" customFormat="1" ht="30" customHeight="1" x14ac:dyDescent="0.2">
      <c r="A263" s="723" t="s">
        <v>87</v>
      </c>
      <c r="B263" s="459" t="s">
        <v>814</v>
      </c>
      <c r="C263" s="460" t="s">
        <v>102</v>
      </c>
      <c r="D263" s="212" t="s">
        <v>459</v>
      </c>
      <c r="E263" s="462" t="s">
        <v>46</v>
      </c>
      <c r="F263" s="471">
        <v>1</v>
      </c>
      <c r="G263" s="468"/>
      <c r="H263" s="465">
        <f t="shared" si="48"/>
        <v>0</v>
      </c>
      <c r="I263" s="724"/>
    </row>
    <row r="264" spans="1:9" s="528" customFormat="1" ht="30" customHeight="1" x14ac:dyDescent="0.2">
      <c r="A264" s="723" t="s">
        <v>88</v>
      </c>
      <c r="B264" s="361" t="s">
        <v>815</v>
      </c>
      <c r="C264" s="366" t="s">
        <v>103</v>
      </c>
      <c r="D264" s="746" t="s">
        <v>459</v>
      </c>
      <c r="E264" s="363" t="s">
        <v>46</v>
      </c>
      <c r="F264" s="739">
        <v>4</v>
      </c>
      <c r="G264" s="727"/>
      <c r="H264" s="733">
        <f t="shared" si="48"/>
        <v>0</v>
      </c>
      <c r="I264" s="724"/>
    </row>
    <row r="265" spans="1:9" s="528" customFormat="1" ht="30" customHeight="1" x14ac:dyDescent="0.2">
      <c r="A265" s="781" t="s">
        <v>492</v>
      </c>
      <c r="B265" s="761" t="s">
        <v>816</v>
      </c>
      <c r="C265" s="744" t="s">
        <v>494</v>
      </c>
      <c r="D265" s="746" t="s">
        <v>459</v>
      </c>
      <c r="E265" s="762" t="s">
        <v>46</v>
      </c>
      <c r="F265" s="763">
        <v>1</v>
      </c>
      <c r="G265" s="764"/>
      <c r="H265" s="765">
        <f t="shared" si="48"/>
        <v>0</v>
      </c>
      <c r="I265" s="724"/>
    </row>
    <row r="266" spans="1:9" s="524" customFormat="1" ht="30" customHeight="1" x14ac:dyDescent="0.2">
      <c r="A266" s="498"/>
      <c r="B266" s="809"/>
      <c r="C266" s="34" t="s">
        <v>25</v>
      </c>
      <c r="D266" s="504"/>
      <c r="E266" s="529"/>
      <c r="F266" s="526"/>
      <c r="G266" s="498"/>
      <c r="H266" s="532"/>
    </row>
    <row r="267" spans="1:9" s="527" customFormat="1" ht="30" customHeight="1" x14ac:dyDescent="0.2">
      <c r="A267" s="730" t="s">
        <v>74</v>
      </c>
      <c r="B267" s="459" t="s">
        <v>817</v>
      </c>
      <c r="C267" s="460" t="s">
        <v>75</v>
      </c>
      <c r="D267" s="467" t="s">
        <v>630</v>
      </c>
      <c r="E267" s="462"/>
      <c r="F267" s="463"/>
      <c r="G267" s="464"/>
      <c r="H267" s="465"/>
      <c r="I267" s="724"/>
    </row>
    <row r="268" spans="1:9" s="528" customFormat="1" ht="30" customHeight="1" x14ac:dyDescent="0.2">
      <c r="A268" s="730" t="s">
        <v>192</v>
      </c>
      <c r="B268" s="732" t="s">
        <v>40</v>
      </c>
      <c r="C268" s="366" t="s">
        <v>193</v>
      </c>
      <c r="D268" s="300"/>
      <c r="E268" s="363" t="s">
        <v>39</v>
      </c>
      <c r="F268" s="726">
        <v>40</v>
      </c>
      <c r="G268" s="727"/>
      <c r="H268" s="733">
        <f>ROUND(G268*F268,2)</f>
        <v>0</v>
      </c>
      <c r="I268" s="755"/>
    </row>
    <row r="269" spans="1:9" s="528" customFormat="1" ht="30" customHeight="1" x14ac:dyDescent="0.2">
      <c r="A269" s="730" t="s">
        <v>76</v>
      </c>
      <c r="B269" s="466" t="s">
        <v>47</v>
      </c>
      <c r="C269" s="460" t="s">
        <v>194</v>
      </c>
      <c r="D269" s="467"/>
      <c r="E269" s="462" t="s">
        <v>39</v>
      </c>
      <c r="F269" s="463">
        <v>230</v>
      </c>
      <c r="G269" s="468"/>
      <c r="H269" s="465">
        <f>ROUND(G269*F269,2)</f>
        <v>0</v>
      </c>
      <c r="I269" s="724"/>
    </row>
    <row r="270" spans="1:9" s="538" customFormat="1" ht="34.5" customHeight="1" thickBot="1" x14ac:dyDescent="0.25">
      <c r="A270" s="792"/>
      <c r="B270" s="813" t="str">
        <f>B191</f>
        <v>D</v>
      </c>
      <c r="C270" s="596" t="str">
        <f>C191</f>
        <v>HASTINGS BOULEVARD From Dunkirk Drive To West Limit - Asphalt Pavement Reconstruction and Associated Works</v>
      </c>
      <c r="D270" s="597"/>
      <c r="E270" s="597"/>
      <c r="F270" s="598"/>
      <c r="G270" s="535" t="s">
        <v>17</v>
      </c>
      <c r="H270" s="817">
        <f>SUM(H193:H269)</f>
        <v>0</v>
      </c>
    </row>
    <row r="271" spans="1:9" ht="36" customHeight="1" thickTop="1" x14ac:dyDescent="0.2">
      <c r="A271" s="522"/>
      <c r="B271" s="815" t="s">
        <v>16</v>
      </c>
      <c r="C271" s="592" t="s">
        <v>801</v>
      </c>
      <c r="D271" s="593"/>
      <c r="E271" s="593"/>
      <c r="F271" s="594"/>
      <c r="G271" s="523"/>
      <c r="H271" s="803"/>
    </row>
    <row r="272" spans="1:9" ht="36" customHeight="1" x14ac:dyDescent="0.2">
      <c r="A272" s="498"/>
      <c r="B272" s="804"/>
      <c r="C272" s="33" t="s">
        <v>19</v>
      </c>
      <c r="D272" s="504"/>
      <c r="E272" s="525" t="s">
        <v>2</v>
      </c>
      <c r="F272" s="526" t="s">
        <v>2</v>
      </c>
      <c r="G272" s="498" t="s">
        <v>2</v>
      </c>
      <c r="H272" s="532"/>
    </row>
    <row r="273" spans="1:9" s="527" customFormat="1" ht="30" customHeight="1" x14ac:dyDescent="0.2">
      <c r="A273" s="723" t="s">
        <v>110</v>
      </c>
      <c r="B273" s="361" t="s">
        <v>528</v>
      </c>
      <c r="C273" s="366" t="s">
        <v>111</v>
      </c>
      <c r="D273" s="725" t="s">
        <v>618</v>
      </c>
      <c r="E273" s="363" t="s">
        <v>37</v>
      </c>
      <c r="F273" s="726">
        <v>520</v>
      </c>
      <c r="G273" s="727"/>
      <c r="H273" s="733">
        <f t="shared" ref="H273:H274" si="49">ROUND(G273*F273,2)</f>
        <v>0</v>
      </c>
      <c r="I273" s="724"/>
    </row>
    <row r="274" spans="1:9" s="528" customFormat="1" ht="30" customHeight="1" x14ac:dyDescent="0.2">
      <c r="A274" s="728" t="s">
        <v>112</v>
      </c>
      <c r="B274" s="459" t="s">
        <v>529</v>
      </c>
      <c r="C274" s="460" t="s">
        <v>113</v>
      </c>
      <c r="D274" s="461" t="s">
        <v>703</v>
      </c>
      <c r="E274" s="462" t="s">
        <v>39</v>
      </c>
      <c r="F274" s="463">
        <v>1500</v>
      </c>
      <c r="G274" s="468"/>
      <c r="H274" s="465">
        <f t="shared" si="49"/>
        <v>0</v>
      </c>
      <c r="I274" s="724"/>
    </row>
    <row r="275" spans="1:9" s="527" customFormat="1" ht="32.450000000000003" customHeight="1" x14ac:dyDescent="0.2">
      <c r="A275" s="728" t="s">
        <v>114</v>
      </c>
      <c r="B275" s="361" t="s">
        <v>530</v>
      </c>
      <c r="C275" s="366" t="s">
        <v>631</v>
      </c>
      <c r="D275" s="725" t="s">
        <v>703</v>
      </c>
      <c r="E275" s="363"/>
      <c r="F275" s="726"/>
      <c r="G275" s="729"/>
      <c r="H275" s="733"/>
      <c r="I275" s="724"/>
    </row>
    <row r="276" spans="1:9" s="527" customFormat="1" ht="34.15" customHeight="1" x14ac:dyDescent="0.2">
      <c r="A276" s="728" t="s">
        <v>968</v>
      </c>
      <c r="B276" s="466" t="s">
        <v>40</v>
      </c>
      <c r="C276" s="460" t="s">
        <v>969</v>
      </c>
      <c r="D276" s="467" t="s">
        <v>2</v>
      </c>
      <c r="E276" s="462" t="s">
        <v>41</v>
      </c>
      <c r="F276" s="463">
        <v>510</v>
      </c>
      <c r="G276" s="468"/>
      <c r="H276" s="465">
        <f t="shared" ref="H276" si="50">ROUND(G276*F276,2)</f>
        <v>0</v>
      </c>
      <c r="I276" s="724"/>
    </row>
    <row r="277" spans="1:9" s="527" customFormat="1" ht="38.450000000000003" customHeight="1" x14ac:dyDescent="0.2">
      <c r="A277" s="728" t="s">
        <v>42</v>
      </c>
      <c r="B277" s="361" t="s">
        <v>531</v>
      </c>
      <c r="C277" s="366" t="s">
        <v>43</v>
      </c>
      <c r="D277" s="725" t="s">
        <v>618</v>
      </c>
      <c r="E277" s="363"/>
      <c r="F277" s="726"/>
      <c r="G277" s="729"/>
      <c r="H277" s="733"/>
      <c r="I277" s="724"/>
    </row>
    <row r="278" spans="1:9" s="527" customFormat="1" ht="34.9" customHeight="1" x14ac:dyDescent="0.2">
      <c r="A278" s="728" t="s">
        <v>970</v>
      </c>
      <c r="B278" s="466" t="s">
        <v>40</v>
      </c>
      <c r="C278" s="460" t="s">
        <v>972</v>
      </c>
      <c r="D278" s="467" t="s">
        <v>2</v>
      </c>
      <c r="E278" s="462" t="s">
        <v>37</v>
      </c>
      <c r="F278" s="463">
        <v>195</v>
      </c>
      <c r="G278" s="468"/>
      <c r="H278" s="465">
        <f t="shared" ref="H278" si="51">ROUND(G278*F278,2)</f>
        <v>0</v>
      </c>
      <c r="I278" s="724"/>
    </row>
    <row r="279" spans="1:9" s="528" customFormat="1" ht="30" customHeight="1" x14ac:dyDescent="0.2">
      <c r="A279" s="723" t="s">
        <v>44</v>
      </c>
      <c r="B279" s="361" t="s">
        <v>532</v>
      </c>
      <c r="C279" s="366" t="s">
        <v>45</v>
      </c>
      <c r="D279" s="725" t="s">
        <v>618</v>
      </c>
      <c r="E279" s="363" t="s">
        <v>39</v>
      </c>
      <c r="F279" s="726">
        <v>900</v>
      </c>
      <c r="G279" s="727"/>
      <c r="H279" s="733">
        <f t="shared" ref="H279:H281" si="52">ROUND(G279*F279,2)</f>
        <v>0</v>
      </c>
      <c r="I279" s="724"/>
    </row>
    <row r="280" spans="1:9" s="527" customFormat="1" ht="33" customHeight="1" x14ac:dyDescent="0.2">
      <c r="A280" s="728" t="s">
        <v>118</v>
      </c>
      <c r="B280" s="459" t="s">
        <v>533</v>
      </c>
      <c r="C280" s="460" t="s">
        <v>636</v>
      </c>
      <c r="D280" s="461" t="s">
        <v>637</v>
      </c>
      <c r="E280" s="462"/>
      <c r="F280" s="463"/>
      <c r="G280" s="472"/>
      <c r="H280" s="465"/>
      <c r="I280" s="724"/>
    </row>
    <row r="281" spans="1:9" s="527" customFormat="1" ht="30" customHeight="1" x14ac:dyDescent="0.2">
      <c r="A281" s="728" t="s">
        <v>638</v>
      </c>
      <c r="B281" s="732" t="s">
        <v>40</v>
      </c>
      <c r="C281" s="366" t="s">
        <v>639</v>
      </c>
      <c r="D281" s="300" t="s">
        <v>2</v>
      </c>
      <c r="E281" s="363" t="s">
        <v>39</v>
      </c>
      <c r="F281" s="726">
        <v>1480</v>
      </c>
      <c r="G281" s="727"/>
      <c r="H281" s="733">
        <f t="shared" si="52"/>
        <v>0</v>
      </c>
      <c r="I281" s="724"/>
    </row>
    <row r="282" spans="1:9" s="524" customFormat="1" ht="30" customHeight="1" x14ac:dyDescent="0.2">
      <c r="A282" s="498"/>
      <c r="B282" s="804"/>
      <c r="C282" s="34" t="s">
        <v>594</v>
      </c>
      <c r="D282" s="504"/>
      <c r="E282" s="505"/>
      <c r="F282" s="531"/>
      <c r="G282" s="498"/>
      <c r="H282" s="532"/>
    </row>
    <row r="283" spans="1:9" s="528" customFormat="1" ht="30" x14ac:dyDescent="0.2">
      <c r="A283" s="730" t="s">
        <v>52</v>
      </c>
      <c r="B283" s="459" t="s">
        <v>534</v>
      </c>
      <c r="C283" s="460" t="s">
        <v>53</v>
      </c>
      <c r="D283" s="467" t="s">
        <v>227</v>
      </c>
      <c r="E283" s="462"/>
      <c r="F283" s="463"/>
      <c r="G283" s="464"/>
      <c r="H283" s="465"/>
      <c r="I283" s="724"/>
    </row>
    <row r="284" spans="1:9" s="528" customFormat="1" ht="30" customHeight="1" x14ac:dyDescent="0.2">
      <c r="A284" s="734" t="s">
        <v>230</v>
      </c>
      <c r="B284" s="736" t="s">
        <v>40</v>
      </c>
      <c r="C284" s="735" t="s">
        <v>231</v>
      </c>
      <c r="D284" s="736" t="s">
        <v>2</v>
      </c>
      <c r="E284" s="736" t="s">
        <v>46</v>
      </c>
      <c r="F284" s="726">
        <v>10</v>
      </c>
      <c r="G284" s="727"/>
      <c r="H284" s="733">
        <f>ROUND(G284*F284,2)</f>
        <v>0</v>
      </c>
      <c r="I284" s="724"/>
    </row>
    <row r="285" spans="1:9" s="528" customFormat="1" ht="30" customHeight="1" x14ac:dyDescent="0.2">
      <c r="A285" s="730" t="s">
        <v>54</v>
      </c>
      <c r="B285" s="732" t="s">
        <v>47</v>
      </c>
      <c r="C285" s="366" t="s">
        <v>55</v>
      </c>
      <c r="D285" s="300" t="s">
        <v>2</v>
      </c>
      <c r="E285" s="363" t="s">
        <v>46</v>
      </c>
      <c r="F285" s="726">
        <v>10</v>
      </c>
      <c r="G285" s="727"/>
      <c r="H285" s="733">
        <f>ROUND(G285*F285,2)</f>
        <v>0</v>
      </c>
      <c r="I285" s="724"/>
    </row>
    <row r="286" spans="1:9" s="527" customFormat="1" ht="30" customHeight="1" x14ac:dyDescent="0.2">
      <c r="A286" s="730" t="s">
        <v>197</v>
      </c>
      <c r="B286" s="459" t="s">
        <v>535</v>
      </c>
      <c r="C286" s="460" t="s">
        <v>198</v>
      </c>
      <c r="D286" s="467" t="s">
        <v>127</v>
      </c>
      <c r="E286" s="462"/>
      <c r="F286" s="463"/>
      <c r="G286" s="464"/>
      <c r="H286" s="465"/>
      <c r="I286" s="724"/>
    </row>
    <row r="287" spans="1:9" s="528" customFormat="1" ht="30" customHeight="1" x14ac:dyDescent="0.2">
      <c r="A287" s="730" t="s">
        <v>199</v>
      </c>
      <c r="B287" s="732" t="s">
        <v>40</v>
      </c>
      <c r="C287" s="366" t="s">
        <v>128</v>
      </c>
      <c r="D287" s="300" t="s">
        <v>2</v>
      </c>
      <c r="E287" s="363" t="s">
        <v>39</v>
      </c>
      <c r="F287" s="726">
        <v>730</v>
      </c>
      <c r="G287" s="727"/>
      <c r="H287" s="733">
        <f t="shared" ref="H287" si="53">ROUND(G287*F287,2)</f>
        <v>0</v>
      </c>
      <c r="I287" s="724"/>
    </row>
    <row r="288" spans="1:9" s="527" customFormat="1" ht="33" customHeight="1" x14ac:dyDescent="0.2">
      <c r="A288" s="730" t="s">
        <v>419</v>
      </c>
      <c r="B288" s="459" t="s">
        <v>818</v>
      </c>
      <c r="C288" s="460" t="s">
        <v>420</v>
      </c>
      <c r="D288" s="467" t="s">
        <v>762</v>
      </c>
      <c r="E288" s="462"/>
      <c r="F288" s="463"/>
      <c r="G288" s="464"/>
      <c r="H288" s="465"/>
      <c r="I288" s="724"/>
    </row>
    <row r="289" spans="1:9" s="528" customFormat="1" ht="30" customHeight="1" x14ac:dyDescent="0.2">
      <c r="A289" s="730" t="s">
        <v>421</v>
      </c>
      <c r="B289" s="466" t="s">
        <v>734</v>
      </c>
      <c r="C289" s="460" t="s">
        <v>623</v>
      </c>
      <c r="D289" s="467" t="s">
        <v>974</v>
      </c>
      <c r="E289" s="462"/>
      <c r="F289" s="463"/>
      <c r="G289" s="464"/>
      <c r="H289" s="465"/>
      <c r="I289" s="724"/>
    </row>
    <row r="290" spans="1:9" s="528" customFormat="1" ht="30" customHeight="1" x14ac:dyDescent="0.2">
      <c r="A290" s="730" t="s">
        <v>425</v>
      </c>
      <c r="B290" s="805" t="s">
        <v>129</v>
      </c>
      <c r="C290" s="366" t="s">
        <v>426</v>
      </c>
      <c r="D290" s="300"/>
      <c r="E290" s="363" t="s">
        <v>39</v>
      </c>
      <c r="F290" s="726">
        <v>15</v>
      </c>
      <c r="G290" s="727"/>
      <c r="H290" s="733">
        <f>ROUND(G290*F290,2)</f>
        <v>0</v>
      </c>
      <c r="I290" s="724"/>
    </row>
    <row r="291" spans="1:9" s="528" customFormat="1" ht="33" customHeight="1" x14ac:dyDescent="0.2">
      <c r="A291" s="730" t="s">
        <v>132</v>
      </c>
      <c r="B291" s="459" t="s">
        <v>741</v>
      </c>
      <c r="C291" s="460" t="s">
        <v>60</v>
      </c>
      <c r="D291" s="467" t="s">
        <v>240</v>
      </c>
      <c r="E291" s="462"/>
      <c r="F291" s="463"/>
      <c r="G291" s="464"/>
      <c r="H291" s="465"/>
      <c r="I291" s="724"/>
    </row>
    <row r="292" spans="1:9" s="528" customFormat="1" ht="34.5" customHeight="1" x14ac:dyDescent="0.2">
      <c r="A292" s="730" t="s">
        <v>523</v>
      </c>
      <c r="B292" s="466" t="s">
        <v>40</v>
      </c>
      <c r="C292" s="460" t="s">
        <v>658</v>
      </c>
      <c r="D292" s="467" t="s">
        <v>524</v>
      </c>
      <c r="E292" s="462"/>
      <c r="F292" s="463"/>
      <c r="G292" s="472"/>
      <c r="H292" s="465"/>
      <c r="I292" s="724"/>
    </row>
    <row r="293" spans="1:9" s="528" customFormat="1" ht="30" customHeight="1" x14ac:dyDescent="0.2">
      <c r="A293" s="730" t="s">
        <v>640</v>
      </c>
      <c r="B293" s="806" t="s">
        <v>129</v>
      </c>
      <c r="C293" s="741" t="s">
        <v>536</v>
      </c>
      <c r="D293" s="725"/>
      <c r="E293" s="742" t="s">
        <v>58</v>
      </c>
      <c r="F293" s="726">
        <v>10</v>
      </c>
      <c r="G293" s="727"/>
      <c r="H293" s="807">
        <f>ROUND(G293*F293,2)</f>
        <v>0</v>
      </c>
      <c r="I293" s="740"/>
    </row>
    <row r="294" spans="1:9" s="534" customFormat="1" ht="36.75" customHeight="1" x14ac:dyDescent="0.2">
      <c r="A294" s="730" t="s">
        <v>241</v>
      </c>
      <c r="B294" s="466" t="s">
        <v>47</v>
      </c>
      <c r="C294" s="460" t="s">
        <v>627</v>
      </c>
      <c r="D294" s="467" t="s">
        <v>136</v>
      </c>
      <c r="E294" s="462" t="s">
        <v>58</v>
      </c>
      <c r="F294" s="463">
        <v>6</v>
      </c>
      <c r="G294" s="468"/>
      <c r="H294" s="465">
        <f t="shared" ref="H294:H295" si="54">ROUND(G294*F294,2)</f>
        <v>0</v>
      </c>
      <c r="I294" s="724"/>
    </row>
    <row r="295" spans="1:9" s="528" customFormat="1" ht="35.25" customHeight="1" x14ac:dyDescent="0.2">
      <c r="A295" s="730" t="s">
        <v>247</v>
      </c>
      <c r="B295" s="361" t="s">
        <v>819</v>
      </c>
      <c r="C295" s="366" t="s">
        <v>248</v>
      </c>
      <c r="D295" s="300" t="s">
        <v>991</v>
      </c>
      <c r="E295" s="363" t="s">
        <v>39</v>
      </c>
      <c r="F295" s="726">
        <v>2</v>
      </c>
      <c r="G295" s="727"/>
      <c r="H295" s="733">
        <f t="shared" si="54"/>
        <v>0</v>
      </c>
      <c r="I295" s="724"/>
    </row>
    <row r="296" spans="1:9" s="524" customFormat="1" ht="30" customHeight="1" x14ac:dyDescent="0.2">
      <c r="A296" s="498"/>
      <c r="B296" s="808"/>
      <c r="C296" s="34" t="s">
        <v>21</v>
      </c>
      <c r="D296" s="504"/>
      <c r="E296" s="529"/>
      <c r="F296" s="526"/>
      <c r="G296" s="498"/>
      <c r="H296" s="532"/>
    </row>
    <row r="297" spans="1:9" s="528" customFormat="1" ht="40.5" customHeight="1" x14ac:dyDescent="0.2">
      <c r="A297" s="723" t="s">
        <v>556</v>
      </c>
      <c r="B297" s="459" t="s">
        <v>744</v>
      </c>
      <c r="C297" s="460" t="s">
        <v>557</v>
      </c>
      <c r="D297" s="467" t="s">
        <v>991</v>
      </c>
      <c r="E297" s="755"/>
      <c r="F297" s="463"/>
      <c r="G297" s="464"/>
      <c r="H297" s="477"/>
      <c r="I297" s="724"/>
    </row>
    <row r="298" spans="1:9" s="528" customFormat="1" ht="30" customHeight="1" x14ac:dyDescent="0.2">
      <c r="A298" s="723" t="s">
        <v>558</v>
      </c>
      <c r="B298" s="466" t="s">
        <v>40</v>
      </c>
      <c r="C298" s="460" t="s">
        <v>443</v>
      </c>
      <c r="D298" s="467"/>
      <c r="E298" s="462"/>
      <c r="F298" s="463"/>
      <c r="G298" s="464"/>
      <c r="H298" s="477"/>
      <c r="I298" s="724"/>
    </row>
    <row r="299" spans="1:9" s="528" customFormat="1" ht="30" customHeight="1" x14ac:dyDescent="0.2">
      <c r="A299" s="723" t="s">
        <v>763</v>
      </c>
      <c r="B299" s="805" t="s">
        <v>129</v>
      </c>
      <c r="C299" s="366" t="s">
        <v>733</v>
      </c>
      <c r="D299" s="300"/>
      <c r="E299" s="363" t="s">
        <v>41</v>
      </c>
      <c r="F299" s="726">
        <v>235</v>
      </c>
      <c r="G299" s="727"/>
      <c r="H299" s="733">
        <f t="shared" ref="H299" si="55">ROUND(G299*F299,2)</f>
        <v>0</v>
      </c>
      <c r="I299" s="724"/>
    </row>
    <row r="300" spans="1:9" s="524" customFormat="1" ht="30" customHeight="1" x14ac:dyDescent="0.2">
      <c r="A300" s="498"/>
      <c r="B300" s="809"/>
      <c r="C300" s="34" t="s">
        <v>25</v>
      </c>
      <c r="D300" s="504"/>
      <c r="E300" s="529"/>
      <c r="F300" s="526"/>
      <c r="G300" s="498"/>
      <c r="H300" s="532"/>
    </row>
    <row r="301" spans="1:9" s="527" customFormat="1" ht="30" customHeight="1" x14ac:dyDescent="0.2">
      <c r="A301" s="730" t="s">
        <v>74</v>
      </c>
      <c r="B301" s="459" t="s">
        <v>820</v>
      </c>
      <c r="C301" s="460" t="s">
        <v>75</v>
      </c>
      <c r="D301" s="467" t="s">
        <v>630</v>
      </c>
      <c r="E301" s="462"/>
      <c r="F301" s="463"/>
      <c r="G301" s="464"/>
      <c r="H301" s="465"/>
      <c r="I301" s="724"/>
    </row>
    <row r="302" spans="1:9" s="528" customFormat="1" ht="30" customHeight="1" x14ac:dyDescent="0.2">
      <c r="A302" s="730" t="s">
        <v>192</v>
      </c>
      <c r="B302" s="732" t="s">
        <v>40</v>
      </c>
      <c r="C302" s="366" t="s">
        <v>193</v>
      </c>
      <c r="D302" s="300"/>
      <c r="E302" s="363" t="s">
        <v>39</v>
      </c>
      <c r="F302" s="726">
        <v>300</v>
      </c>
      <c r="G302" s="727"/>
      <c r="H302" s="733">
        <f>ROUND(G302*F302,2)</f>
        <v>0</v>
      </c>
      <c r="I302" s="755"/>
    </row>
    <row r="303" spans="1:9" s="528" customFormat="1" ht="30" customHeight="1" x14ac:dyDescent="0.2">
      <c r="A303" s="730" t="s">
        <v>76</v>
      </c>
      <c r="B303" s="466" t="s">
        <v>47</v>
      </c>
      <c r="C303" s="460" t="s">
        <v>194</v>
      </c>
      <c r="D303" s="467"/>
      <c r="E303" s="462" t="s">
        <v>39</v>
      </c>
      <c r="F303" s="463">
        <v>600</v>
      </c>
      <c r="G303" s="468"/>
      <c r="H303" s="465">
        <f>ROUND(G303*F303,2)</f>
        <v>0</v>
      </c>
      <c r="I303" s="724"/>
    </row>
    <row r="304" spans="1:9" s="538" customFormat="1" ht="34.5" customHeight="1" thickBot="1" x14ac:dyDescent="0.25">
      <c r="A304" s="792"/>
      <c r="B304" s="813" t="str">
        <f>B271</f>
        <v>E</v>
      </c>
      <c r="C304" s="596" t="str">
        <f>C271</f>
        <v>SOUTHDALE PATHWAY From Lakewood Boulevard To Park Grove Drive - New Asphalt Pathway And Associated Works</v>
      </c>
      <c r="D304" s="597"/>
      <c r="E304" s="597"/>
      <c r="F304" s="598"/>
      <c r="G304" s="535" t="s">
        <v>17</v>
      </c>
      <c r="H304" s="817">
        <f>SUM(H273:H303)</f>
        <v>0</v>
      </c>
    </row>
    <row r="305" spans="1:9" ht="36" customHeight="1" thickTop="1" x14ac:dyDescent="0.2">
      <c r="A305" s="522"/>
      <c r="B305" s="815" t="s">
        <v>403</v>
      </c>
      <c r="C305" s="599" t="s">
        <v>821</v>
      </c>
      <c r="D305" s="600"/>
      <c r="E305" s="600"/>
      <c r="F305" s="601"/>
      <c r="G305" s="522"/>
      <c r="H305" s="816"/>
    </row>
    <row r="306" spans="1:9" ht="36" customHeight="1" x14ac:dyDescent="0.2">
      <c r="A306" s="498"/>
      <c r="B306" s="804"/>
      <c r="C306" s="33" t="s">
        <v>19</v>
      </c>
      <c r="D306" s="504"/>
      <c r="E306" s="525" t="s">
        <v>2</v>
      </c>
      <c r="F306" s="526" t="s">
        <v>2</v>
      </c>
      <c r="G306" s="498" t="s">
        <v>2</v>
      </c>
      <c r="H306" s="532"/>
    </row>
    <row r="307" spans="1:9" s="527" customFormat="1" ht="30" customHeight="1" x14ac:dyDescent="0.2">
      <c r="A307" s="723" t="s">
        <v>110</v>
      </c>
      <c r="B307" s="361" t="s">
        <v>600</v>
      </c>
      <c r="C307" s="366" t="s">
        <v>111</v>
      </c>
      <c r="D307" s="725" t="s">
        <v>618</v>
      </c>
      <c r="E307" s="363" t="s">
        <v>37</v>
      </c>
      <c r="F307" s="726">
        <v>60</v>
      </c>
      <c r="G307" s="727"/>
      <c r="H307" s="733">
        <f t="shared" ref="H307:H308" si="56">ROUND(G307*F307,2)</f>
        <v>0</v>
      </c>
      <c r="I307" s="724"/>
    </row>
    <row r="308" spans="1:9" s="528" customFormat="1" ht="30" customHeight="1" x14ac:dyDescent="0.2">
      <c r="A308" s="728" t="s">
        <v>112</v>
      </c>
      <c r="B308" s="361" t="s">
        <v>828</v>
      </c>
      <c r="C308" s="366" t="s">
        <v>113</v>
      </c>
      <c r="D308" s="725" t="s">
        <v>703</v>
      </c>
      <c r="E308" s="363" t="s">
        <v>39</v>
      </c>
      <c r="F308" s="726">
        <v>270</v>
      </c>
      <c r="G308" s="727"/>
      <c r="H308" s="733">
        <f t="shared" si="56"/>
        <v>0</v>
      </c>
      <c r="I308" s="724"/>
    </row>
    <row r="309" spans="1:9" s="527" customFormat="1" ht="38.450000000000003" customHeight="1" x14ac:dyDescent="0.2">
      <c r="A309" s="728" t="s">
        <v>42</v>
      </c>
      <c r="B309" s="459" t="s">
        <v>822</v>
      </c>
      <c r="C309" s="460" t="s">
        <v>43</v>
      </c>
      <c r="D309" s="461" t="s">
        <v>618</v>
      </c>
      <c r="E309" s="462"/>
      <c r="F309" s="463"/>
      <c r="G309" s="464"/>
      <c r="H309" s="465"/>
      <c r="I309" s="724"/>
    </row>
    <row r="310" spans="1:9" s="527" customFormat="1" ht="30" customHeight="1" x14ac:dyDescent="0.2">
      <c r="A310" s="728" t="s">
        <v>975</v>
      </c>
      <c r="B310" s="732" t="s">
        <v>40</v>
      </c>
      <c r="C310" s="366" t="s">
        <v>976</v>
      </c>
      <c r="D310" s="300" t="s">
        <v>2</v>
      </c>
      <c r="E310" s="363" t="s">
        <v>37</v>
      </c>
      <c r="F310" s="726">
        <v>30</v>
      </c>
      <c r="G310" s="727"/>
      <c r="H310" s="733">
        <f t="shared" ref="H310" si="57">ROUND(G310*F310,2)</f>
        <v>0</v>
      </c>
      <c r="I310" s="724"/>
    </row>
    <row r="311" spans="1:9" s="528" customFormat="1" ht="30" customHeight="1" x14ac:dyDescent="0.2">
      <c r="A311" s="723" t="s">
        <v>44</v>
      </c>
      <c r="B311" s="361" t="s">
        <v>823</v>
      </c>
      <c r="C311" s="366" t="s">
        <v>45</v>
      </c>
      <c r="D311" s="725" t="s">
        <v>618</v>
      </c>
      <c r="E311" s="363" t="s">
        <v>39</v>
      </c>
      <c r="F311" s="726">
        <v>198</v>
      </c>
      <c r="G311" s="727"/>
      <c r="H311" s="733">
        <f t="shared" ref="H311" si="58">ROUND(G311*F311,2)</f>
        <v>0</v>
      </c>
      <c r="I311" s="724"/>
    </row>
    <row r="312" spans="1:9" s="524" customFormat="1" ht="30" customHeight="1" x14ac:dyDescent="0.2">
      <c r="A312" s="498"/>
      <c r="B312" s="804"/>
      <c r="C312" s="34" t="s">
        <v>594</v>
      </c>
      <c r="D312" s="504"/>
      <c r="E312" s="505"/>
      <c r="F312" s="531"/>
      <c r="G312" s="498"/>
      <c r="H312" s="532"/>
    </row>
    <row r="313" spans="1:9" s="528" customFormat="1" ht="33" customHeight="1" x14ac:dyDescent="0.2">
      <c r="A313" s="730" t="s">
        <v>704</v>
      </c>
      <c r="B313" s="459" t="s">
        <v>824</v>
      </c>
      <c r="C313" s="460" t="s">
        <v>705</v>
      </c>
      <c r="D313" s="467" t="s">
        <v>227</v>
      </c>
      <c r="E313" s="462"/>
      <c r="F313" s="463"/>
      <c r="G313" s="464"/>
      <c r="H313" s="465"/>
      <c r="I313" s="724"/>
    </row>
    <row r="314" spans="1:9" s="528" customFormat="1" ht="39.950000000000003" customHeight="1" x14ac:dyDescent="0.2">
      <c r="A314" s="730" t="s">
        <v>706</v>
      </c>
      <c r="B314" s="732" t="s">
        <v>40</v>
      </c>
      <c r="C314" s="366" t="s">
        <v>722</v>
      </c>
      <c r="D314" s="300" t="s">
        <v>2</v>
      </c>
      <c r="E314" s="363" t="s">
        <v>39</v>
      </c>
      <c r="F314" s="726">
        <v>35</v>
      </c>
      <c r="G314" s="727"/>
      <c r="H314" s="733">
        <f>ROUND(G314*F314,2)</f>
        <v>0</v>
      </c>
      <c r="I314" s="724"/>
    </row>
    <row r="315" spans="1:9" s="528" customFormat="1" ht="32.25" customHeight="1" x14ac:dyDescent="0.2">
      <c r="A315" s="730" t="s">
        <v>707</v>
      </c>
      <c r="B315" s="459" t="s">
        <v>825</v>
      </c>
      <c r="C315" s="460" t="s">
        <v>708</v>
      </c>
      <c r="D315" s="467" t="s">
        <v>709</v>
      </c>
      <c r="E315" s="462"/>
      <c r="F315" s="463"/>
      <c r="G315" s="464"/>
      <c r="H315" s="465"/>
      <c r="I315" s="724"/>
    </row>
    <row r="316" spans="1:9" s="528" customFormat="1" ht="30" customHeight="1" x14ac:dyDescent="0.2">
      <c r="A316" s="730" t="s">
        <v>710</v>
      </c>
      <c r="B316" s="732" t="s">
        <v>40</v>
      </c>
      <c r="C316" s="366" t="s">
        <v>718</v>
      </c>
      <c r="D316" s="300" t="s">
        <v>2</v>
      </c>
      <c r="E316" s="363" t="s">
        <v>39</v>
      </c>
      <c r="F316" s="726">
        <v>3</v>
      </c>
      <c r="G316" s="727"/>
      <c r="H316" s="733">
        <f t="shared" ref="H316:H318" si="59">ROUND(G316*F316,2)</f>
        <v>0</v>
      </c>
      <c r="I316" s="724"/>
    </row>
    <row r="317" spans="1:9" s="528" customFormat="1" ht="30" customHeight="1" x14ac:dyDescent="0.2">
      <c r="A317" s="730" t="s">
        <v>711</v>
      </c>
      <c r="B317" s="466" t="s">
        <v>47</v>
      </c>
      <c r="C317" s="460" t="s">
        <v>719</v>
      </c>
      <c r="D317" s="467" t="s">
        <v>2</v>
      </c>
      <c r="E317" s="462" t="s">
        <v>39</v>
      </c>
      <c r="F317" s="463">
        <v>12</v>
      </c>
      <c r="G317" s="468"/>
      <c r="H317" s="465">
        <f t="shared" si="59"/>
        <v>0</v>
      </c>
      <c r="I317" s="724"/>
    </row>
    <row r="318" spans="1:9" s="528" customFormat="1" ht="30" customHeight="1" x14ac:dyDescent="0.2">
      <c r="A318" s="730" t="s">
        <v>713</v>
      </c>
      <c r="B318" s="732" t="s">
        <v>59</v>
      </c>
      <c r="C318" s="366" t="s">
        <v>721</v>
      </c>
      <c r="D318" s="300" t="s">
        <v>2</v>
      </c>
      <c r="E318" s="363" t="s">
        <v>39</v>
      </c>
      <c r="F318" s="726">
        <v>55</v>
      </c>
      <c r="G318" s="727"/>
      <c r="H318" s="733">
        <f t="shared" si="59"/>
        <v>0</v>
      </c>
      <c r="I318" s="724"/>
    </row>
    <row r="319" spans="1:9" s="528" customFormat="1" ht="30" customHeight="1" x14ac:dyDescent="0.2">
      <c r="A319" s="730" t="s">
        <v>48</v>
      </c>
      <c r="B319" s="459" t="s">
        <v>826</v>
      </c>
      <c r="C319" s="460" t="s">
        <v>49</v>
      </c>
      <c r="D319" s="467" t="s">
        <v>227</v>
      </c>
      <c r="E319" s="462"/>
      <c r="F319" s="463"/>
      <c r="G319" s="464"/>
      <c r="H319" s="465"/>
      <c r="I319" s="724"/>
    </row>
    <row r="320" spans="1:9" s="528" customFormat="1" ht="30" customHeight="1" x14ac:dyDescent="0.2">
      <c r="A320" s="730" t="s">
        <v>50</v>
      </c>
      <c r="B320" s="732" t="s">
        <v>40</v>
      </c>
      <c r="C320" s="366" t="s">
        <v>51</v>
      </c>
      <c r="D320" s="300" t="s">
        <v>2</v>
      </c>
      <c r="E320" s="363" t="s">
        <v>46</v>
      </c>
      <c r="F320" s="726">
        <v>40</v>
      </c>
      <c r="G320" s="727"/>
      <c r="H320" s="733">
        <f>ROUND(G320*F320,2)</f>
        <v>0</v>
      </c>
      <c r="I320" s="724"/>
    </row>
    <row r="321" spans="1:9" s="528" customFormat="1" ht="30" x14ac:dyDescent="0.2">
      <c r="A321" s="730" t="s">
        <v>52</v>
      </c>
      <c r="B321" s="459" t="s">
        <v>829</v>
      </c>
      <c r="C321" s="460" t="s">
        <v>53</v>
      </c>
      <c r="D321" s="467" t="s">
        <v>227</v>
      </c>
      <c r="E321" s="462"/>
      <c r="F321" s="463"/>
      <c r="G321" s="464"/>
      <c r="H321" s="465"/>
      <c r="I321" s="724"/>
    </row>
    <row r="322" spans="1:9" s="528" customFormat="1" ht="30" customHeight="1" x14ac:dyDescent="0.2">
      <c r="A322" s="734" t="s">
        <v>230</v>
      </c>
      <c r="B322" s="736" t="s">
        <v>40</v>
      </c>
      <c r="C322" s="735" t="s">
        <v>231</v>
      </c>
      <c r="D322" s="736" t="s">
        <v>2</v>
      </c>
      <c r="E322" s="736" t="s">
        <v>46</v>
      </c>
      <c r="F322" s="726">
        <v>12</v>
      </c>
      <c r="G322" s="727"/>
      <c r="H322" s="733">
        <f>ROUND(G322*F322,2)</f>
        <v>0</v>
      </c>
      <c r="I322" s="724"/>
    </row>
    <row r="323" spans="1:9" s="528" customFormat="1" ht="30" customHeight="1" x14ac:dyDescent="0.2">
      <c r="A323" s="730" t="s">
        <v>54</v>
      </c>
      <c r="B323" s="732" t="s">
        <v>47</v>
      </c>
      <c r="C323" s="366" t="s">
        <v>55</v>
      </c>
      <c r="D323" s="300" t="s">
        <v>2</v>
      </c>
      <c r="E323" s="363" t="s">
        <v>46</v>
      </c>
      <c r="F323" s="726">
        <v>70</v>
      </c>
      <c r="G323" s="727"/>
      <c r="H323" s="733">
        <f>ROUND(G323*F323,2)</f>
        <v>0</v>
      </c>
      <c r="I323" s="724"/>
    </row>
    <row r="324" spans="1:9" s="528" customFormat="1" ht="30" customHeight="1" x14ac:dyDescent="0.2">
      <c r="A324" s="730" t="s">
        <v>421</v>
      </c>
      <c r="B324" s="466" t="s">
        <v>844</v>
      </c>
      <c r="C324" s="460" t="s">
        <v>623</v>
      </c>
      <c r="D324" s="467" t="s">
        <v>990</v>
      </c>
      <c r="E324" s="462"/>
      <c r="F324" s="463"/>
      <c r="G324" s="464"/>
      <c r="H324" s="465"/>
      <c r="I324" s="724"/>
    </row>
    <row r="325" spans="1:9" s="528" customFormat="1" ht="30" customHeight="1" x14ac:dyDescent="0.2">
      <c r="A325" s="730" t="s">
        <v>423</v>
      </c>
      <c r="B325" s="805" t="s">
        <v>129</v>
      </c>
      <c r="C325" s="366" t="s">
        <v>424</v>
      </c>
      <c r="D325" s="300"/>
      <c r="E325" s="363" t="s">
        <v>39</v>
      </c>
      <c r="F325" s="726">
        <v>6</v>
      </c>
      <c r="G325" s="727"/>
      <c r="H325" s="733">
        <f>ROUND(G325*F325,2)</f>
        <v>0</v>
      </c>
      <c r="I325" s="737"/>
    </row>
    <row r="326" spans="1:9" s="528" customFormat="1" ht="30" customHeight="1" x14ac:dyDescent="0.2">
      <c r="A326" s="730" t="s">
        <v>425</v>
      </c>
      <c r="B326" s="470" t="s">
        <v>130</v>
      </c>
      <c r="C326" s="460" t="s">
        <v>426</v>
      </c>
      <c r="D326" s="467"/>
      <c r="E326" s="462" t="s">
        <v>39</v>
      </c>
      <c r="F326" s="463">
        <v>40</v>
      </c>
      <c r="G326" s="468"/>
      <c r="H326" s="465">
        <f>ROUND(G326*F326,2)</f>
        <v>0</v>
      </c>
      <c r="I326" s="724"/>
    </row>
    <row r="327" spans="1:9" s="527" customFormat="1" ht="30" customHeight="1" x14ac:dyDescent="0.2">
      <c r="A327" s="730" t="s">
        <v>470</v>
      </c>
      <c r="B327" s="361" t="s">
        <v>830</v>
      </c>
      <c r="C327" s="366" t="s">
        <v>472</v>
      </c>
      <c r="D327" s="300" t="s">
        <v>127</v>
      </c>
      <c r="E327" s="363" t="s">
        <v>39</v>
      </c>
      <c r="F327" s="739">
        <v>2</v>
      </c>
      <c r="G327" s="727"/>
      <c r="H327" s="733">
        <f t="shared" ref="H327:H329" si="60">ROUND(G327*F327,2)</f>
        <v>0</v>
      </c>
      <c r="I327" s="724"/>
    </row>
    <row r="328" spans="1:9" s="528" customFormat="1" ht="30" customHeight="1" x14ac:dyDescent="0.2">
      <c r="A328" s="730" t="s">
        <v>545</v>
      </c>
      <c r="B328" s="459" t="s">
        <v>831</v>
      </c>
      <c r="C328" s="460" t="s">
        <v>546</v>
      </c>
      <c r="D328" s="467" t="s">
        <v>127</v>
      </c>
      <c r="E328" s="462" t="s">
        <v>39</v>
      </c>
      <c r="F328" s="463">
        <v>2</v>
      </c>
      <c r="G328" s="468"/>
      <c r="H328" s="465">
        <f t="shared" si="60"/>
        <v>0</v>
      </c>
      <c r="I328" s="724"/>
    </row>
    <row r="329" spans="1:9" s="528" customFormat="1" ht="30" customHeight="1" x14ac:dyDescent="0.2">
      <c r="A329" s="730" t="s">
        <v>755</v>
      </c>
      <c r="B329" s="361" t="s">
        <v>832</v>
      </c>
      <c r="C329" s="366" t="s">
        <v>756</v>
      </c>
      <c r="D329" s="300" t="s">
        <v>127</v>
      </c>
      <c r="E329" s="363" t="s">
        <v>39</v>
      </c>
      <c r="F329" s="726">
        <v>2</v>
      </c>
      <c r="G329" s="727"/>
      <c r="H329" s="733">
        <f t="shared" si="60"/>
        <v>0</v>
      </c>
      <c r="I329" s="724"/>
    </row>
    <row r="330" spans="1:9" s="528" customFormat="1" ht="33" customHeight="1" x14ac:dyDescent="0.2">
      <c r="A330" s="730" t="s">
        <v>132</v>
      </c>
      <c r="B330" s="459" t="s">
        <v>833</v>
      </c>
      <c r="C330" s="460" t="s">
        <v>60</v>
      </c>
      <c r="D330" s="467" t="s">
        <v>240</v>
      </c>
      <c r="E330" s="462"/>
      <c r="F330" s="463"/>
      <c r="G330" s="464"/>
      <c r="H330" s="465"/>
      <c r="I330" s="724"/>
    </row>
    <row r="331" spans="1:9" s="528" customFormat="1" ht="34.5" customHeight="1" x14ac:dyDescent="0.2">
      <c r="A331" s="730" t="s">
        <v>523</v>
      </c>
      <c r="B331" s="466" t="s">
        <v>40</v>
      </c>
      <c r="C331" s="460" t="s">
        <v>658</v>
      </c>
      <c r="D331" s="467" t="s">
        <v>524</v>
      </c>
      <c r="E331" s="462"/>
      <c r="F331" s="463"/>
      <c r="G331" s="472"/>
      <c r="H331" s="465"/>
      <c r="I331" s="724"/>
    </row>
    <row r="332" spans="1:9" s="528" customFormat="1" ht="30" customHeight="1" x14ac:dyDescent="0.2">
      <c r="A332" s="730" t="s">
        <v>640</v>
      </c>
      <c r="B332" s="806" t="s">
        <v>129</v>
      </c>
      <c r="C332" s="741" t="s">
        <v>536</v>
      </c>
      <c r="D332" s="725"/>
      <c r="E332" s="742" t="s">
        <v>58</v>
      </c>
      <c r="F332" s="726">
        <v>10</v>
      </c>
      <c r="G332" s="727"/>
      <c r="H332" s="807">
        <f>ROUND(G332*F332,2)</f>
        <v>0</v>
      </c>
      <c r="I332" s="740"/>
    </row>
    <row r="333" spans="1:9" s="528" customFormat="1" ht="30" customHeight="1" x14ac:dyDescent="0.2">
      <c r="A333" s="730" t="s">
        <v>908</v>
      </c>
      <c r="B333" s="473" t="s">
        <v>130</v>
      </c>
      <c r="C333" s="474" t="s">
        <v>728</v>
      </c>
      <c r="D333" s="461"/>
      <c r="E333" s="475" t="s">
        <v>58</v>
      </c>
      <c r="F333" s="463">
        <v>8</v>
      </c>
      <c r="G333" s="468"/>
      <c r="H333" s="472">
        <f>ROUND(G333*F333,2)</f>
        <v>0</v>
      </c>
      <c r="I333" s="740"/>
    </row>
    <row r="334" spans="1:9" s="528" customFormat="1" ht="30" customHeight="1" x14ac:dyDescent="0.2">
      <c r="A334" s="730" t="s">
        <v>909</v>
      </c>
      <c r="B334" s="806" t="s">
        <v>729</v>
      </c>
      <c r="C334" s="741" t="s">
        <v>730</v>
      </c>
      <c r="D334" s="725" t="s">
        <v>2</v>
      </c>
      <c r="E334" s="742" t="s">
        <v>58</v>
      </c>
      <c r="F334" s="726">
        <v>90</v>
      </c>
      <c r="G334" s="727"/>
      <c r="H334" s="807">
        <f>ROUND(G334*F334,2)</f>
        <v>0</v>
      </c>
      <c r="I334" s="740"/>
    </row>
    <row r="335" spans="1:9" s="528" customFormat="1" ht="35.25" customHeight="1" x14ac:dyDescent="0.2">
      <c r="A335" s="730" t="s">
        <v>731</v>
      </c>
      <c r="B335" s="732" t="s">
        <v>47</v>
      </c>
      <c r="C335" s="366" t="s">
        <v>625</v>
      </c>
      <c r="D335" s="300" t="s">
        <v>135</v>
      </c>
      <c r="E335" s="363" t="s">
        <v>58</v>
      </c>
      <c r="F335" s="726">
        <v>30</v>
      </c>
      <c r="G335" s="727"/>
      <c r="H335" s="733">
        <f t="shared" ref="H335" si="61">ROUND(G335*F335,2)</f>
        <v>0</v>
      </c>
      <c r="I335" s="724"/>
    </row>
    <row r="336" spans="1:9" s="528" customFormat="1" ht="43.9" customHeight="1" x14ac:dyDescent="0.2">
      <c r="A336" s="730" t="s">
        <v>242</v>
      </c>
      <c r="B336" s="459" t="s">
        <v>834</v>
      </c>
      <c r="C336" s="460" t="s">
        <v>243</v>
      </c>
      <c r="D336" s="467" t="s">
        <v>991</v>
      </c>
      <c r="E336" s="462"/>
      <c r="F336" s="463"/>
      <c r="G336" s="472"/>
      <c r="H336" s="465"/>
      <c r="I336" s="724"/>
    </row>
    <row r="337" spans="1:9" s="528" customFormat="1" ht="29.25" customHeight="1" x14ac:dyDescent="0.2">
      <c r="A337" s="730" t="s">
        <v>442</v>
      </c>
      <c r="B337" s="466" t="s">
        <v>40</v>
      </c>
      <c r="C337" s="460" t="s">
        <v>443</v>
      </c>
      <c r="D337" s="467"/>
      <c r="E337" s="462"/>
      <c r="F337" s="463"/>
      <c r="G337" s="472"/>
      <c r="H337" s="465"/>
      <c r="I337" s="724"/>
    </row>
    <row r="338" spans="1:9" s="528" customFormat="1" ht="29.25" customHeight="1" x14ac:dyDescent="0.2">
      <c r="A338" s="730" t="s">
        <v>735</v>
      </c>
      <c r="B338" s="805" t="s">
        <v>129</v>
      </c>
      <c r="C338" s="366" t="s">
        <v>733</v>
      </c>
      <c r="D338" s="300"/>
      <c r="E338" s="363" t="s">
        <v>41</v>
      </c>
      <c r="F338" s="726">
        <v>265</v>
      </c>
      <c r="G338" s="727"/>
      <c r="H338" s="733">
        <f>ROUND(G338*F338,2)</f>
        <v>0</v>
      </c>
      <c r="I338" s="724"/>
    </row>
    <row r="339" spans="1:9" s="528" customFormat="1" ht="29.25" customHeight="1" x14ac:dyDescent="0.2">
      <c r="A339" s="730" t="s">
        <v>245</v>
      </c>
      <c r="B339" s="466" t="s">
        <v>47</v>
      </c>
      <c r="C339" s="460" t="s">
        <v>82</v>
      </c>
      <c r="D339" s="467"/>
      <c r="E339" s="462"/>
      <c r="F339" s="463"/>
      <c r="G339" s="472"/>
      <c r="H339" s="465"/>
      <c r="I339" s="724"/>
    </row>
    <row r="340" spans="1:9" s="528" customFormat="1" ht="29.25" customHeight="1" x14ac:dyDescent="0.2">
      <c r="A340" s="730" t="s">
        <v>760</v>
      </c>
      <c r="B340" s="805" t="s">
        <v>129</v>
      </c>
      <c r="C340" s="366" t="s">
        <v>733</v>
      </c>
      <c r="D340" s="300"/>
      <c r="E340" s="363" t="s">
        <v>41</v>
      </c>
      <c r="F340" s="726">
        <v>5</v>
      </c>
      <c r="G340" s="727"/>
      <c r="H340" s="733">
        <f t="shared" ref="H340" si="62">ROUND(G340*F340,2)</f>
        <v>0</v>
      </c>
      <c r="I340" s="724"/>
    </row>
    <row r="341" spans="1:9" s="527" customFormat="1" ht="30" customHeight="1" x14ac:dyDescent="0.2">
      <c r="A341" s="730" t="s">
        <v>736</v>
      </c>
      <c r="B341" s="459" t="s">
        <v>912</v>
      </c>
      <c r="C341" s="460" t="s">
        <v>737</v>
      </c>
      <c r="D341" s="467" t="s">
        <v>911</v>
      </c>
      <c r="E341" s="462"/>
      <c r="F341" s="471"/>
      <c r="G341" s="472"/>
      <c r="H341" s="465"/>
      <c r="I341" s="731"/>
    </row>
    <row r="342" spans="1:9" s="527" customFormat="1" ht="30" customHeight="1" x14ac:dyDescent="0.2">
      <c r="A342" s="730" t="s">
        <v>772</v>
      </c>
      <c r="B342" s="732" t="s">
        <v>40</v>
      </c>
      <c r="C342" s="366" t="s">
        <v>773</v>
      </c>
      <c r="D342" s="300"/>
      <c r="E342" s="363" t="s">
        <v>39</v>
      </c>
      <c r="F342" s="739">
        <v>90</v>
      </c>
      <c r="G342" s="727"/>
      <c r="H342" s="733">
        <f t="shared" ref="H342" si="63">ROUND(G342*F342,2)</f>
        <v>0</v>
      </c>
      <c r="I342" s="731"/>
    </row>
    <row r="343" spans="1:9" s="524" customFormat="1" ht="30" customHeight="1" x14ac:dyDescent="0.2">
      <c r="A343" s="498"/>
      <c r="B343" s="808"/>
      <c r="C343" s="34" t="s">
        <v>21</v>
      </c>
      <c r="D343" s="504"/>
      <c r="E343" s="529"/>
      <c r="F343" s="526"/>
      <c r="G343" s="498"/>
      <c r="H343" s="532"/>
    </row>
    <row r="344" spans="1:9" s="527" customFormat="1" ht="43.9" customHeight="1" x14ac:dyDescent="0.2">
      <c r="A344" s="723" t="s">
        <v>62</v>
      </c>
      <c r="B344" s="459" t="s">
        <v>835</v>
      </c>
      <c r="C344" s="460" t="s">
        <v>63</v>
      </c>
      <c r="D344" s="467" t="s">
        <v>641</v>
      </c>
      <c r="E344" s="462"/>
      <c r="F344" s="471"/>
      <c r="G344" s="464"/>
      <c r="H344" s="477"/>
      <c r="I344" s="724"/>
    </row>
    <row r="345" spans="1:9" s="527" customFormat="1" ht="39.950000000000003" customHeight="1" x14ac:dyDescent="0.2">
      <c r="A345" s="723" t="s">
        <v>896</v>
      </c>
      <c r="B345" s="732" t="s">
        <v>40</v>
      </c>
      <c r="C345" s="366" t="s">
        <v>897</v>
      </c>
      <c r="D345" s="300" t="s">
        <v>727</v>
      </c>
      <c r="E345" s="363" t="s">
        <v>39</v>
      </c>
      <c r="F345" s="739">
        <v>65</v>
      </c>
      <c r="G345" s="727"/>
      <c r="H345" s="733">
        <f t="shared" ref="H345:H347" si="64">ROUND(G345*F345,2)</f>
        <v>0</v>
      </c>
      <c r="I345" s="731"/>
    </row>
    <row r="346" spans="1:9" s="528" customFormat="1" ht="39.950000000000003" customHeight="1" x14ac:dyDescent="0.2">
      <c r="A346" s="723" t="s">
        <v>66</v>
      </c>
      <c r="B346" s="466" t="s">
        <v>47</v>
      </c>
      <c r="C346" s="460" t="s">
        <v>904</v>
      </c>
      <c r="D346" s="467" t="s">
        <v>151</v>
      </c>
      <c r="E346" s="462" t="s">
        <v>58</v>
      </c>
      <c r="F346" s="463">
        <v>15</v>
      </c>
      <c r="G346" s="468"/>
      <c r="H346" s="465">
        <f t="shared" si="64"/>
        <v>0</v>
      </c>
      <c r="I346" s="731"/>
    </row>
    <row r="347" spans="1:9" s="527" customFormat="1" ht="39.950000000000003" customHeight="1" x14ac:dyDescent="0.2">
      <c r="A347" s="723" t="s">
        <v>208</v>
      </c>
      <c r="B347" s="361" t="s">
        <v>836</v>
      </c>
      <c r="C347" s="366" t="s">
        <v>623</v>
      </c>
      <c r="D347" s="300" t="s">
        <v>997</v>
      </c>
      <c r="E347" s="363" t="s">
        <v>39</v>
      </c>
      <c r="F347" s="739">
        <v>140</v>
      </c>
      <c r="G347" s="727"/>
      <c r="H347" s="733">
        <f t="shared" si="64"/>
        <v>0</v>
      </c>
      <c r="I347" s="731"/>
    </row>
    <row r="348" spans="1:9" ht="30" customHeight="1" x14ac:dyDescent="0.2">
      <c r="A348" s="498"/>
      <c r="B348" s="808"/>
      <c r="C348" s="34" t="s">
        <v>22</v>
      </c>
      <c r="D348" s="504"/>
      <c r="E348" s="525"/>
      <c r="F348" s="526"/>
      <c r="G348" s="498"/>
      <c r="H348" s="532"/>
    </row>
    <row r="349" spans="1:9" s="527" customFormat="1" ht="30" customHeight="1" x14ac:dyDescent="0.2">
      <c r="A349" s="723" t="s">
        <v>67</v>
      </c>
      <c r="B349" s="361" t="s">
        <v>837</v>
      </c>
      <c r="C349" s="366" t="s">
        <v>68</v>
      </c>
      <c r="D349" s="300" t="s">
        <v>155</v>
      </c>
      <c r="E349" s="363" t="s">
        <v>58</v>
      </c>
      <c r="F349" s="739">
        <v>70</v>
      </c>
      <c r="G349" s="727"/>
      <c r="H349" s="733">
        <f>ROUND(G349*F349,2)</f>
        <v>0</v>
      </c>
      <c r="I349" s="724"/>
    </row>
    <row r="350" spans="1:9" ht="35.25" customHeight="1" x14ac:dyDescent="0.2">
      <c r="A350" s="498"/>
      <c r="B350" s="808"/>
      <c r="C350" s="34" t="s">
        <v>23</v>
      </c>
      <c r="D350" s="504"/>
      <c r="E350" s="529"/>
      <c r="F350" s="526"/>
      <c r="G350" s="498"/>
      <c r="H350" s="532"/>
    </row>
    <row r="351" spans="1:9" s="528" customFormat="1" ht="30" customHeight="1" x14ac:dyDescent="0.2">
      <c r="A351" s="723" t="s">
        <v>204</v>
      </c>
      <c r="B351" s="361" t="s">
        <v>838</v>
      </c>
      <c r="C351" s="366" t="s">
        <v>205</v>
      </c>
      <c r="D351" s="300" t="s">
        <v>159</v>
      </c>
      <c r="E351" s="363" t="s">
        <v>58</v>
      </c>
      <c r="F351" s="739">
        <v>2</v>
      </c>
      <c r="G351" s="727"/>
      <c r="H351" s="733">
        <f>ROUND(G351*F351,2)</f>
        <v>0</v>
      </c>
      <c r="I351" s="724"/>
    </row>
    <row r="352" spans="1:9" s="530" customFormat="1" ht="30" customHeight="1" x14ac:dyDescent="0.2">
      <c r="A352" s="723" t="s">
        <v>743</v>
      </c>
      <c r="B352" s="459" t="s">
        <v>839</v>
      </c>
      <c r="C352" s="486" t="s">
        <v>745</v>
      </c>
      <c r="D352" s="467" t="s">
        <v>159</v>
      </c>
      <c r="E352" s="462"/>
      <c r="F352" s="471"/>
      <c r="G352" s="464"/>
      <c r="H352" s="477"/>
      <c r="I352" s="724"/>
    </row>
    <row r="353" spans="1:9" s="530" customFormat="1" ht="30" customHeight="1" x14ac:dyDescent="0.2">
      <c r="A353" s="723" t="s">
        <v>746</v>
      </c>
      <c r="B353" s="732" t="s">
        <v>40</v>
      </c>
      <c r="C353" s="745" t="s">
        <v>747</v>
      </c>
      <c r="D353" s="300"/>
      <c r="E353" s="363" t="s">
        <v>46</v>
      </c>
      <c r="F353" s="739">
        <v>1</v>
      </c>
      <c r="G353" s="727"/>
      <c r="H353" s="733">
        <f>ROUND(G353*F353,2)</f>
        <v>0</v>
      </c>
      <c r="I353" s="724"/>
    </row>
    <row r="354" spans="1:9" ht="30" customHeight="1" x14ac:dyDescent="0.2">
      <c r="A354" s="498"/>
      <c r="B354" s="808"/>
      <c r="C354" s="34" t="s">
        <v>24</v>
      </c>
      <c r="D354" s="504"/>
      <c r="E354" s="529"/>
      <c r="F354" s="526"/>
      <c r="G354" s="498"/>
      <c r="H354" s="532"/>
    </row>
    <row r="355" spans="1:9" s="527" customFormat="1" ht="30" customHeight="1" x14ac:dyDescent="0.2">
      <c r="A355" s="723" t="s">
        <v>70</v>
      </c>
      <c r="B355" s="459" t="s">
        <v>840</v>
      </c>
      <c r="C355" s="478" t="s">
        <v>460</v>
      </c>
      <c r="D355" s="212" t="s">
        <v>459</v>
      </c>
      <c r="E355" s="462"/>
      <c r="F355" s="471"/>
      <c r="G355" s="464"/>
      <c r="H355" s="477"/>
      <c r="I355" s="724"/>
    </row>
    <row r="356" spans="1:9" s="528" customFormat="1" ht="30" customHeight="1" x14ac:dyDescent="0.2">
      <c r="A356" s="723" t="s">
        <v>335</v>
      </c>
      <c r="B356" s="732" t="s">
        <v>40</v>
      </c>
      <c r="C356" s="366" t="s">
        <v>336</v>
      </c>
      <c r="D356" s="300"/>
      <c r="E356" s="363" t="s">
        <v>46</v>
      </c>
      <c r="F356" s="739">
        <v>1</v>
      </c>
      <c r="G356" s="727"/>
      <c r="H356" s="733">
        <f t="shared" ref="H356:H365" si="65">ROUND(G356*F356,2)</f>
        <v>0</v>
      </c>
      <c r="I356" s="724"/>
    </row>
    <row r="357" spans="1:9" s="528" customFormat="1" ht="30" customHeight="1" x14ac:dyDescent="0.2">
      <c r="A357" s="723" t="s">
        <v>71</v>
      </c>
      <c r="B357" s="466" t="s">
        <v>47</v>
      </c>
      <c r="C357" s="460" t="s">
        <v>187</v>
      </c>
      <c r="D357" s="467"/>
      <c r="E357" s="462" t="s">
        <v>46</v>
      </c>
      <c r="F357" s="471">
        <v>1</v>
      </c>
      <c r="G357" s="468"/>
      <c r="H357" s="465">
        <f t="shared" si="65"/>
        <v>0</v>
      </c>
      <c r="I357" s="724"/>
    </row>
    <row r="358" spans="1:9" s="528" customFormat="1" ht="30" customHeight="1" x14ac:dyDescent="0.2">
      <c r="A358" s="723" t="s">
        <v>337</v>
      </c>
      <c r="B358" s="732" t="s">
        <v>59</v>
      </c>
      <c r="C358" s="366" t="s">
        <v>338</v>
      </c>
      <c r="D358" s="300"/>
      <c r="E358" s="363" t="s">
        <v>46</v>
      </c>
      <c r="F358" s="739">
        <v>1</v>
      </c>
      <c r="G358" s="727"/>
      <c r="H358" s="733">
        <f t="shared" si="65"/>
        <v>0</v>
      </c>
      <c r="I358" s="724"/>
    </row>
    <row r="359" spans="1:9" s="528" customFormat="1" ht="30" customHeight="1" x14ac:dyDescent="0.2">
      <c r="A359" s="723" t="s">
        <v>72</v>
      </c>
      <c r="B359" s="466" t="s">
        <v>73</v>
      </c>
      <c r="C359" s="460" t="s">
        <v>210</v>
      </c>
      <c r="D359" s="467"/>
      <c r="E359" s="462" t="s">
        <v>46</v>
      </c>
      <c r="F359" s="471">
        <v>1</v>
      </c>
      <c r="G359" s="468"/>
      <c r="H359" s="465">
        <f t="shared" si="65"/>
        <v>0</v>
      </c>
      <c r="I359" s="724"/>
    </row>
    <row r="360" spans="1:9" s="527" customFormat="1" ht="30" customHeight="1" x14ac:dyDescent="0.2">
      <c r="A360" s="723" t="s">
        <v>86</v>
      </c>
      <c r="B360" s="361" t="s">
        <v>841</v>
      </c>
      <c r="C360" s="366" t="s">
        <v>101</v>
      </c>
      <c r="D360" s="746" t="s">
        <v>459</v>
      </c>
      <c r="E360" s="363" t="s">
        <v>46</v>
      </c>
      <c r="F360" s="739">
        <v>1</v>
      </c>
      <c r="G360" s="727"/>
      <c r="H360" s="733">
        <f t="shared" si="65"/>
        <v>0</v>
      </c>
      <c r="I360" s="724"/>
    </row>
    <row r="361" spans="1:9" s="527" customFormat="1" ht="30" customHeight="1" x14ac:dyDescent="0.2">
      <c r="A361" s="723" t="s">
        <v>87</v>
      </c>
      <c r="B361" s="459" t="s">
        <v>842</v>
      </c>
      <c r="C361" s="460" t="s">
        <v>102</v>
      </c>
      <c r="D361" s="212" t="s">
        <v>459</v>
      </c>
      <c r="E361" s="462" t="s">
        <v>46</v>
      </c>
      <c r="F361" s="471">
        <v>1</v>
      </c>
      <c r="G361" s="468"/>
      <c r="H361" s="465">
        <f t="shared" si="65"/>
        <v>0</v>
      </c>
      <c r="I361" s="724"/>
    </row>
    <row r="362" spans="1:9" s="528" customFormat="1" ht="30" customHeight="1" x14ac:dyDescent="0.2">
      <c r="A362" s="723" t="s">
        <v>88</v>
      </c>
      <c r="B362" s="361" t="s">
        <v>843</v>
      </c>
      <c r="C362" s="366" t="s">
        <v>103</v>
      </c>
      <c r="D362" s="746" t="s">
        <v>459</v>
      </c>
      <c r="E362" s="363" t="s">
        <v>46</v>
      </c>
      <c r="F362" s="739">
        <v>7</v>
      </c>
      <c r="G362" s="727"/>
      <c r="H362" s="733">
        <f t="shared" si="65"/>
        <v>0</v>
      </c>
      <c r="I362" s="724"/>
    </row>
    <row r="363" spans="1:9" s="528" customFormat="1" ht="30" customHeight="1" x14ac:dyDescent="0.2">
      <c r="A363" s="781" t="s">
        <v>492</v>
      </c>
      <c r="B363" s="479" t="s">
        <v>913</v>
      </c>
      <c r="C363" s="478" t="s">
        <v>494</v>
      </c>
      <c r="D363" s="212" t="s">
        <v>459</v>
      </c>
      <c r="E363" s="480" t="s">
        <v>46</v>
      </c>
      <c r="F363" s="481">
        <v>2</v>
      </c>
      <c r="G363" s="482"/>
      <c r="H363" s="483">
        <f t="shared" si="65"/>
        <v>0</v>
      </c>
      <c r="I363" s="724"/>
    </row>
    <row r="364" spans="1:9" s="528" customFormat="1" ht="30" customHeight="1" x14ac:dyDescent="0.2">
      <c r="A364" s="723" t="s">
        <v>857</v>
      </c>
      <c r="B364" s="361" t="s">
        <v>914</v>
      </c>
      <c r="C364" s="744" t="s">
        <v>858</v>
      </c>
      <c r="D364" s="746" t="s">
        <v>856</v>
      </c>
      <c r="E364" s="363" t="s">
        <v>46</v>
      </c>
      <c r="F364" s="739">
        <v>1</v>
      </c>
      <c r="G364" s="727"/>
      <c r="H364" s="733">
        <f t="shared" si="65"/>
        <v>0</v>
      </c>
      <c r="I364" s="771"/>
    </row>
    <row r="365" spans="1:9" s="527" customFormat="1" ht="30" customHeight="1" x14ac:dyDescent="0.2">
      <c r="A365" s="723" t="s">
        <v>898</v>
      </c>
      <c r="B365" s="361" t="s">
        <v>915</v>
      </c>
      <c r="C365" s="745" t="s">
        <v>899</v>
      </c>
      <c r="D365" s="746" t="s">
        <v>459</v>
      </c>
      <c r="E365" s="363" t="s">
        <v>46</v>
      </c>
      <c r="F365" s="739">
        <v>1</v>
      </c>
      <c r="G365" s="727"/>
      <c r="H365" s="733">
        <f t="shared" si="65"/>
        <v>0</v>
      </c>
      <c r="I365" s="724"/>
    </row>
    <row r="366" spans="1:9" s="524" customFormat="1" ht="30" customHeight="1" x14ac:dyDescent="0.2">
      <c r="A366" s="498"/>
      <c r="B366" s="809"/>
      <c r="C366" s="34" t="s">
        <v>25</v>
      </c>
      <c r="D366" s="504"/>
      <c r="E366" s="529"/>
      <c r="F366" s="526"/>
      <c r="G366" s="498"/>
      <c r="H366" s="532"/>
    </row>
    <row r="367" spans="1:9" s="527" customFormat="1" ht="30" customHeight="1" x14ac:dyDescent="0.2">
      <c r="A367" s="730" t="s">
        <v>74</v>
      </c>
      <c r="B367" s="459" t="s">
        <v>986</v>
      </c>
      <c r="C367" s="460" t="s">
        <v>75</v>
      </c>
      <c r="D367" s="467" t="s">
        <v>630</v>
      </c>
      <c r="E367" s="462"/>
      <c r="F367" s="463"/>
      <c r="G367" s="464"/>
      <c r="H367" s="465"/>
      <c r="I367" s="724"/>
    </row>
    <row r="368" spans="1:9" s="528" customFormat="1" ht="30" customHeight="1" x14ac:dyDescent="0.2">
      <c r="A368" s="730" t="s">
        <v>192</v>
      </c>
      <c r="B368" s="732" t="s">
        <v>40</v>
      </c>
      <c r="C368" s="366" t="s">
        <v>193</v>
      </c>
      <c r="D368" s="300"/>
      <c r="E368" s="363" t="s">
        <v>39</v>
      </c>
      <c r="F368" s="726">
        <v>210</v>
      </c>
      <c r="G368" s="727"/>
      <c r="H368" s="733">
        <f>ROUND(G368*F368,2)</f>
        <v>0</v>
      </c>
      <c r="I368" s="755"/>
    </row>
    <row r="369" spans="1:9" s="528" customFormat="1" ht="30" customHeight="1" x14ac:dyDescent="0.2">
      <c r="A369" s="730" t="s">
        <v>76</v>
      </c>
      <c r="B369" s="466" t="s">
        <v>47</v>
      </c>
      <c r="C369" s="460" t="s">
        <v>194</v>
      </c>
      <c r="D369" s="467"/>
      <c r="E369" s="462" t="s">
        <v>39</v>
      </c>
      <c r="F369" s="463">
        <v>10</v>
      </c>
      <c r="G369" s="468"/>
      <c r="H369" s="465">
        <f>ROUND(G369*F369,2)</f>
        <v>0</v>
      </c>
      <c r="I369" s="724"/>
    </row>
    <row r="370" spans="1:9" s="538" customFormat="1" ht="34.5" customHeight="1" thickBot="1" x14ac:dyDescent="0.25">
      <c r="A370" s="792"/>
      <c r="B370" s="813" t="str">
        <f>B305</f>
        <v>F</v>
      </c>
      <c r="C370" s="596" t="str">
        <f>C305</f>
        <v>ST DAVID PLACE From St David Road to St David Road - Concrete Pavement Rehabilitation And Associated Works</v>
      </c>
      <c r="D370" s="597"/>
      <c r="E370" s="597"/>
      <c r="F370" s="598"/>
      <c r="G370" s="535" t="s">
        <v>17</v>
      </c>
      <c r="H370" s="817">
        <f>SUM(H307:H369)</f>
        <v>0</v>
      </c>
    </row>
    <row r="371" spans="1:9" ht="36" customHeight="1" thickTop="1" x14ac:dyDescent="0.2">
      <c r="A371" s="522"/>
      <c r="B371" s="815" t="s">
        <v>598</v>
      </c>
      <c r="C371" s="599" t="s">
        <v>827</v>
      </c>
      <c r="D371" s="600"/>
      <c r="E371" s="600"/>
      <c r="F371" s="601"/>
      <c r="G371" s="522"/>
      <c r="H371" s="816"/>
    </row>
    <row r="372" spans="1:9" ht="36" customHeight="1" x14ac:dyDescent="0.2">
      <c r="A372" s="498"/>
      <c r="B372" s="804"/>
      <c r="C372" s="33" t="s">
        <v>19</v>
      </c>
      <c r="D372" s="504"/>
      <c r="E372" s="525" t="s">
        <v>2</v>
      </c>
      <c r="F372" s="526" t="s">
        <v>2</v>
      </c>
      <c r="G372" s="498" t="s">
        <v>2</v>
      </c>
      <c r="H372" s="532"/>
    </row>
    <row r="373" spans="1:9" s="527" customFormat="1" ht="30" customHeight="1" x14ac:dyDescent="0.2">
      <c r="A373" s="723" t="s">
        <v>110</v>
      </c>
      <c r="B373" s="361" t="s">
        <v>599</v>
      </c>
      <c r="C373" s="366" t="s">
        <v>111</v>
      </c>
      <c r="D373" s="725" t="s">
        <v>618</v>
      </c>
      <c r="E373" s="363" t="s">
        <v>37</v>
      </c>
      <c r="F373" s="726">
        <v>155</v>
      </c>
      <c r="G373" s="727"/>
      <c r="H373" s="733">
        <f t="shared" ref="H373:H374" si="66">ROUND(G373*F373,2)</f>
        <v>0</v>
      </c>
      <c r="I373" s="724"/>
    </row>
    <row r="374" spans="1:9" s="528" customFormat="1" ht="30" customHeight="1" x14ac:dyDescent="0.2">
      <c r="A374" s="728" t="s">
        <v>112</v>
      </c>
      <c r="B374" s="361" t="s">
        <v>847</v>
      </c>
      <c r="C374" s="366" t="s">
        <v>113</v>
      </c>
      <c r="D374" s="725" t="s">
        <v>703</v>
      </c>
      <c r="E374" s="363" t="s">
        <v>39</v>
      </c>
      <c r="F374" s="726">
        <v>750</v>
      </c>
      <c r="G374" s="727"/>
      <c r="H374" s="733">
        <f t="shared" si="66"/>
        <v>0</v>
      </c>
      <c r="I374" s="724"/>
    </row>
    <row r="375" spans="1:9" s="527" customFormat="1" ht="38.450000000000003" customHeight="1" x14ac:dyDescent="0.2">
      <c r="A375" s="728" t="s">
        <v>42</v>
      </c>
      <c r="B375" s="459" t="s">
        <v>848</v>
      </c>
      <c r="C375" s="460" t="s">
        <v>43</v>
      </c>
      <c r="D375" s="461" t="s">
        <v>618</v>
      </c>
      <c r="E375" s="462"/>
      <c r="F375" s="463"/>
      <c r="G375" s="464"/>
      <c r="H375" s="465"/>
      <c r="I375" s="724"/>
    </row>
    <row r="376" spans="1:9" s="527" customFormat="1" ht="35.25" customHeight="1" x14ac:dyDescent="0.2">
      <c r="A376" s="728" t="s">
        <v>701</v>
      </c>
      <c r="B376" s="732" t="s">
        <v>40</v>
      </c>
      <c r="C376" s="366" t="s">
        <v>702</v>
      </c>
      <c r="D376" s="300" t="s">
        <v>2</v>
      </c>
      <c r="E376" s="363" t="s">
        <v>37</v>
      </c>
      <c r="F376" s="726">
        <v>10</v>
      </c>
      <c r="G376" s="727"/>
      <c r="H376" s="733">
        <f t="shared" ref="H376" si="67">ROUND(G376*F376,2)</f>
        <v>0</v>
      </c>
      <c r="I376" s="724"/>
    </row>
    <row r="377" spans="1:9" s="527" customFormat="1" ht="30" customHeight="1" x14ac:dyDescent="0.2">
      <c r="A377" s="728" t="s">
        <v>975</v>
      </c>
      <c r="B377" s="466" t="s">
        <v>47</v>
      </c>
      <c r="C377" s="460" t="s">
        <v>976</v>
      </c>
      <c r="D377" s="467" t="s">
        <v>2</v>
      </c>
      <c r="E377" s="462" t="s">
        <v>37</v>
      </c>
      <c r="F377" s="463">
        <v>65</v>
      </c>
      <c r="G377" s="468"/>
      <c r="H377" s="465">
        <f t="shared" ref="H377" si="68">ROUND(G377*F377,2)</f>
        <v>0</v>
      </c>
      <c r="I377" s="724"/>
    </row>
    <row r="378" spans="1:9" s="528" customFormat="1" ht="30" customHeight="1" x14ac:dyDescent="0.2">
      <c r="A378" s="723" t="s">
        <v>44</v>
      </c>
      <c r="B378" s="361" t="s">
        <v>850</v>
      </c>
      <c r="C378" s="366" t="s">
        <v>45</v>
      </c>
      <c r="D378" s="725" t="s">
        <v>618</v>
      </c>
      <c r="E378" s="363" t="s">
        <v>39</v>
      </c>
      <c r="F378" s="726">
        <v>1250</v>
      </c>
      <c r="G378" s="727"/>
      <c r="H378" s="733">
        <f t="shared" ref="H378" si="69">ROUND(G378*F378,2)</f>
        <v>0</v>
      </c>
      <c r="I378" s="724"/>
    </row>
    <row r="379" spans="1:9" s="524" customFormat="1" ht="30" customHeight="1" x14ac:dyDescent="0.2">
      <c r="A379" s="498"/>
      <c r="B379" s="804"/>
      <c r="C379" s="34" t="s">
        <v>594</v>
      </c>
      <c r="D379" s="504"/>
      <c r="E379" s="505"/>
      <c r="F379" s="531"/>
      <c r="G379" s="498"/>
      <c r="H379" s="532"/>
    </row>
    <row r="380" spans="1:9" s="527" customFormat="1" ht="30" customHeight="1" x14ac:dyDescent="0.2">
      <c r="A380" s="730" t="s">
        <v>78</v>
      </c>
      <c r="B380" s="459" t="s">
        <v>859</v>
      </c>
      <c r="C380" s="460" t="s">
        <v>79</v>
      </c>
      <c r="D380" s="461" t="s">
        <v>618</v>
      </c>
      <c r="E380" s="462"/>
      <c r="F380" s="463"/>
      <c r="G380" s="464"/>
      <c r="H380" s="465"/>
      <c r="I380" s="724"/>
    </row>
    <row r="381" spans="1:9" s="528" customFormat="1" ht="30" customHeight="1" x14ac:dyDescent="0.2">
      <c r="A381" s="730" t="s">
        <v>224</v>
      </c>
      <c r="B381" s="732" t="s">
        <v>40</v>
      </c>
      <c r="C381" s="366" t="s">
        <v>225</v>
      </c>
      <c r="D381" s="300" t="s">
        <v>2</v>
      </c>
      <c r="E381" s="363" t="s">
        <v>39</v>
      </c>
      <c r="F381" s="726">
        <v>220</v>
      </c>
      <c r="G381" s="727"/>
      <c r="H381" s="733">
        <f>ROUND(G381*F381,2)</f>
        <v>0</v>
      </c>
      <c r="I381" s="731"/>
    </row>
    <row r="382" spans="1:9" s="528" customFormat="1" ht="30" customHeight="1" x14ac:dyDescent="0.2">
      <c r="A382" s="730" t="s">
        <v>704</v>
      </c>
      <c r="B382" s="459" t="s">
        <v>860</v>
      </c>
      <c r="C382" s="460" t="s">
        <v>705</v>
      </c>
      <c r="D382" s="467" t="s">
        <v>227</v>
      </c>
      <c r="E382" s="462"/>
      <c r="F382" s="463"/>
      <c r="G382" s="464"/>
      <c r="H382" s="465"/>
      <c r="I382" s="724"/>
    </row>
    <row r="383" spans="1:9" s="528" customFormat="1" ht="43.9" customHeight="1" x14ac:dyDescent="0.2">
      <c r="A383" s="730" t="s">
        <v>706</v>
      </c>
      <c r="B383" s="732" t="s">
        <v>40</v>
      </c>
      <c r="C383" s="366" t="s">
        <v>722</v>
      </c>
      <c r="D383" s="300" t="s">
        <v>2</v>
      </c>
      <c r="E383" s="363" t="s">
        <v>39</v>
      </c>
      <c r="F383" s="726">
        <v>1115</v>
      </c>
      <c r="G383" s="727"/>
      <c r="H383" s="733">
        <f>ROUND(G383*F383,2)</f>
        <v>0</v>
      </c>
      <c r="I383" s="724"/>
    </row>
    <row r="384" spans="1:9" s="528" customFormat="1" ht="32.25" customHeight="1" x14ac:dyDescent="0.2">
      <c r="A384" s="730" t="s">
        <v>707</v>
      </c>
      <c r="B384" s="459" t="s">
        <v>861</v>
      </c>
      <c r="C384" s="460" t="s">
        <v>708</v>
      </c>
      <c r="D384" s="467" t="s">
        <v>709</v>
      </c>
      <c r="E384" s="462"/>
      <c r="F384" s="463"/>
      <c r="G384" s="464"/>
      <c r="H384" s="465"/>
      <c r="I384" s="724"/>
    </row>
    <row r="385" spans="1:9" s="528" customFormat="1" ht="30" customHeight="1" x14ac:dyDescent="0.2">
      <c r="A385" s="730" t="s">
        <v>710</v>
      </c>
      <c r="B385" s="732" t="s">
        <v>40</v>
      </c>
      <c r="C385" s="366" t="s">
        <v>718</v>
      </c>
      <c r="D385" s="300" t="s">
        <v>2</v>
      </c>
      <c r="E385" s="363" t="s">
        <v>39</v>
      </c>
      <c r="F385" s="726">
        <v>20</v>
      </c>
      <c r="G385" s="727"/>
      <c r="H385" s="733">
        <f t="shared" ref="H385:H388" si="70">ROUND(G385*F385,2)</f>
        <v>0</v>
      </c>
      <c r="I385" s="724"/>
    </row>
    <row r="386" spans="1:9" s="528" customFormat="1" ht="30" customHeight="1" x14ac:dyDescent="0.2">
      <c r="A386" s="730" t="s">
        <v>711</v>
      </c>
      <c r="B386" s="466" t="s">
        <v>47</v>
      </c>
      <c r="C386" s="460" t="s">
        <v>719</v>
      </c>
      <c r="D386" s="467" t="s">
        <v>2</v>
      </c>
      <c r="E386" s="462" t="s">
        <v>39</v>
      </c>
      <c r="F386" s="463">
        <v>290</v>
      </c>
      <c r="G386" s="468"/>
      <c r="H386" s="465">
        <f t="shared" si="70"/>
        <v>0</v>
      </c>
      <c r="I386" s="724"/>
    </row>
    <row r="387" spans="1:9" s="528" customFormat="1" ht="30" customHeight="1" x14ac:dyDescent="0.2">
      <c r="A387" s="730" t="s">
        <v>712</v>
      </c>
      <c r="B387" s="732" t="s">
        <v>59</v>
      </c>
      <c r="C387" s="366" t="s">
        <v>720</v>
      </c>
      <c r="D387" s="300" t="s">
        <v>2</v>
      </c>
      <c r="E387" s="363" t="s">
        <v>39</v>
      </c>
      <c r="F387" s="726">
        <v>15</v>
      </c>
      <c r="G387" s="727"/>
      <c r="H387" s="733">
        <f t="shared" si="70"/>
        <v>0</v>
      </c>
      <c r="I387" s="724"/>
    </row>
    <row r="388" spans="1:9" s="528" customFormat="1" ht="30" customHeight="1" x14ac:dyDescent="0.2">
      <c r="A388" s="730" t="s">
        <v>713</v>
      </c>
      <c r="B388" s="732" t="s">
        <v>73</v>
      </c>
      <c r="C388" s="366" t="s">
        <v>721</v>
      </c>
      <c r="D388" s="300" t="s">
        <v>2</v>
      </c>
      <c r="E388" s="363" t="s">
        <v>39</v>
      </c>
      <c r="F388" s="726">
        <v>710</v>
      </c>
      <c r="G388" s="727"/>
      <c r="H388" s="733">
        <f t="shared" si="70"/>
        <v>0</v>
      </c>
      <c r="I388" s="724"/>
    </row>
    <row r="389" spans="1:9" s="528" customFormat="1" ht="30" customHeight="1" x14ac:dyDescent="0.2">
      <c r="A389" s="730" t="s">
        <v>714</v>
      </c>
      <c r="B389" s="459" t="s">
        <v>862</v>
      </c>
      <c r="C389" s="460" t="s">
        <v>715</v>
      </c>
      <c r="D389" s="467" t="s">
        <v>709</v>
      </c>
      <c r="E389" s="462"/>
      <c r="F389" s="463"/>
      <c r="G389" s="464"/>
      <c r="H389" s="465"/>
      <c r="I389" s="724"/>
    </row>
    <row r="390" spans="1:9" s="528" customFormat="1" ht="39.950000000000003" customHeight="1" x14ac:dyDescent="0.2">
      <c r="A390" s="730" t="s">
        <v>716</v>
      </c>
      <c r="B390" s="732" t="s">
        <v>40</v>
      </c>
      <c r="C390" s="366" t="s">
        <v>717</v>
      </c>
      <c r="D390" s="300" t="s">
        <v>2</v>
      </c>
      <c r="E390" s="363" t="s">
        <v>39</v>
      </c>
      <c r="F390" s="726">
        <v>93</v>
      </c>
      <c r="G390" s="727"/>
      <c r="H390" s="733">
        <f>ROUND(G390*F390,2)</f>
        <v>0</v>
      </c>
      <c r="I390" s="731"/>
    </row>
    <row r="391" spans="1:9" s="528" customFormat="1" ht="43.9" customHeight="1" x14ac:dyDescent="0.2">
      <c r="A391" s="730" t="s">
        <v>890</v>
      </c>
      <c r="B391" s="459" t="s">
        <v>863</v>
      </c>
      <c r="C391" s="460" t="s">
        <v>891</v>
      </c>
      <c r="D391" s="467" t="s">
        <v>227</v>
      </c>
      <c r="E391" s="462"/>
      <c r="F391" s="463"/>
      <c r="G391" s="464"/>
      <c r="H391" s="465"/>
      <c r="I391" s="724"/>
    </row>
    <row r="392" spans="1:9" s="528" customFormat="1" ht="30" customHeight="1" x14ac:dyDescent="0.2">
      <c r="A392" s="730" t="s">
        <v>900</v>
      </c>
      <c r="B392" s="732" t="s">
        <v>40</v>
      </c>
      <c r="C392" s="366" t="s">
        <v>901</v>
      </c>
      <c r="D392" s="300" t="s">
        <v>2</v>
      </c>
      <c r="E392" s="363" t="s">
        <v>39</v>
      </c>
      <c r="F392" s="726">
        <v>8</v>
      </c>
      <c r="G392" s="727"/>
      <c r="H392" s="733">
        <f t="shared" ref="H392:H393" si="71">ROUND(G392*F392,2)</f>
        <v>0</v>
      </c>
      <c r="I392" s="731"/>
    </row>
    <row r="393" spans="1:9" s="528" customFormat="1" ht="30" customHeight="1" x14ac:dyDescent="0.2">
      <c r="A393" s="730" t="s">
        <v>902</v>
      </c>
      <c r="B393" s="732" t="s">
        <v>47</v>
      </c>
      <c r="C393" s="366" t="s">
        <v>903</v>
      </c>
      <c r="D393" s="300" t="s">
        <v>2</v>
      </c>
      <c r="E393" s="363" t="s">
        <v>39</v>
      </c>
      <c r="F393" s="726">
        <v>25</v>
      </c>
      <c r="G393" s="727"/>
      <c r="H393" s="733">
        <f t="shared" si="71"/>
        <v>0</v>
      </c>
      <c r="I393" s="731"/>
    </row>
    <row r="394" spans="1:9" s="528" customFormat="1" ht="30" customHeight="1" x14ac:dyDescent="0.2">
      <c r="A394" s="730" t="s">
        <v>407</v>
      </c>
      <c r="B394" s="459" t="s">
        <v>864</v>
      </c>
      <c r="C394" s="460" t="s">
        <v>408</v>
      </c>
      <c r="D394" s="467" t="s">
        <v>709</v>
      </c>
      <c r="E394" s="462"/>
      <c r="F394" s="463"/>
      <c r="G394" s="464"/>
      <c r="H394" s="465"/>
      <c r="I394" s="724"/>
    </row>
    <row r="395" spans="1:9" s="528" customFormat="1" ht="43.9" customHeight="1" x14ac:dyDescent="0.2">
      <c r="A395" s="730" t="s">
        <v>409</v>
      </c>
      <c r="B395" s="732" t="s">
        <v>40</v>
      </c>
      <c r="C395" s="366" t="s">
        <v>619</v>
      </c>
      <c r="D395" s="300" t="s">
        <v>2</v>
      </c>
      <c r="E395" s="363" t="s">
        <v>39</v>
      </c>
      <c r="F395" s="726">
        <v>110</v>
      </c>
      <c r="G395" s="727"/>
      <c r="H395" s="733">
        <f>ROUND(G395*F395,2)</f>
        <v>0</v>
      </c>
      <c r="I395" s="731"/>
    </row>
    <row r="396" spans="1:9" s="528" customFormat="1" ht="43.9" customHeight="1" x14ac:dyDescent="0.2">
      <c r="A396" s="730" t="s">
        <v>410</v>
      </c>
      <c r="B396" s="492" t="s">
        <v>865</v>
      </c>
      <c r="C396" s="460" t="s">
        <v>411</v>
      </c>
      <c r="D396" s="467" t="s">
        <v>709</v>
      </c>
      <c r="E396" s="462"/>
      <c r="F396" s="463"/>
      <c r="G396" s="464"/>
      <c r="H396" s="465"/>
      <c r="I396" s="724"/>
    </row>
    <row r="397" spans="1:9" s="528" customFormat="1" ht="30" customHeight="1" x14ac:dyDescent="0.2">
      <c r="A397" s="730" t="s">
        <v>413</v>
      </c>
      <c r="B397" s="732" t="s">
        <v>40</v>
      </c>
      <c r="C397" s="366" t="s">
        <v>621</v>
      </c>
      <c r="D397" s="300" t="s">
        <v>2</v>
      </c>
      <c r="E397" s="363" t="s">
        <v>39</v>
      </c>
      <c r="F397" s="726">
        <v>5</v>
      </c>
      <c r="G397" s="727"/>
      <c r="H397" s="733">
        <f t="shared" ref="H397:H398" si="72">ROUND(G397*F397,2)</f>
        <v>0</v>
      </c>
      <c r="I397" s="731"/>
    </row>
    <row r="398" spans="1:9" s="528" customFormat="1" ht="30" customHeight="1" x14ac:dyDescent="0.2">
      <c r="A398" s="730" t="s">
        <v>414</v>
      </c>
      <c r="B398" s="732" t="s">
        <v>47</v>
      </c>
      <c r="C398" s="366" t="s">
        <v>622</v>
      </c>
      <c r="D398" s="300" t="s">
        <v>2</v>
      </c>
      <c r="E398" s="363" t="s">
        <v>39</v>
      </c>
      <c r="F398" s="726">
        <v>35</v>
      </c>
      <c r="G398" s="727"/>
      <c r="H398" s="733">
        <f t="shared" si="72"/>
        <v>0</v>
      </c>
      <c r="I398" s="731"/>
    </row>
    <row r="399" spans="1:9" s="528" customFormat="1" ht="30" customHeight="1" x14ac:dyDescent="0.2">
      <c r="A399" s="730" t="s">
        <v>48</v>
      </c>
      <c r="B399" s="459" t="s">
        <v>849</v>
      </c>
      <c r="C399" s="460" t="s">
        <v>49</v>
      </c>
      <c r="D399" s="467" t="s">
        <v>227</v>
      </c>
      <c r="E399" s="462"/>
      <c r="F399" s="463"/>
      <c r="G399" s="464"/>
      <c r="H399" s="465"/>
      <c r="I399" s="724"/>
    </row>
    <row r="400" spans="1:9" s="528" customFormat="1" ht="30" customHeight="1" x14ac:dyDescent="0.2">
      <c r="A400" s="730" t="s">
        <v>50</v>
      </c>
      <c r="B400" s="732" t="s">
        <v>40</v>
      </c>
      <c r="C400" s="366" t="s">
        <v>51</v>
      </c>
      <c r="D400" s="300" t="s">
        <v>2</v>
      </c>
      <c r="E400" s="363" t="s">
        <v>46</v>
      </c>
      <c r="F400" s="726">
        <v>870</v>
      </c>
      <c r="G400" s="727"/>
      <c r="H400" s="733">
        <f>ROUND(G400*F400,2)</f>
        <v>0</v>
      </c>
      <c r="I400" s="724"/>
    </row>
    <row r="401" spans="1:9" s="528" customFormat="1" ht="30" x14ac:dyDescent="0.2">
      <c r="A401" s="730" t="s">
        <v>52</v>
      </c>
      <c r="B401" s="459" t="s">
        <v>866</v>
      </c>
      <c r="C401" s="460" t="s">
        <v>53</v>
      </c>
      <c r="D401" s="467" t="s">
        <v>227</v>
      </c>
      <c r="E401" s="462"/>
      <c r="F401" s="463"/>
      <c r="G401" s="464"/>
      <c r="H401" s="465"/>
      <c r="I401" s="724"/>
    </row>
    <row r="402" spans="1:9" s="528" customFormat="1" ht="30" customHeight="1" x14ac:dyDescent="0.2">
      <c r="A402" s="734" t="s">
        <v>230</v>
      </c>
      <c r="B402" s="736" t="s">
        <v>40</v>
      </c>
      <c r="C402" s="735" t="s">
        <v>231</v>
      </c>
      <c r="D402" s="736" t="s">
        <v>2</v>
      </c>
      <c r="E402" s="736" t="s">
        <v>46</v>
      </c>
      <c r="F402" s="726">
        <v>135</v>
      </c>
      <c r="G402" s="727"/>
      <c r="H402" s="733">
        <f>ROUND(G402*F402,2)</f>
        <v>0</v>
      </c>
      <c r="I402" s="724"/>
    </row>
    <row r="403" spans="1:9" s="528" customFormat="1" ht="30" customHeight="1" x14ac:dyDescent="0.2">
      <c r="A403" s="730" t="s">
        <v>54</v>
      </c>
      <c r="B403" s="732" t="s">
        <v>47</v>
      </c>
      <c r="C403" s="366" t="s">
        <v>55</v>
      </c>
      <c r="D403" s="300" t="s">
        <v>2</v>
      </c>
      <c r="E403" s="363" t="s">
        <v>46</v>
      </c>
      <c r="F403" s="726">
        <v>1250</v>
      </c>
      <c r="G403" s="727"/>
      <c r="H403" s="733">
        <f>ROUND(G403*F403,2)</f>
        <v>0</v>
      </c>
      <c r="I403" s="724"/>
    </row>
    <row r="404" spans="1:9" s="527" customFormat="1" ht="33" customHeight="1" x14ac:dyDescent="0.2">
      <c r="A404" s="730" t="s">
        <v>419</v>
      </c>
      <c r="B404" s="459" t="s">
        <v>867</v>
      </c>
      <c r="C404" s="460" t="s">
        <v>420</v>
      </c>
      <c r="D404" s="467" t="s">
        <v>762</v>
      </c>
      <c r="E404" s="462"/>
      <c r="F404" s="463"/>
      <c r="G404" s="464"/>
      <c r="H404" s="465"/>
      <c r="I404" s="724"/>
    </row>
    <row r="405" spans="1:9" s="528" customFormat="1" ht="30" customHeight="1" x14ac:dyDescent="0.2">
      <c r="A405" s="730" t="s">
        <v>421</v>
      </c>
      <c r="B405" s="466" t="s">
        <v>734</v>
      </c>
      <c r="C405" s="460" t="s">
        <v>623</v>
      </c>
      <c r="D405" s="467" t="s">
        <v>990</v>
      </c>
      <c r="E405" s="462"/>
      <c r="F405" s="463"/>
      <c r="G405" s="464"/>
      <c r="H405" s="465"/>
      <c r="I405" s="724"/>
    </row>
    <row r="406" spans="1:9" s="528" customFormat="1" ht="30" customHeight="1" x14ac:dyDescent="0.2">
      <c r="A406" s="730" t="s">
        <v>423</v>
      </c>
      <c r="B406" s="805" t="s">
        <v>129</v>
      </c>
      <c r="C406" s="366" t="s">
        <v>424</v>
      </c>
      <c r="D406" s="300"/>
      <c r="E406" s="363" t="s">
        <v>39</v>
      </c>
      <c r="F406" s="726">
        <v>55</v>
      </c>
      <c r="G406" s="727"/>
      <c r="H406" s="733">
        <f>ROUND(G406*F406,2)</f>
        <v>0</v>
      </c>
      <c r="I406" s="737"/>
    </row>
    <row r="407" spans="1:9" s="528" customFormat="1" ht="30" customHeight="1" x14ac:dyDescent="0.2">
      <c r="A407" s="730" t="s">
        <v>425</v>
      </c>
      <c r="B407" s="470" t="s">
        <v>130</v>
      </c>
      <c r="C407" s="460" t="s">
        <v>426</v>
      </c>
      <c r="D407" s="467"/>
      <c r="E407" s="462" t="s">
        <v>39</v>
      </c>
      <c r="F407" s="463">
        <v>130</v>
      </c>
      <c r="G407" s="468"/>
      <c r="H407" s="465">
        <f>ROUND(G407*F407,2)</f>
        <v>0</v>
      </c>
      <c r="I407" s="724"/>
    </row>
    <row r="408" spans="1:9" s="528" customFormat="1" ht="30" customHeight="1" x14ac:dyDescent="0.2">
      <c r="A408" s="730" t="s">
        <v>468</v>
      </c>
      <c r="B408" s="805" t="s">
        <v>131</v>
      </c>
      <c r="C408" s="366" t="s">
        <v>469</v>
      </c>
      <c r="D408" s="300" t="s">
        <v>2</v>
      </c>
      <c r="E408" s="363" t="s">
        <v>39</v>
      </c>
      <c r="F408" s="726">
        <v>55</v>
      </c>
      <c r="G408" s="727"/>
      <c r="H408" s="733">
        <f>ROUND(G408*F408,2)</f>
        <v>0</v>
      </c>
      <c r="I408" s="738"/>
    </row>
    <row r="409" spans="1:9" s="528" customFormat="1" ht="36" customHeight="1" x14ac:dyDescent="0.2">
      <c r="A409" s="730" t="s">
        <v>851</v>
      </c>
      <c r="B409" s="466" t="s">
        <v>47</v>
      </c>
      <c r="C409" s="460" t="s">
        <v>978</v>
      </c>
      <c r="D409" s="467" t="s">
        <v>2</v>
      </c>
      <c r="E409" s="462"/>
      <c r="F409" s="463"/>
      <c r="G409" s="472"/>
      <c r="H409" s="472"/>
      <c r="I409" s="724"/>
    </row>
    <row r="410" spans="1:9" s="528" customFormat="1" ht="30" customHeight="1" x14ac:dyDescent="0.2">
      <c r="A410" s="730" t="s">
        <v>852</v>
      </c>
      <c r="B410" s="805" t="s">
        <v>129</v>
      </c>
      <c r="C410" s="366" t="s">
        <v>426</v>
      </c>
      <c r="D410" s="300"/>
      <c r="E410" s="363" t="s">
        <v>39</v>
      </c>
      <c r="F410" s="726">
        <v>50</v>
      </c>
      <c r="G410" s="727"/>
      <c r="H410" s="733">
        <f t="shared" ref="H410:H412" si="73">ROUND(G410*F410,2)</f>
        <v>0</v>
      </c>
      <c r="I410" s="724"/>
    </row>
    <row r="411" spans="1:9" s="527" customFormat="1" ht="30" customHeight="1" x14ac:dyDescent="0.2">
      <c r="A411" s="730" t="s">
        <v>470</v>
      </c>
      <c r="B411" s="459" t="s">
        <v>868</v>
      </c>
      <c r="C411" s="460" t="s">
        <v>472</v>
      </c>
      <c r="D411" s="467" t="s">
        <v>127</v>
      </c>
      <c r="E411" s="462" t="s">
        <v>39</v>
      </c>
      <c r="F411" s="471">
        <v>5</v>
      </c>
      <c r="G411" s="468"/>
      <c r="H411" s="465">
        <f t="shared" si="73"/>
        <v>0</v>
      </c>
      <c r="I411" s="724"/>
    </row>
    <row r="412" spans="1:9" s="528" customFormat="1" ht="30" customHeight="1" x14ac:dyDescent="0.2">
      <c r="A412" s="730" t="s">
        <v>545</v>
      </c>
      <c r="B412" s="361" t="s">
        <v>869</v>
      </c>
      <c r="C412" s="366" t="s">
        <v>546</v>
      </c>
      <c r="D412" s="300" t="s">
        <v>127</v>
      </c>
      <c r="E412" s="363" t="s">
        <v>39</v>
      </c>
      <c r="F412" s="726">
        <v>5</v>
      </c>
      <c r="G412" s="727"/>
      <c r="H412" s="733">
        <f t="shared" si="73"/>
        <v>0</v>
      </c>
      <c r="I412" s="724"/>
    </row>
    <row r="413" spans="1:9" s="528" customFormat="1" ht="33" customHeight="1" x14ac:dyDescent="0.2">
      <c r="A413" s="730" t="s">
        <v>132</v>
      </c>
      <c r="B413" s="459" t="s">
        <v>870</v>
      </c>
      <c r="C413" s="460" t="s">
        <v>60</v>
      </c>
      <c r="D413" s="467" t="s">
        <v>240</v>
      </c>
      <c r="E413" s="462"/>
      <c r="F413" s="463"/>
      <c r="G413" s="464"/>
      <c r="H413" s="465"/>
      <c r="I413" s="724"/>
    </row>
    <row r="414" spans="1:9" s="528" customFormat="1" ht="34.5" customHeight="1" x14ac:dyDescent="0.2">
      <c r="A414" s="730" t="s">
        <v>523</v>
      </c>
      <c r="B414" s="466" t="s">
        <v>40</v>
      </c>
      <c r="C414" s="460" t="s">
        <v>658</v>
      </c>
      <c r="D414" s="467" t="s">
        <v>524</v>
      </c>
      <c r="E414" s="462"/>
      <c r="F414" s="463"/>
      <c r="G414" s="472"/>
      <c r="H414" s="465"/>
      <c r="I414" s="724"/>
    </row>
    <row r="415" spans="1:9" s="528" customFormat="1" ht="30" customHeight="1" x14ac:dyDescent="0.2">
      <c r="A415" s="730" t="s">
        <v>640</v>
      </c>
      <c r="B415" s="806" t="s">
        <v>129</v>
      </c>
      <c r="C415" s="741" t="s">
        <v>536</v>
      </c>
      <c r="D415" s="725"/>
      <c r="E415" s="742" t="s">
        <v>58</v>
      </c>
      <c r="F415" s="726">
        <v>45</v>
      </c>
      <c r="G415" s="727"/>
      <c r="H415" s="807">
        <f>ROUND(G415*F415,2)</f>
        <v>0</v>
      </c>
      <c r="I415" s="740"/>
    </row>
    <row r="416" spans="1:9" s="528" customFormat="1" ht="30" customHeight="1" x14ac:dyDescent="0.2">
      <c r="A416" s="730" t="s">
        <v>908</v>
      </c>
      <c r="B416" s="473" t="s">
        <v>130</v>
      </c>
      <c r="C416" s="474" t="s">
        <v>728</v>
      </c>
      <c r="D416" s="461"/>
      <c r="E416" s="475" t="s">
        <v>58</v>
      </c>
      <c r="F416" s="463">
        <v>280</v>
      </c>
      <c r="G416" s="468"/>
      <c r="H416" s="472">
        <f>ROUND(G416*F416,2)</f>
        <v>0</v>
      </c>
      <c r="I416" s="740"/>
    </row>
    <row r="417" spans="1:10" s="528" customFormat="1" ht="30" customHeight="1" x14ac:dyDescent="0.2">
      <c r="A417" s="730" t="s">
        <v>909</v>
      </c>
      <c r="B417" s="806" t="s">
        <v>729</v>
      </c>
      <c r="C417" s="741" t="s">
        <v>730</v>
      </c>
      <c r="D417" s="725" t="s">
        <v>2</v>
      </c>
      <c r="E417" s="742" t="s">
        <v>58</v>
      </c>
      <c r="F417" s="726">
        <v>150</v>
      </c>
      <c r="G417" s="727"/>
      <c r="H417" s="807">
        <f>ROUND(G417*F417,2)</f>
        <v>0</v>
      </c>
      <c r="I417" s="740"/>
    </row>
    <row r="418" spans="1:10" s="544" customFormat="1" ht="70.900000000000006" customHeight="1" x14ac:dyDescent="0.2">
      <c r="A418" s="730" t="s">
        <v>956</v>
      </c>
      <c r="B418" s="491" t="s">
        <v>47</v>
      </c>
      <c r="C418" s="474" t="s">
        <v>957</v>
      </c>
      <c r="D418" s="461" t="s">
        <v>551</v>
      </c>
      <c r="E418" s="475"/>
      <c r="F418" s="497"/>
      <c r="G418" s="464"/>
      <c r="H418" s="472"/>
      <c r="I418" s="740"/>
      <c r="J418" s="543"/>
    </row>
    <row r="419" spans="1:10" s="546" customFormat="1" ht="30" customHeight="1" x14ac:dyDescent="0.2">
      <c r="A419" s="730" t="s">
        <v>958</v>
      </c>
      <c r="B419" s="806" t="s">
        <v>129</v>
      </c>
      <c r="C419" s="741" t="s">
        <v>728</v>
      </c>
      <c r="D419" s="725"/>
      <c r="E419" s="742" t="s">
        <v>58</v>
      </c>
      <c r="F419" s="743">
        <v>13</v>
      </c>
      <c r="G419" s="727"/>
      <c r="H419" s="807">
        <f>ROUND(G419*F419,2)</f>
        <v>0</v>
      </c>
      <c r="I419" s="740"/>
      <c r="J419" s="545"/>
    </row>
    <row r="420" spans="1:10" s="528" customFormat="1" ht="36" customHeight="1" x14ac:dyDescent="0.2">
      <c r="A420" s="730" t="s">
        <v>853</v>
      </c>
      <c r="B420" s="466" t="s">
        <v>59</v>
      </c>
      <c r="C420" s="460" t="s">
        <v>906</v>
      </c>
      <c r="D420" s="467" t="s">
        <v>136</v>
      </c>
      <c r="E420" s="462" t="s">
        <v>58</v>
      </c>
      <c r="F420" s="463">
        <v>160</v>
      </c>
      <c r="G420" s="468"/>
      <c r="H420" s="465">
        <f t="shared" ref="H420:H421" si="74">ROUND(G420*F420,2)</f>
        <v>0</v>
      </c>
      <c r="I420" s="724"/>
    </row>
    <row r="421" spans="1:10" s="528" customFormat="1" ht="39.950000000000003" customHeight="1" x14ac:dyDescent="0.2">
      <c r="A421" s="730" t="s">
        <v>439</v>
      </c>
      <c r="B421" s="361" t="s">
        <v>871</v>
      </c>
      <c r="C421" s="366" t="s">
        <v>440</v>
      </c>
      <c r="D421" s="300" t="s">
        <v>441</v>
      </c>
      <c r="E421" s="363" t="s">
        <v>39</v>
      </c>
      <c r="F421" s="726">
        <v>20</v>
      </c>
      <c r="G421" s="727"/>
      <c r="H421" s="733">
        <f t="shared" si="74"/>
        <v>0</v>
      </c>
      <c r="I421" s="724"/>
    </row>
    <row r="422" spans="1:10" s="528" customFormat="1" ht="39.950000000000003" customHeight="1" x14ac:dyDescent="0.2">
      <c r="A422" s="730" t="s">
        <v>242</v>
      </c>
      <c r="B422" s="459" t="s">
        <v>872</v>
      </c>
      <c r="C422" s="460" t="s">
        <v>243</v>
      </c>
      <c r="D422" s="467" t="s">
        <v>991</v>
      </c>
      <c r="E422" s="462"/>
      <c r="F422" s="463"/>
      <c r="G422" s="472"/>
      <c r="H422" s="465"/>
      <c r="I422" s="724"/>
    </row>
    <row r="423" spans="1:10" s="528" customFormat="1" ht="29.25" customHeight="1" x14ac:dyDescent="0.2">
      <c r="A423" s="730" t="s">
        <v>442</v>
      </c>
      <c r="B423" s="466" t="s">
        <v>40</v>
      </c>
      <c r="C423" s="460" t="s">
        <v>443</v>
      </c>
      <c r="D423" s="467"/>
      <c r="E423" s="462"/>
      <c r="F423" s="463"/>
      <c r="G423" s="472"/>
      <c r="H423" s="465"/>
      <c r="I423" s="724"/>
    </row>
    <row r="424" spans="1:10" s="528" customFormat="1" ht="29.25" customHeight="1" x14ac:dyDescent="0.2">
      <c r="A424" s="730" t="s">
        <v>735</v>
      </c>
      <c r="B424" s="805" t="s">
        <v>129</v>
      </c>
      <c r="C424" s="366" t="s">
        <v>733</v>
      </c>
      <c r="D424" s="300"/>
      <c r="E424" s="363" t="s">
        <v>41</v>
      </c>
      <c r="F424" s="726">
        <v>1220</v>
      </c>
      <c r="G424" s="727"/>
      <c r="H424" s="733">
        <f>ROUND(G424*F424,2)</f>
        <v>0</v>
      </c>
      <c r="I424" s="724"/>
    </row>
    <row r="425" spans="1:10" s="528" customFormat="1" ht="29.25" customHeight="1" x14ac:dyDescent="0.2">
      <c r="A425" s="730" t="s">
        <v>245</v>
      </c>
      <c r="B425" s="466" t="s">
        <v>47</v>
      </c>
      <c r="C425" s="460" t="s">
        <v>82</v>
      </c>
      <c r="D425" s="467"/>
      <c r="E425" s="462"/>
      <c r="F425" s="463"/>
      <c r="G425" s="472"/>
      <c r="H425" s="465"/>
      <c r="I425" s="724"/>
    </row>
    <row r="426" spans="1:10" s="528" customFormat="1" ht="29.25" customHeight="1" x14ac:dyDescent="0.2">
      <c r="A426" s="730" t="s">
        <v>760</v>
      </c>
      <c r="B426" s="805" t="s">
        <v>129</v>
      </c>
      <c r="C426" s="366" t="s">
        <v>733</v>
      </c>
      <c r="D426" s="300"/>
      <c r="E426" s="363" t="s">
        <v>41</v>
      </c>
      <c r="F426" s="726">
        <v>127</v>
      </c>
      <c r="G426" s="727"/>
      <c r="H426" s="733">
        <f t="shared" ref="H426:H432" si="75">ROUND(G426*F426,2)</f>
        <v>0</v>
      </c>
      <c r="I426" s="724"/>
    </row>
    <row r="427" spans="1:10" s="528" customFormat="1" ht="35.25" customHeight="1" x14ac:dyDescent="0.2">
      <c r="A427" s="730" t="s">
        <v>247</v>
      </c>
      <c r="B427" s="361" t="s">
        <v>873</v>
      </c>
      <c r="C427" s="366" t="s">
        <v>248</v>
      </c>
      <c r="D427" s="300" t="s">
        <v>991</v>
      </c>
      <c r="E427" s="363" t="s">
        <v>39</v>
      </c>
      <c r="F427" s="726">
        <v>10</v>
      </c>
      <c r="G427" s="727"/>
      <c r="H427" s="733">
        <f t="shared" si="75"/>
        <v>0</v>
      </c>
      <c r="I427" s="724"/>
    </row>
    <row r="428" spans="1:10" s="527" customFormat="1" ht="30" customHeight="1" x14ac:dyDescent="0.2">
      <c r="A428" s="730" t="s">
        <v>137</v>
      </c>
      <c r="B428" s="459" t="s">
        <v>874</v>
      </c>
      <c r="C428" s="460" t="s">
        <v>139</v>
      </c>
      <c r="D428" s="467" t="s">
        <v>444</v>
      </c>
      <c r="E428" s="462"/>
      <c r="F428" s="463"/>
      <c r="G428" s="464"/>
      <c r="H428" s="465"/>
      <c r="I428" s="724"/>
    </row>
    <row r="429" spans="1:10" s="528" customFormat="1" ht="30" customHeight="1" x14ac:dyDescent="0.2">
      <c r="A429" s="730" t="s">
        <v>140</v>
      </c>
      <c r="B429" s="732" t="s">
        <v>40</v>
      </c>
      <c r="C429" s="366" t="s">
        <v>445</v>
      </c>
      <c r="D429" s="300" t="s">
        <v>2</v>
      </c>
      <c r="E429" s="363" t="s">
        <v>39</v>
      </c>
      <c r="F429" s="726">
        <v>500</v>
      </c>
      <c r="G429" s="727"/>
      <c r="H429" s="733">
        <f t="shared" ref="H429" si="76">ROUND(G429*F429,2)</f>
        <v>0</v>
      </c>
      <c r="I429" s="724"/>
    </row>
    <row r="430" spans="1:10" s="527" customFormat="1" ht="39" customHeight="1" x14ac:dyDescent="0.2">
      <c r="A430" s="730" t="s">
        <v>736</v>
      </c>
      <c r="B430" s="459" t="s">
        <v>875</v>
      </c>
      <c r="C430" s="460" t="s">
        <v>737</v>
      </c>
      <c r="D430" s="467" t="s">
        <v>911</v>
      </c>
      <c r="E430" s="462"/>
      <c r="F430" s="471"/>
      <c r="G430" s="472"/>
      <c r="H430" s="465"/>
      <c r="I430" s="731"/>
    </row>
    <row r="431" spans="1:10" s="527" customFormat="1" ht="25.5" customHeight="1" x14ac:dyDescent="0.2">
      <c r="A431" s="730" t="s">
        <v>772</v>
      </c>
      <c r="B431" s="732" t="s">
        <v>40</v>
      </c>
      <c r="C431" s="366" t="s">
        <v>773</v>
      </c>
      <c r="D431" s="300"/>
      <c r="E431" s="363" t="s">
        <v>39</v>
      </c>
      <c r="F431" s="739">
        <v>215</v>
      </c>
      <c r="G431" s="727"/>
      <c r="H431" s="733">
        <f t="shared" ref="H431" si="77">ROUND(G431*F431,2)</f>
        <v>0</v>
      </c>
      <c r="I431" s="731"/>
    </row>
    <row r="432" spans="1:10" s="528" customFormat="1" ht="30" customHeight="1" x14ac:dyDescent="0.2">
      <c r="A432" s="730" t="s">
        <v>141</v>
      </c>
      <c r="B432" s="361" t="s">
        <v>876</v>
      </c>
      <c r="C432" s="366" t="s">
        <v>143</v>
      </c>
      <c r="D432" s="300" t="s">
        <v>251</v>
      </c>
      <c r="E432" s="363" t="s">
        <v>46</v>
      </c>
      <c r="F432" s="739">
        <v>4</v>
      </c>
      <c r="G432" s="727"/>
      <c r="H432" s="733">
        <f t="shared" si="75"/>
        <v>0</v>
      </c>
      <c r="I432" s="724"/>
    </row>
    <row r="433" spans="1:9" s="524" customFormat="1" ht="30" customHeight="1" x14ac:dyDescent="0.2">
      <c r="A433" s="498"/>
      <c r="B433" s="808"/>
      <c r="C433" s="34" t="s">
        <v>21</v>
      </c>
      <c r="D433" s="504"/>
      <c r="E433" s="529"/>
      <c r="F433" s="526"/>
      <c r="G433" s="498"/>
      <c r="H433" s="532"/>
    </row>
    <row r="434" spans="1:9" s="527" customFormat="1" ht="43.9" customHeight="1" x14ac:dyDescent="0.2">
      <c r="A434" s="723" t="s">
        <v>64</v>
      </c>
      <c r="B434" s="459" t="s">
        <v>877</v>
      </c>
      <c r="C434" s="460" t="s">
        <v>65</v>
      </c>
      <c r="D434" s="467" t="s">
        <v>641</v>
      </c>
      <c r="E434" s="462"/>
      <c r="F434" s="471"/>
      <c r="G434" s="464"/>
      <c r="H434" s="477"/>
      <c r="I434" s="724"/>
    </row>
    <row r="435" spans="1:9" s="528" customFormat="1" ht="43.9" customHeight="1" x14ac:dyDescent="0.2">
      <c r="A435" s="723" t="s">
        <v>66</v>
      </c>
      <c r="B435" s="732" t="s">
        <v>40</v>
      </c>
      <c r="C435" s="366" t="s">
        <v>904</v>
      </c>
      <c r="D435" s="300" t="s">
        <v>151</v>
      </c>
      <c r="E435" s="363" t="s">
        <v>58</v>
      </c>
      <c r="F435" s="726">
        <v>35</v>
      </c>
      <c r="G435" s="727"/>
      <c r="H435" s="733">
        <f t="shared" ref="H435:H436" si="78">ROUND(G435*F435,2)</f>
        <v>0</v>
      </c>
      <c r="I435" s="731"/>
    </row>
    <row r="436" spans="1:9" s="527" customFormat="1" ht="41.25" customHeight="1" x14ac:dyDescent="0.2">
      <c r="A436" s="723" t="s">
        <v>208</v>
      </c>
      <c r="B436" s="361" t="s">
        <v>878</v>
      </c>
      <c r="C436" s="366" t="s">
        <v>623</v>
      </c>
      <c r="D436" s="300" t="s">
        <v>997</v>
      </c>
      <c r="E436" s="363" t="s">
        <v>39</v>
      </c>
      <c r="F436" s="739">
        <v>555</v>
      </c>
      <c r="G436" s="727"/>
      <c r="H436" s="733">
        <f t="shared" si="78"/>
        <v>0</v>
      </c>
      <c r="I436" s="731"/>
    </row>
    <row r="437" spans="1:9" ht="30" customHeight="1" x14ac:dyDescent="0.2">
      <c r="A437" s="498"/>
      <c r="B437" s="808"/>
      <c r="C437" s="34" t="s">
        <v>22</v>
      </c>
      <c r="D437" s="504"/>
      <c r="E437" s="525"/>
      <c r="F437" s="526"/>
      <c r="G437" s="498"/>
      <c r="H437" s="532"/>
    </row>
    <row r="438" spans="1:9" s="527" customFormat="1" ht="30" customHeight="1" x14ac:dyDescent="0.2">
      <c r="A438" s="723" t="s">
        <v>67</v>
      </c>
      <c r="B438" s="361" t="s">
        <v>879</v>
      </c>
      <c r="C438" s="366" t="s">
        <v>68</v>
      </c>
      <c r="D438" s="300" t="s">
        <v>155</v>
      </c>
      <c r="E438" s="363" t="s">
        <v>58</v>
      </c>
      <c r="F438" s="739">
        <v>700</v>
      </c>
      <c r="G438" s="727"/>
      <c r="H438" s="733">
        <f>ROUND(G438*F438,2)</f>
        <v>0</v>
      </c>
      <c r="I438" s="724"/>
    </row>
    <row r="439" spans="1:9" ht="35.25" customHeight="1" x14ac:dyDescent="0.2">
      <c r="A439" s="498"/>
      <c r="B439" s="808"/>
      <c r="C439" s="34" t="s">
        <v>23</v>
      </c>
      <c r="D439" s="504"/>
      <c r="E439" s="529"/>
      <c r="F439" s="526"/>
      <c r="G439" s="498"/>
      <c r="H439" s="532"/>
    </row>
    <row r="440" spans="1:9" s="528" customFormat="1" ht="30" customHeight="1" x14ac:dyDescent="0.2">
      <c r="A440" s="723" t="s">
        <v>204</v>
      </c>
      <c r="B440" s="361" t="s">
        <v>880</v>
      </c>
      <c r="C440" s="366" t="s">
        <v>205</v>
      </c>
      <c r="D440" s="300" t="s">
        <v>159</v>
      </c>
      <c r="E440" s="363" t="s">
        <v>58</v>
      </c>
      <c r="F440" s="739">
        <v>10</v>
      </c>
      <c r="G440" s="727"/>
      <c r="H440" s="733">
        <f>ROUND(G440*F440,2)</f>
        <v>0</v>
      </c>
      <c r="I440" s="724"/>
    </row>
    <row r="441" spans="1:9" s="530" customFormat="1" ht="35.25" customHeight="1" x14ac:dyDescent="0.2">
      <c r="A441" s="723" t="s">
        <v>92</v>
      </c>
      <c r="B441" s="459" t="s">
        <v>881</v>
      </c>
      <c r="C441" s="476" t="s">
        <v>450</v>
      </c>
      <c r="D441" s="212" t="s">
        <v>459</v>
      </c>
      <c r="E441" s="462"/>
      <c r="F441" s="471"/>
      <c r="G441" s="464"/>
      <c r="H441" s="477"/>
      <c r="I441" s="724"/>
    </row>
    <row r="442" spans="1:9" s="528" customFormat="1" ht="39.950000000000003" customHeight="1" x14ac:dyDescent="0.2">
      <c r="A442" s="723" t="s">
        <v>93</v>
      </c>
      <c r="B442" s="732" t="s">
        <v>40</v>
      </c>
      <c r="C442" s="744" t="s">
        <v>525</v>
      </c>
      <c r="D442" s="300"/>
      <c r="E442" s="363" t="s">
        <v>46</v>
      </c>
      <c r="F442" s="739">
        <v>9</v>
      </c>
      <c r="G442" s="727"/>
      <c r="H442" s="733">
        <f t="shared" ref="H442:H448" si="79">ROUND(G442*F442,2)</f>
        <v>0</v>
      </c>
      <c r="I442" s="731"/>
    </row>
    <row r="443" spans="1:9" s="528" customFormat="1" ht="39.950000000000003" customHeight="1" x14ac:dyDescent="0.2">
      <c r="A443" s="723" t="s">
        <v>95</v>
      </c>
      <c r="B443" s="466" t="s">
        <v>47</v>
      </c>
      <c r="C443" s="478" t="s">
        <v>526</v>
      </c>
      <c r="D443" s="467"/>
      <c r="E443" s="462" t="s">
        <v>46</v>
      </c>
      <c r="F443" s="471">
        <v>7</v>
      </c>
      <c r="G443" s="468"/>
      <c r="H443" s="465">
        <f t="shared" si="79"/>
        <v>0</v>
      </c>
      <c r="I443" s="731"/>
    </row>
    <row r="444" spans="1:9" s="528" customFormat="1" ht="39.950000000000003" customHeight="1" x14ac:dyDescent="0.2">
      <c r="A444" s="723" t="s">
        <v>298</v>
      </c>
      <c r="B444" s="732" t="s">
        <v>59</v>
      </c>
      <c r="C444" s="744" t="s">
        <v>742</v>
      </c>
      <c r="D444" s="300"/>
      <c r="E444" s="363" t="s">
        <v>46</v>
      </c>
      <c r="F444" s="739">
        <v>2</v>
      </c>
      <c r="G444" s="727"/>
      <c r="H444" s="733">
        <f t="shared" si="79"/>
        <v>0</v>
      </c>
      <c r="I444" s="731"/>
    </row>
    <row r="445" spans="1:9" s="528" customFormat="1" ht="30" customHeight="1" x14ac:dyDescent="0.2">
      <c r="A445" s="723" t="s">
        <v>452</v>
      </c>
      <c r="B445" s="466" t="s">
        <v>73</v>
      </c>
      <c r="C445" s="478" t="s">
        <v>984</v>
      </c>
      <c r="D445" s="467" t="s">
        <v>982</v>
      </c>
      <c r="E445" s="462" t="s">
        <v>46</v>
      </c>
      <c r="F445" s="471">
        <v>1</v>
      </c>
      <c r="G445" s="468"/>
      <c r="H445" s="465">
        <f t="shared" si="79"/>
        <v>0</v>
      </c>
      <c r="I445" s="731"/>
    </row>
    <row r="446" spans="1:9" s="528" customFormat="1" ht="37.5" customHeight="1" x14ac:dyDescent="0.2">
      <c r="A446" s="723" t="s">
        <v>454</v>
      </c>
      <c r="B446" s="732" t="s">
        <v>77</v>
      </c>
      <c r="C446" s="744" t="s">
        <v>985</v>
      </c>
      <c r="D446" s="300" t="s">
        <v>982</v>
      </c>
      <c r="E446" s="363" t="s">
        <v>46</v>
      </c>
      <c r="F446" s="739">
        <v>1</v>
      </c>
      <c r="G446" s="727"/>
      <c r="H446" s="733">
        <f t="shared" si="79"/>
        <v>0</v>
      </c>
      <c r="I446" s="731"/>
    </row>
    <row r="447" spans="1:9" s="528" customFormat="1" ht="30" customHeight="1" x14ac:dyDescent="0.2">
      <c r="A447" s="723" t="s">
        <v>176</v>
      </c>
      <c r="B447" s="459" t="s">
        <v>882</v>
      </c>
      <c r="C447" s="460" t="s">
        <v>178</v>
      </c>
      <c r="D447" s="467" t="s">
        <v>159</v>
      </c>
      <c r="E447" s="462" t="s">
        <v>46</v>
      </c>
      <c r="F447" s="471">
        <v>2</v>
      </c>
      <c r="G447" s="468"/>
      <c r="H447" s="465">
        <f t="shared" si="79"/>
        <v>0</v>
      </c>
      <c r="I447" s="724"/>
    </row>
    <row r="448" spans="1:9" s="528" customFormat="1" ht="30" customHeight="1" x14ac:dyDescent="0.2">
      <c r="A448" s="723" t="s">
        <v>456</v>
      </c>
      <c r="B448" s="361" t="s">
        <v>883</v>
      </c>
      <c r="C448" s="366" t="s">
        <v>457</v>
      </c>
      <c r="D448" s="300" t="s">
        <v>629</v>
      </c>
      <c r="E448" s="363" t="s">
        <v>46</v>
      </c>
      <c r="F448" s="739">
        <v>10</v>
      </c>
      <c r="G448" s="727"/>
      <c r="H448" s="733">
        <f t="shared" si="79"/>
        <v>0</v>
      </c>
      <c r="I448" s="724"/>
    </row>
    <row r="449" spans="1:9" ht="30" customHeight="1" x14ac:dyDescent="0.2">
      <c r="A449" s="498"/>
      <c r="B449" s="808"/>
      <c r="C449" s="34" t="s">
        <v>24</v>
      </c>
      <c r="D449" s="504"/>
      <c r="E449" s="529"/>
      <c r="F449" s="526"/>
      <c r="G449" s="498"/>
      <c r="H449" s="532"/>
    </row>
    <row r="450" spans="1:9" s="528" customFormat="1" ht="39.950000000000003" customHeight="1" x14ac:dyDescent="0.2">
      <c r="A450" s="723" t="s">
        <v>69</v>
      </c>
      <c r="B450" s="361" t="s">
        <v>884</v>
      </c>
      <c r="C450" s="744" t="s">
        <v>458</v>
      </c>
      <c r="D450" s="746" t="s">
        <v>459</v>
      </c>
      <c r="E450" s="363" t="s">
        <v>46</v>
      </c>
      <c r="F450" s="739">
        <v>22</v>
      </c>
      <c r="G450" s="727"/>
      <c r="H450" s="733">
        <f>ROUND(G450*F450,2)</f>
        <v>0</v>
      </c>
      <c r="I450" s="724"/>
    </row>
    <row r="451" spans="1:9" s="528" customFormat="1" ht="30" customHeight="1" x14ac:dyDescent="0.2">
      <c r="A451" s="723" t="s">
        <v>84</v>
      </c>
      <c r="B451" s="459" t="s">
        <v>885</v>
      </c>
      <c r="C451" s="460" t="s">
        <v>98</v>
      </c>
      <c r="D451" s="467" t="s">
        <v>159</v>
      </c>
      <c r="E451" s="462"/>
      <c r="F451" s="471"/>
      <c r="G451" s="472"/>
      <c r="H451" s="477"/>
      <c r="I451" s="724"/>
    </row>
    <row r="452" spans="1:9" s="528" customFormat="1" ht="30" customHeight="1" x14ac:dyDescent="0.2">
      <c r="A452" s="723" t="s">
        <v>99</v>
      </c>
      <c r="B452" s="732" t="s">
        <v>40</v>
      </c>
      <c r="C452" s="366" t="s">
        <v>185</v>
      </c>
      <c r="D452" s="300"/>
      <c r="E452" s="363" t="s">
        <v>85</v>
      </c>
      <c r="F452" s="747">
        <v>1</v>
      </c>
      <c r="G452" s="727"/>
      <c r="H452" s="733">
        <f>ROUND(G452*F452,2)</f>
        <v>0</v>
      </c>
      <c r="I452" s="724"/>
    </row>
    <row r="453" spans="1:9" s="527" customFormat="1" ht="30" customHeight="1" x14ac:dyDescent="0.2">
      <c r="A453" s="723" t="s">
        <v>70</v>
      </c>
      <c r="B453" s="459" t="s">
        <v>886</v>
      </c>
      <c r="C453" s="478" t="s">
        <v>460</v>
      </c>
      <c r="D453" s="212" t="s">
        <v>459</v>
      </c>
      <c r="E453" s="462"/>
      <c r="F453" s="471"/>
      <c r="G453" s="464"/>
      <c r="H453" s="477"/>
      <c r="I453" s="724"/>
    </row>
    <row r="454" spans="1:9" s="528" customFormat="1" ht="30" customHeight="1" x14ac:dyDescent="0.2">
      <c r="A454" s="723" t="s">
        <v>335</v>
      </c>
      <c r="B454" s="732" t="s">
        <v>40</v>
      </c>
      <c r="C454" s="366" t="s">
        <v>336</v>
      </c>
      <c r="D454" s="300"/>
      <c r="E454" s="363" t="s">
        <v>46</v>
      </c>
      <c r="F454" s="739">
        <v>3</v>
      </c>
      <c r="G454" s="727"/>
      <c r="H454" s="733">
        <f t="shared" ref="H454:H465" si="80">ROUND(G454*F454,2)</f>
        <v>0</v>
      </c>
      <c r="I454" s="724"/>
    </row>
    <row r="455" spans="1:9" s="528" customFormat="1" ht="30" customHeight="1" x14ac:dyDescent="0.2">
      <c r="A455" s="723" t="s">
        <v>71</v>
      </c>
      <c r="B455" s="466" t="s">
        <v>47</v>
      </c>
      <c r="C455" s="460" t="s">
        <v>187</v>
      </c>
      <c r="D455" s="467"/>
      <c r="E455" s="462" t="s">
        <v>46</v>
      </c>
      <c r="F455" s="471">
        <v>11</v>
      </c>
      <c r="G455" s="468"/>
      <c r="H455" s="465">
        <f t="shared" si="80"/>
        <v>0</v>
      </c>
      <c r="I455" s="724"/>
    </row>
    <row r="456" spans="1:9" s="528" customFormat="1" ht="30" customHeight="1" x14ac:dyDescent="0.2">
      <c r="A456" s="723" t="s">
        <v>337</v>
      </c>
      <c r="B456" s="732" t="s">
        <v>59</v>
      </c>
      <c r="C456" s="366" t="s">
        <v>338</v>
      </c>
      <c r="D456" s="300"/>
      <c r="E456" s="363" t="s">
        <v>46</v>
      </c>
      <c r="F456" s="739">
        <v>4</v>
      </c>
      <c r="G456" s="727"/>
      <c r="H456" s="733">
        <f t="shared" si="80"/>
        <v>0</v>
      </c>
      <c r="I456" s="724"/>
    </row>
    <row r="457" spans="1:9" s="528" customFormat="1" ht="30" customHeight="1" x14ac:dyDescent="0.2">
      <c r="A457" s="723" t="s">
        <v>72</v>
      </c>
      <c r="B457" s="466" t="s">
        <v>73</v>
      </c>
      <c r="C457" s="460" t="s">
        <v>210</v>
      </c>
      <c r="D457" s="467"/>
      <c r="E457" s="462" t="s">
        <v>46</v>
      </c>
      <c r="F457" s="471">
        <v>5</v>
      </c>
      <c r="G457" s="468"/>
      <c r="H457" s="465">
        <f t="shared" si="80"/>
        <v>0</v>
      </c>
      <c r="I457" s="724"/>
    </row>
    <row r="458" spans="1:9" s="527" customFormat="1" ht="30" customHeight="1" x14ac:dyDescent="0.2">
      <c r="A458" s="723" t="s">
        <v>86</v>
      </c>
      <c r="B458" s="361" t="s">
        <v>887</v>
      </c>
      <c r="C458" s="366" t="s">
        <v>101</v>
      </c>
      <c r="D458" s="746" t="s">
        <v>459</v>
      </c>
      <c r="E458" s="363" t="s">
        <v>46</v>
      </c>
      <c r="F458" s="739">
        <v>5</v>
      </c>
      <c r="G458" s="727"/>
      <c r="H458" s="733">
        <f t="shared" si="80"/>
        <v>0</v>
      </c>
      <c r="I458" s="724"/>
    </row>
    <row r="459" spans="1:9" s="527" customFormat="1" ht="30" customHeight="1" x14ac:dyDescent="0.2">
      <c r="A459" s="723" t="s">
        <v>87</v>
      </c>
      <c r="B459" s="459" t="s">
        <v>916</v>
      </c>
      <c r="C459" s="460" t="s">
        <v>102</v>
      </c>
      <c r="D459" s="212" t="s">
        <v>459</v>
      </c>
      <c r="E459" s="462" t="s">
        <v>46</v>
      </c>
      <c r="F459" s="471">
        <v>2</v>
      </c>
      <c r="G459" s="468"/>
      <c r="H459" s="465">
        <f t="shared" si="80"/>
        <v>0</v>
      </c>
      <c r="I459" s="724"/>
    </row>
    <row r="460" spans="1:9" s="528" customFormat="1" ht="30" customHeight="1" x14ac:dyDescent="0.2">
      <c r="A460" s="723" t="s">
        <v>88</v>
      </c>
      <c r="B460" s="361" t="s">
        <v>917</v>
      </c>
      <c r="C460" s="366" t="s">
        <v>103</v>
      </c>
      <c r="D460" s="746" t="s">
        <v>459</v>
      </c>
      <c r="E460" s="363" t="s">
        <v>46</v>
      </c>
      <c r="F460" s="739">
        <v>30</v>
      </c>
      <c r="G460" s="727"/>
      <c r="H460" s="733">
        <f t="shared" si="80"/>
        <v>0</v>
      </c>
      <c r="I460" s="724"/>
    </row>
    <row r="461" spans="1:9" s="528" customFormat="1" ht="30" customHeight="1" x14ac:dyDescent="0.2">
      <c r="A461" s="781" t="s">
        <v>492</v>
      </c>
      <c r="B461" s="479" t="s">
        <v>918</v>
      </c>
      <c r="C461" s="478" t="s">
        <v>494</v>
      </c>
      <c r="D461" s="212" t="s">
        <v>459</v>
      </c>
      <c r="E461" s="480" t="s">
        <v>46</v>
      </c>
      <c r="F461" s="481">
        <v>15</v>
      </c>
      <c r="G461" s="482"/>
      <c r="H461" s="483">
        <f t="shared" si="80"/>
        <v>0</v>
      </c>
      <c r="I461" s="724"/>
    </row>
    <row r="462" spans="1:9" s="527" customFormat="1" ht="30" customHeight="1" x14ac:dyDescent="0.2">
      <c r="A462" s="723" t="s">
        <v>854</v>
      </c>
      <c r="B462" s="361" t="s">
        <v>953</v>
      </c>
      <c r="C462" s="744" t="s">
        <v>855</v>
      </c>
      <c r="D462" s="746" t="s">
        <v>856</v>
      </c>
      <c r="E462" s="363" t="s">
        <v>46</v>
      </c>
      <c r="F462" s="739">
        <v>6</v>
      </c>
      <c r="G462" s="727"/>
      <c r="H462" s="733">
        <f t="shared" si="80"/>
        <v>0</v>
      </c>
      <c r="I462" s="724"/>
    </row>
    <row r="463" spans="1:9" s="528" customFormat="1" ht="30" customHeight="1" x14ac:dyDescent="0.2">
      <c r="A463" s="723" t="s">
        <v>857</v>
      </c>
      <c r="B463" s="459" t="s">
        <v>954</v>
      </c>
      <c r="C463" s="478" t="s">
        <v>858</v>
      </c>
      <c r="D463" s="212" t="s">
        <v>856</v>
      </c>
      <c r="E463" s="462" t="s">
        <v>46</v>
      </c>
      <c r="F463" s="471">
        <v>6</v>
      </c>
      <c r="G463" s="468"/>
      <c r="H463" s="465">
        <f t="shared" si="80"/>
        <v>0</v>
      </c>
      <c r="I463" s="771"/>
    </row>
    <row r="464" spans="1:9" s="527" customFormat="1" ht="24.75" customHeight="1" x14ac:dyDescent="0.2">
      <c r="A464" s="723" t="s">
        <v>898</v>
      </c>
      <c r="B464" s="361" t="s">
        <v>955</v>
      </c>
      <c r="C464" s="745" t="s">
        <v>899</v>
      </c>
      <c r="D464" s="746" t="s">
        <v>459</v>
      </c>
      <c r="E464" s="363" t="s">
        <v>46</v>
      </c>
      <c r="F464" s="739">
        <v>6</v>
      </c>
      <c r="G464" s="727"/>
      <c r="H464" s="733">
        <f t="shared" si="80"/>
        <v>0</v>
      </c>
      <c r="I464" s="724"/>
    </row>
    <row r="465" spans="1:9" s="528" customFormat="1" ht="30" customHeight="1" x14ac:dyDescent="0.2">
      <c r="A465" s="723" t="s">
        <v>964</v>
      </c>
      <c r="B465" s="361" t="s">
        <v>959</v>
      </c>
      <c r="C465" s="366" t="s">
        <v>965</v>
      </c>
      <c r="D465" s="300" t="s">
        <v>694</v>
      </c>
      <c r="E465" s="363" t="s">
        <v>46</v>
      </c>
      <c r="F465" s="772">
        <v>1</v>
      </c>
      <c r="G465" s="727"/>
      <c r="H465" s="733">
        <f t="shared" si="80"/>
        <v>0</v>
      </c>
      <c r="I465" s="724"/>
    </row>
    <row r="466" spans="1:9" s="524" customFormat="1" ht="30" customHeight="1" x14ac:dyDescent="0.2">
      <c r="A466" s="498"/>
      <c r="B466" s="809"/>
      <c r="C466" s="34" t="s">
        <v>25</v>
      </c>
      <c r="D466" s="504"/>
      <c r="E466" s="529"/>
      <c r="F466" s="526"/>
      <c r="G466" s="498"/>
      <c r="H466" s="532"/>
    </row>
    <row r="467" spans="1:9" s="527" customFormat="1" ht="30" customHeight="1" x14ac:dyDescent="0.2">
      <c r="A467" s="730" t="s">
        <v>74</v>
      </c>
      <c r="B467" s="459" t="s">
        <v>966</v>
      </c>
      <c r="C467" s="460" t="s">
        <v>75</v>
      </c>
      <c r="D467" s="467" t="s">
        <v>630</v>
      </c>
      <c r="E467" s="462"/>
      <c r="F467" s="463"/>
      <c r="G467" s="464"/>
      <c r="H467" s="465"/>
      <c r="I467" s="724"/>
    </row>
    <row r="468" spans="1:9" s="528" customFormat="1" ht="30" customHeight="1" x14ac:dyDescent="0.2">
      <c r="A468" s="730" t="s">
        <v>192</v>
      </c>
      <c r="B468" s="732" t="s">
        <v>40</v>
      </c>
      <c r="C468" s="366" t="s">
        <v>193</v>
      </c>
      <c r="D468" s="300"/>
      <c r="E468" s="363" t="s">
        <v>39</v>
      </c>
      <c r="F468" s="726">
        <v>850</v>
      </c>
      <c r="G468" s="727"/>
      <c r="H468" s="733">
        <f>ROUND(G468*F468,2)</f>
        <v>0</v>
      </c>
      <c r="I468" s="755"/>
    </row>
    <row r="469" spans="1:9" s="528" customFormat="1" ht="30" customHeight="1" x14ac:dyDescent="0.2">
      <c r="A469" s="730" t="s">
        <v>76</v>
      </c>
      <c r="B469" s="732" t="s">
        <v>47</v>
      </c>
      <c r="C469" s="366" t="s">
        <v>194</v>
      </c>
      <c r="D469" s="300"/>
      <c r="E469" s="363" t="s">
        <v>39</v>
      </c>
      <c r="F469" s="726">
        <v>400</v>
      </c>
      <c r="G469" s="727"/>
      <c r="H469" s="733">
        <f>ROUND(G469*F469,2)</f>
        <v>0</v>
      </c>
      <c r="I469" s="724"/>
    </row>
    <row r="470" spans="1:9" s="536" customFormat="1" ht="24" customHeight="1" x14ac:dyDescent="0.2">
      <c r="A470" s="498"/>
      <c r="B470" s="820"/>
      <c r="C470" s="773" t="s">
        <v>26</v>
      </c>
      <c r="D470" s="774"/>
      <c r="E470" s="775"/>
      <c r="F470" s="776"/>
      <c r="G470" s="777"/>
      <c r="H470" s="821"/>
    </row>
    <row r="471" spans="1:9" s="528" customFormat="1" ht="30" customHeight="1" x14ac:dyDescent="0.2">
      <c r="A471" s="730" t="s">
        <v>753</v>
      </c>
      <c r="B471" s="459" t="s">
        <v>967</v>
      </c>
      <c r="C471" s="460" t="s">
        <v>980</v>
      </c>
      <c r="D471" s="467" t="s">
        <v>543</v>
      </c>
      <c r="E471" s="462" t="s">
        <v>46</v>
      </c>
      <c r="F471" s="463">
        <v>2</v>
      </c>
      <c r="G471" s="468"/>
      <c r="H471" s="465">
        <f>ROUND(G471*F471,2)</f>
        <v>0</v>
      </c>
      <c r="I471" s="724"/>
    </row>
    <row r="472" spans="1:9" s="538" customFormat="1" ht="34.5" customHeight="1" thickBot="1" x14ac:dyDescent="0.25">
      <c r="A472" s="792"/>
      <c r="B472" s="813" t="str">
        <f>B371</f>
        <v>G</v>
      </c>
      <c r="C472" s="596" t="str">
        <f>C371</f>
        <v>ST DAVID ROAD From Fermor Avenue to Havelock Avenue - Concrete Pavement Rehabilitation And Associated Works</v>
      </c>
      <c r="D472" s="597"/>
      <c r="E472" s="597"/>
      <c r="F472" s="598"/>
      <c r="G472" s="535" t="s">
        <v>17</v>
      </c>
      <c r="H472" s="817">
        <f>SUM(H373:H471)</f>
        <v>0</v>
      </c>
    </row>
    <row r="473" spans="1:9" ht="36" customHeight="1" thickTop="1" x14ac:dyDescent="0.2">
      <c r="A473" s="522"/>
      <c r="B473" s="815" t="s">
        <v>845</v>
      </c>
      <c r="C473" s="599" t="s">
        <v>846</v>
      </c>
      <c r="D473" s="600"/>
      <c r="E473" s="600"/>
      <c r="F473" s="601"/>
      <c r="G473" s="522"/>
      <c r="H473" s="816"/>
    </row>
    <row r="474" spans="1:9" ht="36" customHeight="1" x14ac:dyDescent="0.2">
      <c r="A474" s="498"/>
      <c r="B474" s="804"/>
      <c r="C474" s="33" t="s">
        <v>19</v>
      </c>
      <c r="D474" s="504"/>
      <c r="E474" s="525" t="s">
        <v>2</v>
      </c>
      <c r="F474" s="526" t="s">
        <v>2</v>
      </c>
      <c r="G474" s="498" t="s">
        <v>2</v>
      </c>
      <c r="H474" s="532"/>
    </row>
    <row r="475" spans="1:9" s="527" customFormat="1" ht="30" customHeight="1" x14ac:dyDescent="0.2">
      <c r="A475" s="728" t="s">
        <v>42</v>
      </c>
      <c r="B475" s="361" t="s">
        <v>919</v>
      </c>
      <c r="C475" s="366" t="s">
        <v>43</v>
      </c>
      <c r="D475" s="725" t="s">
        <v>618</v>
      </c>
      <c r="E475" s="363"/>
      <c r="F475" s="726"/>
      <c r="G475" s="729"/>
      <c r="H475" s="733"/>
      <c r="I475" s="724"/>
    </row>
    <row r="476" spans="1:9" s="527" customFormat="1" ht="35.25" customHeight="1" x14ac:dyDescent="0.2">
      <c r="A476" s="728" t="s">
        <v>701</v>
      </c>
      <c r="B476" s="466" t="s">
        <v>40</v>
      </c>
      <c r="C476" s="460" t="s">
        <v>702</v>
      </c>
      <c r="D476" s="467" t="s">
        <v>2</v>
      </c>
      <c r="E476" s="462" t="s">
        <v>37</v>
      </c>
      <c r="F476" s="463">
        <v>10</v>
      </c>
      <c r="G476" s="468"/>
      <c r="H476" s="465">
        <f t="shared" ref="H476" si="81">ROUND(G476*F476,2)</f>
        <v>0</v>
      </c>
      <c r="I476" s="724"/>
    </row>
    <row r="477" spans="1:9" s="527" customFormat="1" ht="30" customHeight="1" x14ac:dyDescent="0.2">
      <c r="A477" s="728" t="s">
        <v>975</v>
      </c>
      <c r="B477" s="732" t="s">
        <v>47</v>
      </c>
      <c r="C477" s="366" t="s">
        <v>976</v>
      </c>
      <c r="D477" s="300" t="s">
        <v>2</v>
      </c>
      <c r="E477" s="363" t="s">
        <v>37</v>
      </c>
      <c r="F477" s="726">
        <v>16</v>
      </c>
      <c r="G477" s="727"/>
      <c r="H477" s="733">
        <f t="shared" ref="H477" si="82">ROUND(G477*F477,2)</f>
        <v>0</v>
      </c>
      <c r="I477" s="724"/>
    </row>
    <row r="478" spans="1:9" s="528" customFormat="1" ht="30" customHeight="1" x14ac:dyDescent="0.2">
      <c r="A478" s="723" t="s">
        <v>44</v>
      </c>
      <c r="B478" s="361" t="s">
        <v>920</v>
      </c>
      <c r="C478" s="366" t="s">
        <v>45</v>
      </c>
      <c r="D478" s="725" t="s">
        <v>618</v>
      </c>
      <c r="E478" s="363" t="s">
        <v>39</v>
      </c>
      <c r="F478" s="726">
        <v>475</v>
      </c>
      <c r="G478" s="727"/>
      <c r="H478" s="733">
        <f t="shared" ref="H478" si="83">ROUND(G478*F478,2)</f>
        <v>0</v>
      </c>
      <c r="I478" s="724"/>
    </row>
    <row r="479" spans="1:9" s="524" customFormat="1" ht="30" customHeight="1" x14ac:dyDescent="0.2">
      <c r="A479" s="498"/>
      <c r="B479" s="804"/>
      <c r="C479" s="34" t="s">
        <v>594</v>
      </c>
      <c r="D479" s="504"/>
      <c r="E479" s="505"/>
      <c r="F479" s="531"/>
      <c r="G479" s="498" t="s">
        <v>2</v>
      </c>
      <c r="H479" s="532"/>
    </row>
    <row r="480" spans="1:9" s="527" customFormat="1" ht="30" customHeight="1" x14ac:dyDescent="0.2">
      <c r="A480" s="730" t="s">
        <v>78</v>
      </c>
      <c r="B480" s="459" t="s">
        <v>921</v>
      </c>
      <c r="C480" s="460" t="s">
        <v>79</v>
      </c>
      <c r="D480" s="461" t="s">
        <v>618</v>
      </c>
      <c r="E480" s="462"/>
      <c r="F480" s="463"/>
      <c r="G480" s="464"/>
      <c r="H480" s="465"/>
      <c r="I480" s="724"/>
    </row>
    <row r="481" spans="1:9" s="528" customFormat="1" ht="30" customHeight="1" x14ac:dyDescent="0.2">
      <c r="A481" s="730" t="s">
        <v>80</v>
      </c>
      <c r="B481" s="732" t="s">
        <v>40</v>
      </c>
      <c r="C481" s="366" t="s">
        <v>81</v>
      </c>
      <c r="D481" s="300" t="s">
        <v>2</v>
      </c>
      <c r="E481" s="363" t="s">
        <v>39</v>
      </c>
      <c r="F481" s="726">
        <v>20</v>
      </c>
      <c r="G481" s="727"/>
      <c r="H481" s="733">
        <f>ROUND(G481*F481,2)</f>
        <v>0</v>
      </c>
      <c r="I481" s="724"/>
    </row>
    <row r="482" spans="1:9" s="528" customFormat="1" ht="30" customHeight="1" x14ac:dyDescent="0.2">
      <c r="A482" s="730" t="s">
        <v>224</v>
      </c>
      <c r="B482" s="732" t="s">
        <v>47</v>
      </c>
      <c r="C482" s="366" t="s">
        <v>225</v>
      </c>
      <c r="D482" s="300" t="s">
        <v>2</v>
      </c>
      <c r="E482" s="363" t="s">
        <v>39</v>
      </c>
      <c r="F482" s="726">
        <v>140</v>
      </c>
      <c r="G482" s="727"/>
      <c r="H482" s="733">
        <f>ROUND(G482*F482,2)</f>
        <v>0</v>
      </c>
      <c r="I482" s="731"/>
    </row>
    <row r="483" spans="1:9" s="528" customFormat="1" ht="33" customHeight="1" x14ac:dyDescent="0.2">
      <c r="A483" s="730" t="s">
        <v>704</v>
      </c>
      <c r="B483" s="459" t="s">
        <v>922</v>
      </c>
      <c r="C483" s="460" t="s">
        <v>705</v>
      </c>
      <c r="D483" s="467" t="s">
        <v>227</v>
      </c>
      <c r="E483" s="462"/>
      <c r="F483" s="463"/>
      <c r="G483" s="464"/>
      <c r="H483" s="465"/>
      <c r="I483" s="724"/>
    </row>
    <row r="484" spans="1:9" s="528" customFormat="1" ht="39.950000000000003" customHeight="1" x14ac:dyDescent="0.2">
      <c r="A484" s="730" t="s">
        <v>706</v>
      </c>
      <c r="B484" s="732" t="s">
        <v>40</v>
      </c>
      <c r="C484" s="366" t="s">
        <v>722</v>
      </c>
      <c r="D484" s="300" t="s">
        <v>2</v>
      </c>
      <c r="E484" s="363" t="s">
        <v>39</v>
      </c>
      <c r="F484" s="726">
        <v>198</v>
      </c>
      <c r="G484" s="727"/>
      <c r="H484" s="733">
        <f>ROUND(G484*F484,2)</f>
        <v>0</v>
      </c>
      <c r="I484" s="724"/>
    </row>
    <row r="485" spans="1:9" s="528" customFormat="1" ht="32.25" customHeight="1" x14ac:dyDescent="0.2">
      <c r="A485" s="730" t="s">
        <v>707</v>
      </c>
      <c r="B485" s="459" t="s">
        <v>923</v>
      </c>
      <c r="C485" s="460" t="s">
        <v>708</v>
      </c>
      <c r="D485" s="467" t="s">
        <v>709</v>
      </c>
      <c r="E485" s="462"/>
      <c r="F485" s="463"/>
      <c r="G485" s="464"/>
      <c r="H485" s="465"/>
      <c r="I485" s="724"/>
    </row>
    <row r="486" spans="1:9" s="528" customFormat="1" ht="30" customHeight="1" x14ac:dyDescent="0.2">
      <c r="A486" s="730" t="s">
        <v>710</v>
      </c>
      <c r="B486" s="732" t="s">
        <v>40</v>
      </c>
      <c r="C486" s="366" t="s">
        <v>718</v>
      </c>
      <c r="D486" s="300" t="s">
        <v>2</v>
      </c>
      <c r="E486" s="363" t="s">
        <v>39</v>
      </c>
      <c r="F486" s="726">
        <v>5</v>
      </c>
      <c r="G486" s="727"/>
      <c r="H486" s="733">
        <f t="shared" ref="H486:H489" si="84">ROUND(G486*F486,2)</f>
        <v>0</v>
      </c>
      <c r="I486" s="724"/>
    </row>
    <row r="487" spans="1:9" s="528" customFormat="1" ht="30" customHeight="1" x14ac:dyDescent="0.2">
      <c r="A487" s="730" t="s">
        <v>711</v>
      </c>
      <c r="B487" s="466" t="s">
        <v>47</v>
      </c>
      <c r="C487" s="460" t="s">
        <v>719</v>
      </c>
      <c r="D487" s="467" t="s">
        <v>2</v>
      </c>
      <c r="E487" s="462" t="s">
        <v>39</v>
      </c>
      <c r="F487" s="463">
        <v>141</v>
      </c>
      <c r="G487" s="468"/>
      <c r="H487" s="465">
        <f t="shared" si="84"/>
        <v>0</v>
      </c>
      <c r="I487" s="724"/>
    </row>
    <row r="488" spans="1:9" s="528" customFormat="1" ht="30" customHeight="1" x14ac:dyDescent="0.2">
      <c r="A488" s="730" t="s">
        <v>712</v>
      </c>
      <c r="B488" s="732" t="s">
        <v>59</v>
      </c>
      <c r="C488" s="366" t="s">
        <v>720</v>
      </c>
      <c r="D488" s="300" t="s">
        <v>2</v>
      </c>
      <c r="E488" s="363" t="s">
        <v>39</v>
      </c>
      <c r="F488" s="726">
        <v>30</v>
      </c>
      <c r="G488" s="727"/>
      <c r="H488" s="733">
        <f t="shared" si="84"/>
        <v>0</v>
      </c>
      <c r="I488" s="724"/>
    </row>
    <row r="489" spans="1:9" s="528" customFormat="1" ht="30" customHeight="1" x14ac:dyDescent="0.2">
      <c r="A489" s="730" t="s">
        <v>713</v>
      </c>
      <c r="B489" s="732" t="s">
        <v>73</v>
      </c>
      <c r="C489" s="366" t="s">
        <v>721</v>
      </c>
      <c r="D489" s="300" t="s">
        <v>2</v>
      </c>
      <c r="E489" s="363" t="s">
        <v>39</v>
      </c>
      <c r="F489" s="726">
        <v>270</v>
      </c>
      <c r="G489" s="727"/>
      <c r="H489" s="733">
        <f t="shared" si="84"/>
        <v>0</v>
      </c>
      <c r="I489" s="724"/>
    </row>
    <row r="490" spans="1:9" s="528" customFormat="1" ht="30" customHeight="1" x14ac:dyDescent="0.2">
      <c r="A490" s="730" t="s">
        <v>714</v>
      </c>
      <c r="B490" s="459" t="s">
        <v>924</v>
      </c>
      <c r="C490" s="460" t="s">
        <v>715</v>
      </c>
      <c r="D490" s="467" t="s">
        <v>709</v>
      </c>
      <c r="E490" s="462"/>
      <c r="F490" s="463"/>
      <c r="G490" s="464"/>
      <c r="H490" s="465"/>
      <c r="I490" s="724"/>
    </row>
    <row r="491" spans="1:9" s="528" customFormat="1" ht="39.950000000000003" customHeight="1" x14ac:dyDescent="0.2">
      <c r="A491" s="730" t="s">
        <v>716</v>
      </c>
      <c r="B491" s="732" t="s">
        <v>40</v>
      </c>
      <c r="C491" s="366" t="s">
        <v>717</v>
      </c>
      <c r="D491" s="300" t="s">
        <v>2</v>
      </c>
      <c r="E491" s="363" t="s">
        <v>39</v>
      </c>
      <c r="F491" s="726">
        <v>32</v>
      </c>
      <c r="G491" s="727"/>
      <c r="H491" s="733">
        <f>ROUND(G491*F491,2)</f>
        <v>0</v>
      </c>
      <c r="I491" s="731"/>
    </row>
    <row r="492" spans="1:9" s="528" customFormat="1" ht="39.950000000000003" customHeight="1" x14ac:dyDescent="0.2">
      <c r="A492" s="730" t="s">
        <v>890</v>
      </c>
      <c r="B492" s="459" t="s">
        <v>925</v>
      </c>
      <c r="C492" s="460" t="s">
        <v>891</v>
      </c>
      <c r="D492" s="467" t="s">
        <v>227</v>
      </c>
      <c r="E492" s="462"/>
      <c r="F492" s="463"/>
      <c r="G492" s="464"/>
      <c r="H492" s="465"/>
      <c r="I492" s="724"/>
    </row>
    <row r="493" spans="1:9" s="528" customFormat="1" ht="39.950000000000003" customHeight="1" x14ac:dyDescent="0.2">
      <c r="A493" s="730" t="s">
        <v>892</v>
      </c>
      <c r="B493" s="732" t="s">
        <v>40</v>
      </c>
      <c r="C493" s="366" t="s">
        <v>893</v>
      </c>
      <c r="D493" s="300" t="s">
        <v>2</v>
      </c>
      <c r="E493" s="363" t="s">
        <v>39</v>
      </c>
      <c r="F493" s="726">
        <v>5</v>
      </c>
      <c r="G493" s="727"/>
      <c r="H493" s="733">
        <f t="shared" ref="H493:H495" si="85">ROUND(G493*F493,2)</f>
        <v>0</v>
      </c>
      <c r="I493" s="731"/>
    </row>
    <row r="494" spans="1:9" s="528" customFormat="1" ht="39.950000000000003" customHeight="1" x14ac:dyDescent="0.2">
      <c r="A494" s="730" t="s">
        <v>900</v>
      </c>
      <c r="B494" s="466" t="s">
        <v>47</v>
      </c>
      <c r="C494" s="460" t="s">
        <v>901</v>
      </c>
      <c r="D494" s="467" t="s">
        <v>2</v>
      </c>
      <c r="E494" s="462" t="s">
        <v>39</v>
      </c>
      <c r="F494" s="463">
        <v>15</v>
      </c>
      <c r="G494" s="468"/>
      <c r="H494" s="465">
        <f t="shared" si="85"/>
        <v>0</v>
      </c>
      <c r="I494" s="731"/>
    </row>
    <row r="495" spans="1:9" s="528" customFormat="1" ht="39.950000000000003" customHeight="1" x14ac:dyDescent="0.2">
      <c r="A495" s="730" t="s">
        <v>902</v>
      </c>
      <c r="B495" s="732" t="s">
        <v>59</v>
      </c>
      <c r="C495" s="366" t="s">
        <v>903</v>
      </c>
      <c r="D495" s="300" t="s">
        <v>2</v>
      </c>
      <c r="E495" s="363" t="s">
        <v>39</v>
      </c>
      <c r="F495" s="726">
        <v>33</v>
      </c>
      <c r="G495" s="727"/>
      <c r="H495" s="733">
        <f t="shared" si="85"/>
        <v>0</v>
      </c>
      <c r="I495" s="731"/>
    </row>
    <row r="496" spans="1:9" s="528" customFormat="1" ht="39.950000000000003" customHeight="1" x14ac:dyDescent="0.2">
      <c r="A496" s="730" t="s">
        <v>407</v>
      </c>
      <c r="B496" s="459" t="s">
        <v>926</v>
      </c>
      <c r="C496" s="460" t="s">
        <v>408</v>
      </c>
      <c r="D496" s="467" t="s">
        <v>709</v>
      </c>
      <c r="E496" s="462"/>
      <c r="F496" s="463"/>
      <c r="G496" s="464"/>
      <c r="H496" s="465"/>
      <c r="I496" s="724"/>
    </row>
    <row r="497" spans="1:9" s="528" customFormat="1" ht="39.950000000000003" customHeight="1" x14ac:dyDescent="0.2">
      <c r="A497" s="730" t="s">
        <v>409</v>
      </c>
      <c r="B497" s="732" t="s">
        <v>40</v>
      </c>
      <c r="C497" s="366" t="s">
        <v>619</v>
      </c>
      <c r="D497" s="300" t="s">
        <v>2</v>
      </c>
      <c r="E497" s="363" t="s">
        <v>39</v>
      </c>
      <c r="F497" s="726">
        <v>30</v>
      </c>
      <c r="G497" s="727"/>
      <c r="H497" s="733">
        <f>ROUND(G497*F497,2)</f>
        <v>0</v>
      </c>
      <c r="I497" s="731"/>
    </row>
    <row r="498" spans="1:9" s="528" customFormat="1" ht="39.950000000000003" customHeight="1" x14ac:dyDescent="0.2">
      <c r="A498" s="730" t="s">
        <v>410</v>
      </c>
      <c r="B498" s="492" t="s">
        <v>927</v>
      </c>
      <c r="C498" s="460" t="s">
        <v>411</v>
      </c>
      <c r="D498" s="467" t="s">
        <v>709</v>
      </c>
      <c r="E498" s="462"/>
      <c r="F498" s="463"/>
      <c r="G498" s="464"/>
      <c r="H498" s="465"/>
      <c r="I498" s="724"/>
    </row>
    <row r="499" spans="1:9" s="528" customFormat="1" ht="30" customHeight="1" x14ac:dyDescent="0.2">
      <c r="A499" s="730" t="s">
        <v>413</v>
      </c>
      <c r="B499" s="732" t="s">
        <v>40</v>
      </c>
      <c r="C499" s="366" t="s">
        <v>621</v>
      </c>
      <c r="D499" s="300" t="s">
        <v>2</v>
      </c>
      <c r="E499" s="363" t="s">
        <v>39</v>
      </c>
      <c r="F499" s="726">
        <v>18</v>
      </c>
      <c r="G499" s="727"/>
      <c r="H499" s="733">
        <f t="shared" ref="H499:H500" si="86">ROUND(G499*F499,2)</f>
        <v>0</v>
      </c>
      <c r="I499" s="731"/>
    </row>
    <row r="500" spans="1:9" s="528" customFormat="1" ht="30" customHeight="1" x14ac:dyDescent="0.2">
      <c r="A500" s="730" t="s">
        <v>414</v>
      </c>
      <c r="B500" s="732" t="s">
        <v>47</v>
      </c>
      <c r="C500" s="366" t="s">
        <v>622</v>
      </c>
      <c r="D500" s="300" t="s">
        <v>2</v>
      </c>
      <c r="E500" s="363" t="s">
        <v>39</v>
      </c>
      <c r="F500" s="726">
        <v>23</v>
      </c>
      <c r="G500" s="727"/>
      <c r="H500" s="733">
        <f t="shared" si="86"/>
        <v>0</v>
      </c>
      <c r="I500" s="731"/>
    </row>
    <row r="501" spans="1:9" s="528" customFormat="1" ht="30" customHeight="1" x14ac:dyDescent="0.2">
      <c r="A501" s="730" t="s">
        <v>48</v>
      </c>
      <c r="B501" s="459" t="s">
        <v>928</v>
      </c>
      <c r="C501" s="460" t="s">
        <v>49</v>
      </c>
      <c r="D501" s="467" t="s">
        <v>227</v>
      </c>
      <c r="E501" s="462"/>
      <c r="F501" s="463"/>
      <c r="G501" s="464"/>
      <c r="H501" s="465"/>
      <c r="I501" s="724"/>
    </row>
    <row r="502" spans="1:9" s="528" customFormat="1" ht="30" customHeight="1" x14ac:dyDescent="0.2">
      <c r="A502" s="730" t="s">
        <v>50</v>
      </c>
      <c r="B502" s="732" t="s">
        <v>40</v>
      </c>
      <c r="C502" s="366" t="s">
        <v>51</v>
      </c>
      <c r="D502" s="300" t="s">
        <v>2</v>
      </c>
      <c r="E502" s="363" t="s">
        <v>46</v>
      </c>
      <c r="F502" s="726">
        <v>325</v>
      </c>
      <c r="G502" s="727"/>
      <c r="H502" s="733">
        <f>ROUND(G502*F502,2)</f>
        <v>0</v>
      </c>
      <c r="I502" s="724"/>
    </row>
    <row r="503" spans="1:9" s="528" customFormat="1" ht="30" customHeight="1" x14ac:dyDescent="0.2">
      <c r="A503" s="730" t="s">
        <v>52</v>
      </c>
      <c r="B503" s="459" t="s">
        <v>929</v>
      </c>
      <c r="C503" s="460" t="s">
        <v>53</v>
      </c>
      <c r="D503" s="467" t="s">
        <v>227</v>
      </c>
      <c r="E503" s="462"/>
      <c r="F503" s="463"/>
      <c r="G503" s="464"/>
      <c r="H503" s="465"/>
      <c r="I503" s="724"/>
    </row>
    <row r="504" spans="1:9" s="528" customFormat="1" ht="30" customHeight="1" x14ac:dyDescent="0.2">
      <c r="A504" s="734" t="s">
        <v>230</v>
      </c>
      <c r="B504" s="736" t="s">
        <v>40</v>
      </c>
      <c r="C504" s="735" t="s">
        <v>231</v>
      </c>
      <c r="D504" s="736" t="s">
        <v>2</v>
      </c>
      <c r="E504" s="736" t="s">
        <v>46</v>
      </c>
      <c r="F504" s="726">
        <v>90</v>
      </c>
      <c r="G504" s="727"/>
      <c r="H504" s="733">
        <f>ROUND(G504*F504,2)</f>
        <v>0</v>
      </c>
      <c r="I504" s="724"/>
    </row>
    <row r="505" spans="1:9" s="528" customFormat="1" ht="30" customHeight="1" x14ac:dyDescent="0.2">
      <c r="A505" s="730" t="s">
        <v>54</v>
      </c>
      <c r="B505" s="732" t="s">
        <v>47</v>
      </c>
      <c r="C505" s="366" t="s">
        <v>55</v>
      </c>
      <c r="D505" s="300" t="s">
        <v>2</v>
      </c>
      <c r="E505" s="363" t="s">
        <v>46</v>
      </c>
      <c r="F505" s="726">
        <v>675</v>
      </c>
      <c r="G505" s="727"/>
      <c r="H505" s="733">
        <f>ROUND(G505*F505,2)</f>
        <v>0</v>
      </c>
      <c r="I505" s="724"/>
    </row>
    <row r="506" spans="1:9" s="527" customFormat="1" ht="30" customHeight="1" x14ac:dyDescent="0.2">
      <c r="A506" s="730" t="s">
        <v>419</v>
      </c>
      <c r="B506" s="459" t="s">
        <v>930</v>
      </c>
      <c r="C506" s="460" t="s">
        <v>420</v>
      </c>
      <c r="D506" s="467" t="s">
        <v>762</v>
      </c>
      <c r="E506" s="462"/>
      <c r="F506" s="463"/>
      <c r="G506" s="464"/>
      <c r="H506" s="465"/>
      <c r="I506" s="724"/>
    </row>
    <row r="507" spans="1:9" s="528" customFormat="1" ht="30" customHeight="1" x14ac:dyDescent="0.2">
      <c r="A507" s="730" t="s">
        <v>421</v>
      </c>
      <c r="B507" s="466" t="s">
        <v>734</v>
      </c>
      <c r="C507" s="460" t="s">
        <v>623</v>
      </c>
      <c r="D507" s="467" t="s">
        <v>990</v>
      </c>
      <c r="E507" s="462"/>
      <c r="F507" s="463"/>
      <c r="G507" s="464"/>
      <c r="H507" s="465"/>
      <c r="I507" s="724"/>
    </row>
    <row r="508" spans="1:9" s="528" customFormat="1" ht="30" customHeight="1" x14ac:dyDescent="0.2">
      <c r="A508" s="730" t="s">
        <v>423</v>
      </c>
      <c r="B508" s="805" t="s">
        <v>129</v>
      </c>
      <c r="C508" s="366" t="s">
        <v>424</v>
      </c>
      <c r="D508" s="300"/>
      <c r="E508" s="363" t="s">
        <v>39</v>
      </c>
      <c r="F508" s="726">
        <v>70</v>
      </c>
      <c r="G508" s="727"/>
      <c r="H508" s="733">
        <f>ROUND(G508*F508,2)</f>
        <v>0</v>
      </c>
      <c r="I508" s="737"/>
    </row>
    <row r="509" spans="1:9" s="528" customFormat="1" ht="30" customHeight="1" x14ac:dyDescent="0.2">
      <c r="A509" s="730" t="s">
        <v>425</v>
      </c>
      <c r="B509" s="470" t="s">
        <v>130</v>
      </c>
      <c r="C509" s="460" t="s">
        <v>426</v>
      </c>
      <c r="D509" s="467"/>
      <c r="E509" s="462" t="s">
        <v>39</v>
      </c>
      <c r="F509" s="463">
        <v>216</v>
      </c>
      <c r="G509" s="468"/>
      <c r="H509" s="465">
        <f>ROUND(G509*F509,2)</f>
        <v>0</v>
      </c>
      <c r="I509" s="724"/>
    </row>
    <row r="510" spans="1:9" s="528" customFormat="1" ht="30" customHeight="1" x14ac:dyDescent="0.2">
      <c r="A510" s="730" t="s">
        <v>468</v>
      </c>
      <c r="B510" s="805" t="s">
        <v>131</v>
      </c>
      <c r="C510" s="366" t="s">
        <v>469</v>
      </c>
      <c r="D510" s="300" t="s">
        <v>2</v>
      </c>
      <c r="E510" s="363" t="s">
        <v>39</v>
      </c>
      <c r="F510" s="726">
        <v>110</v>
      </c>
      <c r="G510" s="727"/>
      <c r="H510" s="733">
        <f>ROUND(G510*F510,2)</f>
        <v>0</v>
      </c>
      <c r="I510" s="738"/>
    </row>
    <row r="511" spans="1:9" s="528" customFormat="1" ht="36" customHeight="1" x14ac:dyDescent="0.2">
      <c r="A511" s="730" t="s">
        <v>851</v>
      </c>
      <c r="B511" s="466" t="s">
        <v>47</v>
      </c>
      <c r="C511" s="460" t="s">
        <v>978</v>
      </c>
      <c r="D511" s="467" t="s">
        <v>2</v>
      </c>
      <c r="E511" s="462"/>
      <c r="F511" s="463"/>
      <c r="G511" s="472"/>
      <c r="H511" s="472"/>
      <c r="I511" s="724"/>
    </row>
    <row r="512" spans="1:9" s="528" customFormat="1" ht="30" customHeight="1" x14ac:dyDescent="0.2">
      <c r="A512" s="730" t="s">
        <v>989</v>
      </c>
      <c r="B512" s="805" t="s">
        <v>129</v>
      </c>
      <c r="C512" s="366" t="s">
        <v>424</v>
      </c>
      <c r="D512" s="300"/>
      <c r="E512" s="363" t="s">
        <v>39</v>
      </c>
      <c r="F512" s="726">
        <v>10</v>
      </c>
      <c r="G512" s="727"/>
      <c r="H512" s="733">
        <f t="shared" ref="H512:H513" si="87">ROUND(G512*F512,2)</f>
        <v>0</v>
      </c>
      <c r="I512" s="737"/>
    </row>
    <row r="513" spans="1:9" s="528" customFormat="1" ht="30" customHeight="1" x14ac:dyDescent="0.2">
      <c r="A513" s="730" t="s">
        <v>852</v>
      </c>
      <c r="B513" s="470" t="s">
        <v>130</v>
      </c>
      <c r="C513" s="460" t="s">
        <v>426</v>
      </c>
      <c r="D513" s="467"/>
      <c r="E513" s="462" t="s">
        <v>39</v>
      </c>
      <c r="F513" s="463">
        <v>26</v>
      </c>
      <c r="G513" s="468"/>
      <c r="H513" s="465">
        <f t="shared" si="87"/>
        <v>0</v>
      </c>
      <c r="I513" s="724"/>
    </row>
    <row r="514" spans="1:9" s="527" customFormat="1" ht="30" customHeight="1" x14ac:dyDescent="0.2">
      <c r="A514" s="730" t="s">
        <v>470</v>
      </c>
      <c r="B514" s="361" t="s">
        <v>931</v>
      </c>
      <c r="C514" s="366" t="s">
        <v>472</v>
      </c>
      <c r="D514" s="300" t="s">
        <v>127</v>
      </c>
      <c r="E514" s="363" t="s">
        <v>39</v>
      </c>
      <c r="F514" s="739">
        <v>3</v>
      </c>
      <c r="G514" s="727"/>
      <c r="H514" s="733">
        <f t="shared" ref="H514:H516" si="88">ROUND(G514*F514,2)</f>
        <v>0</v>
      </c>
      <c r="I514" s="724"/>
    </row>
    <row r="515" spans="1:9" s="528" customFormat="1" ht="30" customHeight="1" x14ac:dyDescent="0.2">
      <c r="A515" s="730" t="s">
        <v>545</v>
      </c>
      <c r="B515" s="459" t="s">
        <v>932</v>
      </c>
      <c r="C515" s="460" t="s">
        <v>546</v>
      </c>
      <c r="D515" s="467" t="s">
        <v>127</v>
      </c>
      <c r="E515" s="462" t="s">
        <v>39</v>
      </c>
      <c r="F515" s="463">
        <v>3</v>
      </c>
      <c r="G515" s="468"/>
      <c r="H515" s="465">
        <f t="shared" si="88"/>
        <v>0</v>
      </c>
      <c r="I515" s="724"/>
    </row>
    <row r="516" spans="1:9" s="528" customFormat="1" ht="30" customHeight="1" x14ac:dyDescent="0.2">
      <c r="A516" s="730" t="s">
        <v>755</v>
      </c>
      <c r="B516" s="361" t="s">
        <v>933</v>
      </c>
      <c r="C516" s="366" t="s">
        <v>756</v>
      </c>
      <c r="D516" s="300" t="s">
        <v>127</v>
      </c>
      <c r="E516" s="363" t="s">
        <v>39</v>
      </c>
      <c r="F516" s="726">
        <v>3</v>
      </c>
      <c r="G516" s="727"/>
      <c r="H516" s="733">
        <f t="shared" si="88"/>
        <v>0</v>
      </c>
      <c r="I516" s="724"/>
    </row>
    <row r="517" spans="1:9" s="528" customFormat="1" ht="30" customHeight="1" x14ac:dyDescent="0.2">
      <c r="A517" s="730" t="s">
        <v>433</v>
      </c>
      <c r="B517" s="459" t="s">
        <v>934</v>
      </c>
      <c r="C517" s="460" t="s">
        <v>434</v>
      </c>
      <c r="D517" s="467" t="s">
        <v>429</v>
      </c>
      <c r="E517" s="462"/>
      <c r="F517" s="463"/>
      <c r="G517" s="464"/>
      <c r="H517" s="465"/>
      <c r="I517" s="724"/>
    </row>
    <row r="518" spans="1:9" s="528" customFormat="1" ht="38.25" customHeight="1" x14ac:dyDescent="0.2">
      <c r="A518" s="730" t="s">
        <v>435</v>
      </c>
      <c r="B518" s="732" t="s">
        <v>40</v>
      </c>
      <c r="C518" s="366" t="s">
        <v>658</v>
      </c>
      <c r="D518" s="300" t="s">
        <v>147</v>
      </c>
      <c r="E518" s="363" t="s">
        <v>58</v>
      </c>
      <c r="F518" s="726">
        <v>8</v>
      </c>
      <c r="G518" s="727"/>
      <c r="H518" s="733">
        <f t="shared" ref="H518" si="89">ROUND(G518*F518,2)</f>
        <v>0</v>
      </c>
      <c r="I518" s="724"/>
    </row>
    <row r="519" spans="1:9" s="528" customFormat="1" ht="36" customHeight="1" x14ac:dyDescent="0.2">
      <c r="A519" s="730" t="s">
        <v>888</v>
      </c>
      <c r="B519" s="732" t="s">
        <v>47</v>
      </c>
      <c r="C519" s="366" t="s">
        <v>625</v>
      </c>
      <c r="D519" s="300" t="s">
        <v>135</v>
      </c>
      <c r="E519" s="363" t="s">
        <v>58</v>
      </c>
      <c r="F519" s="726">
        <v>5</v>
      </c>
      <c r="G519" s="727"/>
      <c r="H519" s="733">
        <f t="shared" ref="H519" si="90">ROUND(G519*F519,2)</f>
        <v>0</v>
      </c>
      <c r="I519" s="724"/>
    </row>
    <row r="520" spans="1:9" s="528" customFormat="1" ht="33" customHeight="1" x14ac:dyDescent="0.2">
      <c r="A520" s="730" t="s">
        <v>132</v>
      </c>
      <c r="B520" s="459" t="s">
        <v>935</v>
      </c>
      <c r="C520" s="460" t="s">
        <v>60</v>
      </c>
      <c r="D520" s="467" t="s">
        <v>240</v>
      </c>
      <c r="E520" s="462"/>
      <c r="F520" s="463"/>
      <c r="G520" s="464"/>
      <c r="H520" s="465"/>
      <c r="I520" s="724"/>
    </row>
    <row r="521" spans="1:9" s="528" customFormat="1" ht="34.5" customHeight="1" x14ac:dyDescent="0.2">
      <c r="A521" s="730" t="s">
        <v>523</v>
      </c>
      <c r="B521" s="466" t="s">
        <v>40</v>
      </c>
      <c r="C521" s="460" t="s">
        <v>658</v>
      </c>
      <c r="D521" s="467" t="s">
        <v>524</v>
      </c>
      <c r="E521" s="462"/>
      <c r="F521" s="463"/>
      <c r="G521" s="472"/>
      <c r="H521" s="465"/>
      <c r="I521" s="724"/>
    </row>
    <row r="522" spans="1:9" s="528" customFormat="1" ht="30" customHeight="1" x14ac:dyDescent="0.2">
      <c r="A522" s="730" t="s">
        <v>640</v>
      </c>
      <c r="B522" s="806" t="s">
        <v>129</v>
      </c>
      <c r="C522" s="741" t="s">
        <v>536</v>
      </c>
      <c r="D522" s="725"/>
      <c r="E522" s="742" t="s">
        <v>58</v>
      </c>
      <c r="F522" s="726">
        <v>7</v>
      </c>
      <c r="G522" s="727"/>
      <c r="H522" s="807">
        <f>ROUND(G522*F522,2)</f>
        <v>0</v>
      </c>
      <c r="I522" s="740"/>
    </row>
    <row r="523" spans="1:9" s="528" customFormat="1" ht="30" customHeight="1" x14ac:dyDescent="0.2">
      <c r="A523" s="730" t="s">
        <v>908</v>
      </c>
      <c r="B523" s="473" t="s">
        <v>130</v>
      </c>
      <c r="C523" s="474" t="s">
        <v>728</v>
      </c>
      <c r="D523" s="461"/>
      <c r="E523" s="475" t="s">
        <v>58</v>
      </c>
      <c r="F523" s="463">
        <v>140</v>
      </c>
      <c r="G523" s="468"/>
      <c r="H523" s="472">
        <f>ROUND(G523*F523,2)</f>
        <v>0</v>
      </c>
      <c r="I523" s="740"/>
    </row>
    <row r="524" spans="1:9" s="528" customFormat="1" ht="30" customHeight="1" x14ac:dyDescent="0.2">
      <c r="A524" s="730" t="s">
        <v>909</v>
      </c>
      <c r="B524" s="806" t="s">
        <v>729</v>
      </c>
      <c r="C524" s="741" t="s">
        <v>730</v>
      </c>
      <c r="D524" s="725" t="s">
        <v>2</v>
      </c>
      <c r="E524" s="742" t="s">
        <v>58</v>
      </c>
      <c r="F524" s="743">
        <v>105</v>
      </c>
      <c r="G524" s="727"/>
      <c r="H524" s="807">
        <f>ROUND(G524*F524,2)</f>
        <v>0</v>
      </c>
      <c r="I524" s="740"/>
    </row>
    <row r="525" spans="1:9" s="528" customFormat="1" ht="36" customHeight="1" x14ac:dyDescent="0.2">
      <c r="A525" s="730" t="s">
        <v>134</v>
      </c>
      <c r="B525" s="466" t="s">
        <v>47</v>
      </c>
      <c r="C525" s="460" t="s">
        <v>625</v>
      </c>
      <c r="D525" s="467" t="s">
        <v>135</v>
      </c>
      <c r="E525" s="462" t="s">
        <v>58</v>
      </c>
      <c r="F525" s="463">
        <v>17</v>
      </c>
      <c r="G525" s="468"/>
      <c r="H525" s="465">
        <f t="shared" ref="H525:H527" si="91">ROUND(G525*F525,2)</f>
        <v>0</v>
      </c>
      <c r="I525" s="724"/>
    </row>
    <row r="526" spans="1:9" s="534" customFormat="1" ht="36.75" customHeight="1" x14ac:dyDescent="0.2">
      <c r="A526" s="730" t="s">
        <v>241</v>
      </c>
      <c r="B526" s="732" t="s">
        <v>59</v>
      </c>
      <c r="C526" s="366" t="s">
        <v>627</v>
      </c>
      <c r="D526" s="300" t="s">
        <v>136</v>
      </c>
      <c r="E526" s="363" t="s">
        <v>58</v>
      </c>
      <c r="F526" s="726">
        <v>55</v>
      </c>
      <c r="G526" s="727"/>
      <c r="H526" s="733">
        <f t="shared" si="91"/>
        <v>0</v>
      </c>
      <c r="I526" s="724"/>
    </row>
    <row r="527" spans="1:9" s="528" customFormat="1" ht="39.950000000000003" customHeight="1" x14ac:dyDescent="0.2">
      <c r="A527" s="730" t="s">
        <v>889</v>
      </c>
      <c r="B527" s="732" t="s">
        <v>73</v>
      </c>
      <c r="C527" s="366" t="s">
        <v>907</v>
      </c>
      <c r="D527" s="300" t="s">
        <v>271</v>
      </c>
      <c r="E527" s="363" t="s">
        <v>58</v>
      </c>
      <c r="F527" s="726">
        <v>5</v>
      </c>
      <c r="G527" s="727"/>
      <c r="H527" s="733">
        <f t="shared" si="91"/>
        <v>0</v>
      </c>
      <c r="I527" s="724"/>
    </row>
    <row r="528" spans="1:9" s="528" customFormat="1" ht="39.950000000000003" customHeight="1" x14ac:dyDescent="0.2">
      <c r="A528" s="730" t="s">
        <v>242</v>
      </c>
      <c r="B528" s="459" t="s">
        <v>936</v>
      </c>
      <c r="C528" s="460" t="s">
        <v>243</v>
      </c>
      <c r="D528" s="467" t="s">
        <v>991</v>
      </c>
      <c r="E528" s="462"/>
      <c r="F528" s="463"/>
      <c r="G528" s="472"/>
      <c r="H528" s="465"/>
      <c r="I528" s="724"/>
    </row>
    <row r="529" spans="1:9" s="528" customFormat="1" ht="29.25" customHeight="1" x14ac:dyDescent="0.2">
      <c r="A529" s="730" t="s">
        <v>442</v>
      </c>
      <c r="B529" s="466" t="s">
        <v>40</v>
      </c>
      <c r="C529" s="460" t="s">
        <v>443</v>
      </c>
      <c r="D529" s="467"/>
      <c r="E529" s="462"/>
      <c r="F529" s="463"/>
      <c r="G529" s="472"/>
      <c r="H529" s="465"/>
      <c r="I529" s="724"/>
    </row>
    <row r="530" spans="1:9" s="528" customFormat="1" ht="29.25" customHeight="1" x14ac:dyDescent="0.2">
      <c r="A530" s="730" t="s">
        <v>735</v>
      </c>
      <c r="B530" s="805" t="s">
        <v>129</v>
      </c>
      <c r="C530" s="366" t="s">
        <v>733</v>
      </c>
      <c r="D530" s="300"/>
      <c r="E530" s="363" t="s">
        <v>41</v>
      </c>
      <c r="F530" s="726">
        <v>585</v>
      </c>
      <c r="G530" s="727"/>
      <c r="H530" s="733">
        <f>ROUND(G530*F530,2)</f>
        <v>0</v>
      </c>
      <c r="I530" s="724"/>
    </row>
    <row r="531" spans="1:9" s="528" customFormat="1" ht="29.25" customHeight="1" x14ac:dyDescent="0.2">
      <c r="A531" s="730" t="s">
        <v>245</v>
      </c>
      <c r="B531" s="466" t="s">
        <v>47</v>
      </c>
      <c r="C531" s="460" t="s">
        <v>82</v>
      </c>
      <c r="D531" s="467"/>
      <c r="E531" s="462"/>
      <c r="F531" s="463"/>
      <c r="G531" s="472"/>
      <c r="H531" s="465"/>
      <c r="I531" s="724"/>
    </row>
    <row r="532" spans="1:9" s="528" customFormat="1" ht="29.25" customHeight="1" x14ac:dyDescent="0.2">
      <c r="A532" s="730" t="s">
        <v>760</v>
      </c>
      <c r="B532" s="805" t="s">
        <v>129</v>
      </c>
      <c r="C532" s="366" t="s">
        <v>733</v>
      </c>
      <c r="D532" s="300"/>
      <c r="E532" s="363" t="s">
        <v>41</v>
      </c>
      <c r="F532" s="726">
        <v>40</v>
      </c>
      <c r="G532" s="727"/>
      <c r="H532" s="733">
        <f t="shared" ref="H532:H536" si="92">ROUND(G532*F532,2)</f>
        <v>0</v>
      </c>
      <c r="I532" s="724"/>
    </row>
    <row r="533" spans="1:9" s="528" customFormat="1" ht="35.25" customHeight="1" x14ac:dyDescent="0.2">
      <c r="A533" s="730" t="s">
        <v>247</v>
      </c>
      <c r="B533" s="361" t="s">
        <v>937</v>
      </c>
      <c r="C533" s="366" t="s">
        <v>248</v>
      </c>
      <c r="D533" s="300" t="s">
        <v>991</v>
      </c>
      <c r="E533" s="363" t="s">
        <v>39</v>
      </c>
      <c r="F533" s="726">
        <v>8</v>
      </c>
      <c r="G533" s="727"/>
      <c r="H533" s="733">
        <f t="shared" si="92"/>
        <v>0</v>
      </c>
      <c r="I533" s="724"/>
    </row>
    <row r="534" spans="1:9" s="527" customFormat="1" ht="30" customHeight="1" x14ac:dyDescent="0.2">
      <c r="A534" s="730" t="s">
        <v>736</v>
      </c>
      <c r="B534" s="459" t="s">
        <v>938</v>
      </c>
      <c r="C534" s="460" t="s">
        <v>737</v>
      </c>
      <c r="D534" s="467" t="s">
        <v>911</v>
      </c>
      <c r="E534" s="462"/>
      <c r="F534" s="463"/>
      <c r="G534" s="472"/>
      <c r="H534" s="465"/>
      <c r="I534" s="731"/>
    </row>
    <row r="535" spans="1:9" s="527" customFormat="1" ht="25.5" customHeight="1" x14ac:dyDescent="0.2">
      <c r="A535" s="730" t="s">
        <v>772</v>
      </c>
      <c r="B535" s="732" t="s">
        <v>40</v>
      </c>
      <c r="C535" s="366" t="s">
        <v>773</v>
      </c>
      <c r="D535" s="300"/>
      <c r="E535" s="363" t="s">
        <v>39</v>
      </c>
      <c r="F535" s="739">
        <v>511</v>
      </c>
      <c r="G535" s="727"/>
      <c r="H535" s="733">
        <f t="shared" ref="H535" si="93">ROUND(G535*F535,2)</f>
        <v>0</v>
      </c>
      <c r="I535" s="731"/>
    </row>
    <row r="536" spans="1:9" s="528" customFormat="1" ht="30" customHeight="1" x14ac:dyDescent="0.2">
      <c r="A536" s="730" t="s">
        <v>141</v>
      </c>
      <c r="B536" s="361" t="s">
        <v>939</v>
      </c>
      <c r="C536" s="366" t="s">
        <v>143</v>
      </c>
      <c r="D536" s="300" t="s">
        <v>251</v>
      </c>
      <c r="E536" s="363" t="s">
        <v>46</v>
      </c>
      <c r="F536" s="739">
        <v>8</v>
      </c>
      <c r="G536" s="727"/>
      <c r="H536" s="733">
        <f t="shared" si="92"/>
        <v>0</v>
      </c>
      <c r="I536" s="724"/>
    </row>
    <row r="537" spans="1:9" ht="30" customHeight="1" x14ac:dyDescent="0.2">
      <c r="A537" s="498"/>
      <c r="B537" s="808"/>
      <c r="C537" s="34" t="s">
        <v>22</v>
      </c>
      <c r="D537" s="504"/>
      <c r="E537" s="525"/>
      <c r="F537" s="526"/>
      <c r="G537" s="498"/>
      <c r="H537" s="532"/>
    </row>
    <row r="538" spans="1:9" s="527" customFormat="1" ht="30" customHeight="1" x14ac:dyDescent="0.2">
      <c r="A538" s="723" t="s">
        <v>67</v>
      </c>
      <c r="B538" s="361" t="s">
        <v>940</v>
      </c>
      <c r="C538" s="366" t="s">
        <v>68</v>
      </c>
      <c r="D538" s="300" t="s">
        <v>155</v>
      </c>
      <c r="E538" s="363" t="s">
        <v>58</v>
      </c>
      <c r="F538" s="739">
        <v>300</v>
      </c>
      <c r="G538" s="727"/>
      <c r="H538" s="733">
        <f>ROUND(G538*F538,2)</f>
        <v>0</v>
      </c>
      <c r="I538" s="724"/>
    </row>
    <row r="539" spans="1:9" ht="35.25" customHeight="1" x14ac:dyDescent="0.2">
      <c r="A539" s="498"/>
      <c r="B539" s="808"/>
      <c r="C539" s="34" t="s">
        <v>23</v>
      </c>
      <c r="D539" s="504"/>
      <c r="E539" s="529"/>
      <c r="F539" s="526"/>
      <c r="G539" s="498"/>
      <c r="H539" s="532"/>
    </row>
    <row r="540" spans="1:9" s="528" customFormat="1" ht="30" customHeight="1" x14ac:dyDescent="0.2">
      <c r="A540" s="723" t="s">
        <v>204</v>
      </c>
      <c r="B540" s="361" t="s">
        <v>941</v>
      </c>
      <c r="C540" s="366" t="s">
        <v>205</v>
      </c>
      <c r="D540" s="300" t="s">
        <v>159</v>
      </c>
      <c r="E540" s="363" t="s">
        <v>58</v>
      </c>
      <c r="F540" s="739">
        <v>6</v>
      </c>
      <c r="G540" s="727"/>
      <c r="H540" s="733">
        <f>ROUND(G540*F540,2)</f>
        <v>0</v>
      </c>
      <c r="I540" s="724"/>
    </row>
    <row r="541" spans="1:9" s="530" customFormat="1" ht="30" customHeight="1" x14ac:dyDescent="0.2">
      <c r="A541" s="723" t="s">
        <v>92</v>
      </c>
      <c r="B541" s="459" t="s">
        <v>942</v>
      </c>
      <c r="C541" s="476" t="s">
        <v>450</v>
      </c>
      <c r="D541" s="212" t="s">
        <v>459</v>
      </c>
      <c r="E541" s="462"/>
      <c r="F541" s="471"/>
      <c r="G541" s="464"/>
      <c r="H541" s="477"/>
      <c r="I541" s="724"/>
    </row>
    <row r="542" spans="1:9" s="528" customFormat="1" ht="39.950000000000003" customHeight="1" x14ac:dyDescent="0.2">
      <c r="A542" s="723" t="s">
        <v>93</v>
      </c>
      <c r="B542" s="732" t="s">
        <v>40</v>
      </c>
      <c r="C542" s="744" t="s">
        <v>525</v>
      </c>
      <c r="D542" s="300"/>
      <c r="E542" s="363" t="s">
        <v>46</v>
      </c>
      <c r="F542" s="739">
        <v>4</v>
      </c>
      <c r="G542" s="727"/>
      <c r="H542" s="733">
        <f t="shared" ref="H542:H544" si="94">ROUND(G542*F542,2)</f>
        <v>0</v>
      </c>
      <c r="I542" s="731"/>
    </row>
    <row r="543" spans="1:9" s="528" customFormat="1" ht="39.950000000000003" customHeight="1" x14ac:dyDescent="0.2">
      <c r="A543" s="723" t="s">
        <v>95</v>
      </c>
      <c r="B543" s="466" t="s">
        <v>47</v>
      </c>
      <c r="C543" s="478" t="s">
        <v>526</v>
      </c>
      <c r="D543" s="467"/>
      <c r="E543" s="462" t="s">
        <v>46</v>
      </c>
      <c r="F543" s="471">
        <v>3</v>
      </c>
      <c r="G543" s="468"/>
      <c r="H543" s="465">
        <f t="shared" si="94"/>
        <v>0</v>
      </c>
      <c r="I543" s="731"/>
    </row>
    <row r="544" spans="1:9" s="528" customFormat="1" ht="39.950000000000003" customHeight="1" x14ac:dyDescent="0.2">
      <c r="A544" s="723" t="s">
        <v>298</v>
      </c>
      <c r="B544" s="732" t="s">
        <v>59</v>
      </c>
      <c r="C544" s="744" t="s">
        <v>742</v>
      </c>
      <c r="D544" s="300"/>
      <c r="E544" s="363" t="s">
        <v>46</v>
      </c>
      <c r="F544" s="739">
        <v>1</v>
      </c>
      <c r="G544" s="727"/>
      <c r="H544" s="733">
        <f t="shared" si="94"/>
        <v>0</v>
      </c>
      <c r="I544" s="731"/>
    </row>
    <row r="545" spans="1:9" s="530" customFormat="1" ht="30" customHeight="1" x14ac:dyDescent="0.2">
      <c r="A545" s="723" t="s">
        <v>743</v>
      </c>
      <c r="B545" s="361" t="s">
        <v>943</v>
      </c>
      <c r="C545" s="745" t="s">
        <v>745</v>
      </c>
      <c r="D545" s="300" t="s">
        <v>159</v>
      </c>
      <c r="E545" s="363"/>
      <c r="F545" s="739"/>
      <c r="G545" s="729"/>
      <c r="H545" s="780"/>
      <c r="I545" s="724"/>
    </row>
    <row r="546" spans="1:9" s="530" customFormat="1" ht="30" customHeight="1" x14ac:dyDescent="0.2">
      <c r="A546" s="723" t="s">
        <v>746</v>
      </c>
      <c r="B546" s="748" t="s">
        <v>40</v>
      </c>
      <c r="C546" s="778" t="s">
        <v>747</v>
      </c>
      <c r="D546" s="750"/>
      <c r="E546" s="751" t="s">
        <v>46</v>
      </c>
      <c r="F546" s="779">
        <v>3</v>
      </c>
      <c r="G546" s="753"/>
      <c r="H546" s="754">
        <f>ROUND(G546*F546,2)</f>
        <v>0</v>
      </c>
      <c r="I546" s="724"/>
    </row>
    <row r="547" spans="1:9" ht="30" customHeight="1" x14ac:dyDescent="0.2">
      <c r="A547" s="498"/>
      <c r="B547" s="808"/>
      <c r="C547" s="34" t="s">
        <v>24</v>
      </c>
      <c r="D547" s="504"/>
      <c r="E547" s="529"/>
      <c r="F547" s="526"/>
      <c r="G547" s="498"/>
      <c r="H547" s="532"/>
    </row>
    <row r="548" spans="1:9" s="528" customFormat="1" ht="43.9" customHeight="1" x14ac:dyDescent="0.2">
      <c r="A548" s="723" t="s">
        <v>69</v>
      </c>
      <c r="B548" s="361" t="s">
        <v>944</v>
      </c>
      <c r="C548" s="744" t="s">
        <v>458</v>
      </c>
      <c r="D548" s="746" t="s">
        <v>459</v>
      </c>
      <c r="E548" s="363" t="s">
        <v>46</v>
      </c>
      <c r="F548" s="739">
        <v>5</v>
      </c>
      <c r="G548" s="727"/>
      <c r="H548" s="733">
        <f>ROUND(G548*F548,2)</f>
        <v>0</v>
      </c>
      <c r="I548" s="724"/>
    </row>
    <row r="549" spans="1:9" s="528" customFormat="1" ht="30" customHeight="1" x14ac:dyDescent="0.2">
      <c r="A549" s="723" t="s">
        <v>84</v>
      </c>
      <c r="B549" s="459" t="s">
        <v>945</v>
      </c>
      <c r="C549" s="460" t="s">
        <v>98</v>
      </c>
      <c r="D549" s="467" t="s">
        <v>159</v>
      </c>
      <c r="E549" s="462"/>
      <c r="F549" s="471"/>
      <c r="G549" s="472"/>
      <c r="H549" s="477"/>
      <c r="I549" s="724"/>
    </row>
    <row r="550" spans="1:9" s="528" customFormat="1" ht="30" customHeight="1" x14ac:dyDescent="0.2">
      <c r="A550" s="723" t="s">
        <v>99</v>
      </c>
      <c r="B550" s="732" t="s">
        <v>40</v>
      </c>
      <c r="C550" s="366" t="s">
        <v>185</v>
      </c>
      <c r="D550" s="300"/>
      <c r="E550" s="363" t="s">
        <v>85</v>
      </c>
      <c r="F550" s="747">
        <v>1</v>
      </c>
      <c r="G550" s="727"/>
      <c r="H550" s="733">
        <f>ROUND(G550*F550,2)</f>
        <v>0</v>
      </c>
      <c r="I550" s="724"/>
    </row>
    <row r="551" spans="1:9" s="527" customFormat="1" ht="30" customHeight="1" x14ac:dyDescent="0.2">
      <c r="A551" s="723" t="s">
        <v>70</v>
      </c>
      <c r="B551" s="459" t="s">
        <v>946</v>
      </c>
      <c r="C551" s="478" t="s">
        <v>460</v>
      </c>
      <c r="D551" s="212" t="s">
        <v>459</v>
      </c>
      <c r="E551" s="462"/>
      <c r="F551" s="471"/>
      <c r="G551" s="464"/>
      <c r="H551" s="477"/>
      <c r="I551" s="724"/>
    </row>
    <row r="552" spans="1:9" s="528" customFormat="1" ht="30" customHeight="1" x14ac:dyDescent="0.2">
      <c r="A552" s="723" t="s">
        <v>335</v>
      </c>
      <c r="B552" s="732" t="s">
        <v>40</v>
      </c>
      <c r="C552" s="366" t="s">
        <v>336</v>
      </c>
      <c r="D552" s="300"/>
      <c r="E552" s="363" t="s">
        <v>46</v>
      </c>
      <c r="F552" s="739">
        <v>1</v>
      </c>
      <c r="G552" s="727"/>
      <c r="H552" s="733">
        <f t="shared" ref="H552:H561" si="95">ROUND(G552*F552,2)</f>
        <v>0</v>
      </c>
      <c r="I552" s="724"/>
    </row>
    <row r="553" spans="1:9" s="528" customFormat="1" ht="30" customHeight="1" x14ac:dyDescent="0.2">
      <c r="A553" s="723" t="s">
        <v>71</v>
      </c>
      <c r="B553" s="466" t="s">
        <v>47</v>
      </c>
      <c r="C553" s="460" t="s">
        <v>187</v>
      </c>
      <c r="D553" s="467"/>
      <c r="E553" s="462" t="s">
        <v>46</v>
      </c>
      <c r="F553" s="471">
        <v>3</v>
      </c>
      <c r="G553" s="468"/>
      <c r="H553" s="465">
        <f t="shared" si="95"/>
        <v>0</v>
      </c>
      <c r="I553" s="724"/>
    </row>
    <row r="554" spans="1:9" s="528" customFormat="1" ht="30" customHeight="1" x14ac:dyDescent="0.2">
      <c r="A554" s="723" t="s">
        <v>337</v>
      </c>
      <c r="B554" s="732" t="s">
        <v>59</v>
      </c>
      <c r="C554" s="366" t="s">
        <v>338</v>
      </c>
      <c r="D554" s="300"/>
      <c r="E554" s="363" t="s">
        <v>46</v>
      </c>
      <c r="F554" s="739">
        <v>1</v>
      </c>
      <c r="G554" s="727"/>
      <c r="H554" s="733">
        <f t="shared" si="95"/>
        <v>0</v>
      </c>
      <c r="I554" s="724"/>
    </row>
    <row r="555" spans="1:9" s="528" customFormat="1" ht="30" customHeight="1" x14ac:dyDescent="0.2">
      <c r="A555" s="723" t="s">
        <v>72</v>
      </c>
      <c r="B555" s="466" t="s">
        <v>73</v>
      </c>
      <c r="C555" s="460" t="s">
        <v>210</v>
      </c>
      <c r="D555" s="467"/>
      <c r="E555" s="462" t="s">
        <v>46</v>
      </c>
      <c r="F555" s="471">
        <v>2</v>
      </c>
      <c r="G555" s="468"/>
      <c r="H555" s="465">
        <f t="shared" si="95"/>
        <v>0</v>
      </c>
      <c r="I555" s="724"/>
    </row>
    <row r="556" spans="1:9" s="527" customFormat="1" ht="30" customHeight="1" x14ac:dyDescent="0.2">
      <c r="A556" s="723" t="s">
        <v>86</v>
      </c>
      <c r="B556" s="361" t="s">
        <v>947</v>
      </c>
      <c r="C556" s="366" t="s">
        <v>101</v>
      </c>
      <c r="D556" s="746" t="s">
        <v>459</v>
      </c>
      <c r="E556" s="363" t="s">
        <v>46</v>
      </c>
      <c r="F556" s="739">
        <v>2</v>
      </c>
      <c r="G556" s="727"/>
      <c r="H556" s="733">
        <f t="shared" si="95"/>
        <v>0</v>
      </c>
      <c r="I556" s="724"/>
    </row>
    <row r="557" spans="1:9" s="528" customFormat="1" ht="30" customHeight="1" x14ac:dyDescent="0.2">
      <c r="A557" s="723" t="s">
        <v>88</v>
      </c>
      <c r="B557" s="459" t="s">
        <v>948</v>
      </c>
      <c r="C557" s="460" t="s">
        <v>103</v>
      </c>
      <c r="D557" s="212" t="s">
        <v>459</v>
      </c>
      <c r="E557" s="462" t="s">
        <v>46</v>
      </c>
      <c r="F557" s="471">
        <v>15</v>
      </c>
      <c r="G557" s="468"/>
      <c r="H557" s="465">
        <f t="shared" si="95"/>
        <v>0</v>
      </c>
      <c r="I557" s="724"/>
    </row>
    <row r="558" spans="1:9" s="528" customFormat="1" ht="30" customHeight="1" x14ac:dyDescent="0.2">
      <c r="A558" s="781" t="s">
        <v>492</v>
      </c>
      <c r="B558" s="761" t="s">
        <v>949</v>
      </c>
      <c r="C558" s="744" t="s">
        <v>494</v>
      </c>
      <c r="D558" s="746" t="s">
        <v>459</v>
      </c>
      <c r="E558" s="762" t="s">
        <v>46</v>
      </c>
      <c r="F558" s="763">
        <v>3</v>
      </c>
      <c r="G558" s="764"/>
      <c r="H558" s="765">
        <f t="shared" si="95"/>
        <v>0</v>
      </c>
      <c r="I558" s="724"/>
    </row>
    <row r="559" spans="1:9" s="527" customFormat="1" ht="30" customHeight="1" x14ac:dyDescent="0.2">
      <c r="A559" s="723" t="s">
        <v>854</v>
      </c>
      <c r="B559" s="459" t="s">
        <v>950</v>
      </c>
      <c r="C559" s="478" t="s">
        <v>855</v>
      </c>
      <c r="D559" s="212" t="s">
        <v>856</v>
      </c>
      <c r="E559" s="462" t="s">
        <v>46</v>
      </c>
      <c r="F559" s="471">
        <v>3</v>
      </c>
      <c r="G559" s="468"/>
      <c r="H559" s="465">
        <f t="shared" si="95"/>
        <v>0</v>
      </c>
      <c r="I559" s="724"/>
    </row>
    <row r="560" spans="1:9" s="528" customFormat="1" ht="30" customHeight="1" x14ac:dyDescent="0.2">
      <c r="A560" s="723" t="s">
        <v>857</v>
      </c>
      <c r="B560" s="361" t="s">
        <v>951</v>
      </c>
      <c r="C560" s="744" t="s">
        <v>858</v>
      </c>
      <c r="D560" s="746" t="s">
        <v>856</v>
      </c>
      <c r="E560" s="363" t="s">
        <v>46</v>
      </c>
      <c r="F560" s="739">
        <v>3</v>
      </c>
      <c r="G560" s="727"/>
      <c r="H560" s="733">
        <f t="shared" si="95"/>
        <v>0</v>
      </c>
      <c r="I560" s="771"/>
    </row>
    <row r="561" spans="1:9" s="527" customFormat="1" ht="24.75" customHeight="1" x14ac:dyDescent="0.2">
      <c r="A561" s="723" t="s">
        <v>898</v>
      </c>
      <c r="B561" s="361" t="s">
        <v>952</v>
      </c>
      <c r="C561" s="745" t="s">
        <v>899</v>
      </c>
      <c r="D561" s="746" t="s">
        <v>459</v>
      </c>
      <c r="E561" s="363" t="s">
        <v>46</v>
      </c>
      <c r="F561" s="739">
        <v>4</v>
      </c>
      <c r="G561" s="727"/>
      <c r="H561" s="733">
        <f t="shared" si="95"/>
        <v>0</v>
      </c>
      <c r="I561" s="724"/>
    </row>
    <row r="562" spans="1:9" s="524" customFormat="1" ht="30" customHeight="1" x14ac:dyDescent="0.2">
      <c r="A562" s="498"/>
      <c r="B562" s="809"/>
      <c r="C562" s="34" t="s">
        <v>25</v>
      </c>
      <c r="D562" s="504"/>
      <c r="E562" s="529"/>
      <c r="F562" s="526"/>
      <c r="G562" s="498"/>
      <c r="H562" s="532"/>
    </row>
    <row r="563" spans="1:9" s="527" customFormat="1" ht="30" customHeight="1" x14ac:dyDescent="0.2">
      <c r="A563" s="730" t="s">
        <v>74</v>
      </c>
      <c r="B563" s="459" t="s">
        <v>987</v>
      </c>
      <c r="C563" s="460" t="s">
        <v>75</v>
      </c>
      <c r="D563" s="467" t="s">
        <v>630</v>
      </c>
      <c r="E563" s="462"/>
      <c r="F563" s="463"/>
      <c r="G563" s="464"/>
      <c r="H563" s="465"/>
      <c r="I563" s="724"/>
    </row>
    <row r="564" spans="1:9" s="528" customFormat="1" ht="30" customHeight="1" x14ac:dyDescent="0.2">
      <c r="A564" s="730" t="s">
        <v>192</v>
      </c>
      <c r="B564" s="732" t="s">
        <v>40</v>
      </c>
      <c r="C564" s="366" t="s">
        <v>193</v>
      </c>
      <c r="D564" s="300"/>
      <c r="E564" s="363" t="s">
        <v>39</v>
      </c>
      <c r="F564" s="726">
        <v>375</v>
      </c>
      <c r="G564" s="727"/>
      <c r="H564" s="733">
        <f>ROUND(G564*F564,2)</f>
        <v>0</v>
      </c>
      <c r="I564" s="755"/>
    </row>
    <row r="565" spans="1:9" s="528" customFormat="1" ht="30" customHeight="1" x14ac:dyDescent="0.2">
      <c r="A565" s="730" t="s">
        <v>76</v>
      </c>
      <c r="B565" s="466" t="s">
        <v>47</v>
      </c>
      <c r="C565" s="460" t="s">
        <v>194</v>
      </c>
      <c r="D565" s="467"/>
      <c r="E565" s="462" t="s">
        <v>39</v>
      </c>
      <c r="F565" s="463">
        <v>100</v>
      </c>
      <c r="G565" s="468"/>
      <c r="H565" s="465">
        <f>ROUND(G565*F565,2)</f>
        <v>0</v>
      </c>
      <c r="I565" s="724"/>
    </row>
    <row r="566" spans="1:9" s="538" customFormat="1" ht="34.5" customHeight="1" thickBot="1" x14ac:dyDescent="0.25">
      <c r="A566" s="792"/>
      <c r="B566" s="813" t="str">
        <f>B473</f>
        <v>H</v>
      </c>
      <c r="C566" s="596" t="str">
        <f>C473</f>
        <v>THORNDALE AVENUE From St David Road to St Marys Road - Concrete Pavement Rehabilitation And Associated Works</v>
      </c>
      <c r="D566" s="597"/>
      <c r="E566" s="597"/>
      <c r="F566" s="598"/>
      <c r="G566" s="535" t="s">
        <v>17</v>
      </c>
      <c r="H566" s="817">
        <f>SUM(H475:H565)</f>
        <v>0</v>
      </c>
    </row>
    <row r="567" spans="1:9" ht="30" customHeight="1" thickTop="1" x14ac:dyDescent="0.2">
      <c r="A567" s="547"/>
      <c r="B567" s="787" t="s">
        <v>905</v>
      </c>
      <c r="C567" s="784" t="s">
        <v>595</v>
      </c>
      <c r="D567" s="785"/>
      <c r="E567" s="785"/>
      <c r="F567" s="786"/>
      <c r="G567" s="782"/>
      <c r="H567" s="783"/>
    </row>
    <row r="568" spans="1:9" ht="30" customHeight="1" x14ac:dyDescent="0.2">
      <c r="A568" s="251" t="s">
        <v>602</v>
      </c>
      <c r="B568" s="822" t="s">
        <v>988</v>
      </c>
      <c r="C568" s="507" t="s">
        <v>614</v>
      </c>
      <c r="D568" s="548" t="s">
        <v>700</v>
      </c>
      <c r="E568" s="549" t="s">
        <v>596</v>
      </c>
      <c r="F568" s="550">
        <v>1</v>
      </c>
      <c r="G568" s="508"/>
      <c r="H568" s="823">
        <f>ROUND(G568*F568,2)</f>
        <v>0</v>
      </c>
    </row>
    <row r="569" spans="1:9" s="555" customFormat="1" ht="37.9" customHeight="1" thickBot="1" x14ac:dyDescent="0.25">
      <c r="A569" s="551"/>
      <c r="B569" s="552" t="str">
        <f>B567</f>
        <v>I</v>
      </c>
      <c r="C569" s="613" t="str">
        <f>C567</f>
        <v>MOBILIZATION /DEMOLIBIZATION</v>
      </c>
      <c r="D569" s="614"/>
      <c r="E569" s="614"/>
      <c r="F569" s="615"/>
      <c r="G569" s="553" t="s">
        <v>17</v>
      </c>
      <c r="H569" s="554">
        <f>H568</f>
        <v>0</v>
      </c>
    </row>
    <row r="570" spans="1:9" ht="39.950000000000003" customHeight="1" thickTop="1" x14ac:dyDescent="0.25">
      <c r="A570" s="556"/>
      <c r="B570" s="824"/>
      <c r="C570" s="557" t="s">
        <v>18</v>
      </c>
      <c r="D570" s="558"/>
      <c r="E570" s="559"/>
      <c r="F570" s="560"/>
      <c r="G570" s="561"/>
      <c r="H570" s="825"/>
    </row>
    <row r="571" spans="1:9" ht="39.950000000000003" customHeight="1" thickBot="1" x14ac:dyDescent="0.25">
      <c r="A571" s="791"/>
      <c r="B571" s="813" t="str">
        <f>B6</f>
        <v>A</v>
      </c>
      <c r="C571" s="607" t="str">
        <f>C6</f>
        <v>BARRINGTON AVENUE From Pullberry Street To St. Mary's Road - Pavement Rehabilitation</v>
      </c>
      <c r="D571" s="608"/>
      <c r="E571" s="608"/>
      <c r="F571" s="609"/>
      <c r="G571" s="533" t="s">
        <v>17</v>
      </c>
      <c r="H571" s="814">
        <f>H106</f>
        <v>0</v>
      </c>
    </row>
    <row r="572" spans="1:9" ht="39.950000000000003" customHeight="1" thickTop="1" thickBot="1" x14ac:dyDescent="0.25">
      <c r="A572" s="791"/>
      <c r="B572" s="813" t="str">
        <f>B107</f>
        <v>B</v>
      </c>
      <c r="C572" s="610" t="str">
        <f>C107</f>
        <v>BRONSTONE BOULEVARD From St Marys Road To West Fernwood Road - Sidewalk Reconstruction And Associated Works</v>
      </c>
      <c r="D572" s="611"/>
      <c r="E572" s="611"/>
      <c r="F572" s="612"/>
      <c r="G572" s="533" t="s">
        <v>17</v>
      </c>
      <c r="H572" s="814">
        <f>H155</f>
        <v>0</v>
      </c>
    </row>
    <row r="573" spans="1:9" ht="39.950000000000003" customHeight="1" thickTop="1" thickBot="1" x14ac:dyDescent="0.25">
      <c r="A573" s="791"/>
      <c r="B573" s="813" t="str">
        <f>B156</f>
        <v>C</v>
      </c>
      <c r="C573" s="610" t="str">
        <f>C156</f>
        <v>CAREY PARK From Kingston Row To Elm Park Road - New Asphalt Pathway and Associated Works</v>
      </c>
      <c r="D573" s="611"/>
      <c r="E573" s="611"/>
      <c r="F573" s="612"/>
      <c r="G573" s="533" t="s">
        <v>17</v>
      </c>
      <c r="H573" s="814">
        <f>H190</f>
        <v>0</v>
      </c>
    </row>
    <row r="574" spans="1:9" ht="39.950000000000003" customHeight="1" thickTop="1" thickBot="1" x14ac:dyDescent="0.25">
      <c r="A574" s="793"/>
      <c r="B574" s="813" t="str">
        <f>B191</f>
        <v>D</v>
      </c>
      <c r="C574" s="589" t="str">
        <f>C191</f>
        <v>HASTINGS BOULEVARD From Dunkirk Drive To West Limit - Asphalt Pavement Reconstruction and Associated Works</v>
      </c>
      <c r="D574" s="590"/>
      <c r="E574" s="590"/>
      <c r="F574" s="591"/>
      <c r="G574" s="562" t="s">
        <v>17</v>
      </c>
      <c r="H574" s="826">
        <f>H270</f>
        <v>0</v>
      </c>
    </row>
    <row r="575" spans="1:9" ht="39.950000000000003" customHeight="1" thickTop="1" thickBot="1" x14ac:dyDescent="0.25">
      <c r="A575" s="793"/>
      <c r="B575" s="813" t="str">
        <f>B271</f>
        <v>E</v>
      </c>
      <c r="C575" s="589" t="str">
        <f>C271</f>
        <v>SOUTHDALE PATHWAY From Lakewood Boulevard To Park Grove Drive - New Asphalt Pathway And Associated Works</v>
      </c>
      <c r="D575" s="590"/>
      <c r="E575" s="590"/>
      <c r="F575" s="591"/>
      <c r="G575" s="562" t="s">
        <v>17</v>
      </c>
      <c r="H575" s="826">
        <f>H304</f>
        <v>0</v>
      </c>
    </row>
    <row r="576" spans="1:9" ht="39.950000000000003" customHeight="1" thickTop="1" thickBot="1" x14ac:dyDescent="0.25">
      <c r="A576" s="793"/>
      <c r="B576" s="813" t="str">
        <f>B305</f>
        <v>F</v>
      </c>
      <c r="C576" s="589" t="str">
        <f>C305</f>
        <v>ST DAVID PLACE From St David Road to St David Road - Concrete Pavement Rehabilitation And Associated Works</v>
      </c>
      <c r="D576" s="590"/>
      <c r="E576" s="590"/>
      <c r="F576" s="591"/>
      <c r="G576" s="562" t="s">
        <v>17</v>
      </c>
      <c r="H576" s="826">
        <f>H370</f>
        <v>0</v>
      </c>
    </row>
    <row r="577" spans="1:8" ht="39.950000000000003" customHeight="1" thickTop="1" thickBot="1" x14ac:dyDescent="0.25">
      <c r="A577" s="793"/>
      <c r="B577" s="813" t="str">
        <f>B371</f>
        <v>G</v>
      </c>
      <c r="C577" s="589" t="str">
        <f>C371</f>
        <v>ST DAVID ROAD From Fermor Avenue to Havelock Avenue - Concrete Pavement Rehabilitation And Associated Works</v>
      </c>
      <c r="D577" s="590"/>
      <c r="E577" s="590"/>
      <c r="F577" s="591"/>
      <c r="G577" s="562" t="s">
        <v>17</v>
      </c>
      <c r="H577" s="826">
        <f>H472</f>
        <v>0</v>
      </c>
    </row>
    <row r="578" spans="1:8" ht="39.950000000000003" customHeight="1" thickTop="1" thickBot="1" x14ac:dyDescent="0.25">
      <c r="A578" s="793"/>
      <c r="B578" s="813" t="str">
        <f>B473</f>
        <v>H</v>
      </c>
      <c r="C578" s="589" t="str">
        <f>C473</f>
        <v>THORNDALE AVENUE From St David Road to St Marys Road - Concrete Pavement Rehabilitation And Associated Works</v>
      </c>
      <c r="D578" s="590"/>
      <c r="E578" s="590"/>
      <c r="F578" s="591"/>
      <c r="G578" s="562" t="s">
        <v>17</v>
      </c>
      <c r="H578" s="826">
        <f>H566</f>
        <v>0</v>
      </c>
    </row>
    <row r="579" spans="1:8" ht="39.950000000000003" customHeight="1" thickTop="1" thickBot="1" x14ac:dyDescent="0.25">
      <c r="A579" s="793"/>
      <c r="B579" s="813" t="str">
        <f>B567</f>
        <v>I</v>
      </c>
      <c r="C579" s="589" t="str">
        <f>C567</f>
        <v>MOBILIZATION /DEMOLIBIZATION</v>
      </c>
      <c r="D579" s="590"/>
      <c r="E579" s="590"/>
      <c r="F579" s="591"/>
      <c r="G579" s="562" t="s">
        <v>17</v>
      </c>
      <c r="H579" s="826">
        <f>H569</f>
        <v>0</v>
      </c>
    </row>
    <row r="580" spans="1:8" ht="30" customHeight="1" thickTop="1" x14ac:dyDescent="0.2">
      <c r="A580" s="498"/>
      <c r="B580" s="604" t="s">
        <v>35</v>
      </c>
      <c r="C580" s="605"/>
      <c r="D580" s="605"/>
      <c r="E580" s="605"/>
      <c r="F580" s="605"/>
      <c r="G580" s="595">
        <f>SUM(H571:H579)</f>
        <v>0</v>
      </c>
      <c r="H580" s="827"/>
    </row>
    <row r="581" spans="1:8" x14ac:dyDescent="0.2">
      <c r="A581" s="563"/>
      <c r="B581" s="564"/>
      <c r="C581" s="565"/>
      <c r="D581" s="566"/>
      <c r="E581" s="565"/>
      <c r="F581" s="567"/>
      <c r="G581" s="568"/>
      <c r="H581" s="828"/>
    </row>
  </sheetData>
  <sheetProtection sheet="1" objects="1" scenarios="1" selectLockedCells="1"/>
  <mergeCells count="29">
    <mergeCell ref="C6:F6"/>
    <mergeCell ref="C190:F190"/>
    <mergeCell ref="B580:F580"/>
    <mergeCell ref="C107:F107"/>
    <mergeCell ref="C106:F106"/>
    <mergeCell ref="C155:F155"/>
    <mergeCell ref="C571:F571"/>
    <mergeCell ref="C572:F572"/>
    <mergeCell ref="C573:F573"/>
    <mergeCell ref="C567:F567"/>
    <mergeCell ref="C569:F569"/>
    <mergeCell ref="C579:F579"/>
    <mergeCell ref="C574:F574"/>
    <mergeCell ref="C191:F191"/>
    <mergeCell ref="C270:F270"/>
    <mergeCell ref="C578:F578"/>
    <mergeCell ref="C156:F156"/>
    <mergeCell ref="G580:H580"/>
    <mergeCell ref="C577:F577"/>
    <mergeCell ref="C271:F271"/>
    <mergeCell ref="C304:F304"/>
    <mergeCell ref="C305:F305"/>
    <mergeCell ref="C370:F370"/>
    <mergeCell ref="C371:F371"/>
    <mergeCell ref="C472:F472"/>
    <mergeCell ref="C473:F473"/>
    <mergeCell ref="C566:F566"/>
    <mergeCell ref="C575:F575"/>
    <mergeCell ref="C576:F576"/>
  </mergeCells>
  <phoneticPr fontId="0" type="noConversion"/>
  <conditionalFormatting sqref="D104">
    <cfRule type="cellIs" dxfId="2044" priority="1699" stopIfTrue="1" operator="equal">
      <formula>"CW 2130-R11"</formula>
    </cfRule>
    <cfRule type="cellIs" dxfId="2043" priority="1700" stopIfTrue="1" operator="equal">
      <formula>"CW 3120-R2"</formula>
    </cfRule>
    <cfRule type="cellIs" dxfId="2042" priority="1701" stopIfTrue="1" operator="equal">
      <formula>"CW 3240-R7"</formula>
    </cfRule>
  </conditionalFormatting>
  <conditionalFormatting sqref="D105">
    <cfRule type="cellIs" dxfId="2041" priority="1696" stopIfTrue="1" operator="equal">
      <formula>"CW 2130-R11"</formula>
    </cfRule>
    <cfRule type="cellIs" dxfId="2040" priority="1697" stopIfTrue="1" operator="equal">
      <formula>"CW 3120-R2"</formula>
    </cfRule>
    <cfRule type="cellIs" dxfId="2039" priority="1698" stopIfTrue="1" operator="equal">
      <formula>"CW 3240-R7"</formula>
    </cfRule>
  </conditionalFormatting>
  <conditionalFormatting sqref="D125">
    <cfRule type="cellIs" dxfId="2038" priority="1651" stopIfTrue="1" operator="equal">
      <formula>"CW 2130-R11"</formula>
    </cfRule>
    <cfRule type="cellIs" dxfId="2037" priority="1652" stopIfTrue="1" operator="equal">
      <formula>"CW 3120-R2"</formula>
    </cfRule>
    <cfRule type="cellIs" dxfId="2036" priority="1653" stopIfTrue="1" operator="equal">
      <formula>"CW 3240-R7"</formula>
    </cfRule>
  </conditionalFormatting>
  <conditionalFormatting sqref="D126">
    <cfRule type="cellIs" dxfId="2035" priority="1648" stopIfTrue="1" operator="equal">
      <formula>"CW 2130-R11"</formula>
    </cfRule>
    <cfRule type="cellIs" dxfId="2034" priority="1649" stopIfTrue="1" operator="equal">
      <formula>"CW 3120-R2"</formula>
    </cfRule>
    <cfRule type="cellIs" dxfId="2033" priority="1650" stopIfTrue="1" operator="equal">
      <formula>"CW 3240-R7"</formula>
    </cfRule>
  </conditionalFormatting>
  <conditionalFormatting sqref="D127">
    <cfRule type="cellIs" dxfId="2032" priority="1645" stopIfTrue="1" operator="equal">
      <formula>"CW 2130-R11"</formula>
    </cfRule>
    <cfRule type="cellIs" dxfId="2031" priority="1646" stopIfTrue="1" operator="equal">
      <formula>"CW 3120-R2"</formula>
    </cfRule>
    <cfRule type="cellIs" dxfId="2030" priority="1647" stopIfTrue="1" operator="equal">
      <formula>"CW 3240-R7"</formula>
    </cfRule>
  </conditionalFormatting>
  <conditionalFormatting sqref="D128">
    <cfRule type="cellIs" dxfId="2029" priority="1642" stopIfTrue="1" operator="equal">
      <formula>"CW 2130-R11"</formula>
    </cfRule>
    <cfRule type="cellIs" dxfId="2028" priority="1643" stopIfTrue="1" operator="equal">
      <formula>"CW 3120-R2"</formula>
    </cfRule>
    <cfRule type="cellIs" dxfId="2027" priority="1644" stopIfTrue="1" operator="equal">
      <formula>"CW 3240-R7"</formula>
    </cfRule>
  </conditionalFormatting>
  <conditionalFormatting sqref="D129">
    <cfRule type="cellIs" dxfId="2026" priority="1639" stopIfTrue="1" operator="equal">
      <formula>"CW 2130-R11"</formula>
    </cfRule>
    <cfRule type="cellIs" dxfId="2025" priority="1640" stopIfTrue="1" operator="equal">
      <formula>"CW 3120-R2"</formula>
    </cfRule>
    <cfRule type="cellIs" dxfId="2024" priority="1641" stopIfTrue="1" operator="equal">
      <formula>"CW 3240-R7"</formula>
    </cfRule>
  </conditionalFormatting>
  <conditionalFormatting sqref="D130">
    <cfRule type="cellIs" dxfId="2023" priority="1636" stopIfTrue="1" operator="equal">
      <formula>"CW 2130-R11"</formula>
    </cfRule>
    <cfRule type="cellIs" dxfId="2022" priority="1637" stopIfTrue="1" operator="equal">
      <formula>"CW 3120-R2"</formula>
    </cfRule>
    <cfRule type="cellIs" dxfId="2021" priority="1638" stopIfTrue="1" operator="equal">
      <formula>"CW 3240-R7"</formula>
    </cfRule>
  </conditionalFormatting>
  <conditionalFormatting sqref="D131">
    <cfRule type="cellIs" dxfId="2020" priority="1633" stopIfTrue="1" operator="equal">
      <formula>"CW 2130-R11"</formula>
    </cfRule>
    <cfRule type="cellIs" dxfId="2019" priority="1634" stopIfTrue="1" operator="equal">
      <formula>"CW 3120-R2"</formula>
    </cfRule>
    <cfRule type="cellIs" dxfId="2018" priority="1635" stopIfTrue="1" operator="equal">
      <formula>"CW 3240-R7"</formula>
    </cfRule>
  </conditionalFormatting>
  <conditionalFormatting sqref="D132">
    <cfRule type="cellIs" dxfId="2017" priority="1630" stopIfTrue="1" operator="equal">
      <formula>"CW 2130-R11"</formula>
    </cfRule>
    <cfRule type="cellIs" dxfId="2016" priority="1631" stopIfTrue="1" operator="equal">
      <formula>"CW 3120-R2"</formula>
    </cfRule>
    <cfRule type="cellIs" dxfId="2015" priority="1632" stopIfTrue="1" operator="equal">
      <formula>"CW 3240-R7"</formula>
    </cfRule>
  </conditionalFormatting>
  <conditionalFormatting sqref="D135">
    <cfRule type="cellIs" dxfId="2014" priority="1621" stopIfTrue="1" operator="equal">
      <formula>"CW 2130-R11"</formula>
    </cfRule>
    <cfRule type="cellIs" dxfId="2013" priority="1622" stopIfTrue="1" operator="equal">
      <formula>"CW 3120-R2"</formula>
    </cfRule>
    <cfRule type="cellIs" dxfId="2012" priority="1623" stopIfTrue="1" operator="equal">
      <formula>"CW 3240-R7"</formula>
    </cfRule>
  </conditionalFormatting>
  <conditionalFormatting sqref="D134">
    <cfRule type="cellIs" dxfId="2011" priority="1624" stopIfTrue="1" operator="equal">
      <formula>"CW 2130-R11"</formula>
    </cfRule>
    <cfRule type="cellIs" dxfId="2010" priority="1625" stopIfTrue="1" operator="equal">
      <formula>"CW 3120-R2"</formula>
    </cfRule>
    <cfRule type="cellIs" dxfId="2009" priority="1626" stopIfTrue="1" operator="equal">
      <formula>"CW 3240-R7"</formula>
    </cfRule>
  </conditionalFormatting>
  <conditionalFormatting sqref="D138">
    <cfRule type="cellIs" dxfId="2008" priority="1615" stopIfTrue="1" operator="equal">
      <formula>"CW 2130-R11"</formula>
    </cfRule>
    <cfRule type="cellIs" dxfId="2007" priority="1616" stopIfTrue="1" operator="equal">
      <formula>"CW 3120-R2"</formula>
    </cfRule>
    <cfRule type="cellIs" dxfId="2006" priority="1617" stopIfTrue="1" operator="equal">
      <formula>"CW 3240-R7"</formula>
    </cfRule>
  </conditionalFormatting>
  <conditionalFormatting sqref="D136">
    <cfRule type="cellIs" dxfId="2005" priority="1618" stopIfTrue="1" operator="equal">
      <formula>"CW 2130-R11"</formula>
    </cfRule>
    <cfRule type="cellIs" dxfId="2004" priority="1619" stopIfTrue="1" operator="equal">
      <formula>"CW 3120-R2"</formula>
    </cfRule>
    <cfRule type="cellIs" dxfId="2003" priority="1620" stopIfTrue="1" operator="equal">
      <formula>"CW 3240-R7"</formula>
    </cfRule>
  </conditionalFormatting>
  <conditionalFormatting sqref="D139">
    <cfRule type="cellIs" dxfId="2002" priority="1612" stopIfTrue="1" operator="equal">
      <formula>"CW 2130-R11"</formula>
    </cfRule>
    <cfRule type="cellIs" dxfId="2001" priority="1613" stopIfTrue="1" operator="equal">
      <formula>"CW 3120-R2"</formula>
    </cfRule>
    <cfRule type="cellIs" dxfId="2000" priority="1614" stopIfTrue="1" operator="equal">
      <formula>"CW 3240-R7"</formula>
    </cfRule>
  </conditionalFormatting>
  <conditionalFormatting sqref="D137">
    <cfRule type="cellIs" dxfId="1999" priority="1609" stopIfTrue="1" operator="equal">
      <formula>"CW 2130-R11"</formula>
    </cfRule>
    <cfRule type="cellIs" dxfId="1998" priority="1610" stopIfTrue="1" operator="equal">
      <formula>"CW 3120-R2"</formula>
    </cfRule>
    <cfRule type="cellIs" dxfId="1997" priority="1611" stopIfTrue="1" operator="equal">
      <formula>"CW 3240-R7"</formula>
    </cfRule>
  </conditionalFormatting>
  <conditionalFormatting sqref="D140">
    <cfRule type="cellIs" dxfId="1996" priority="1606" stopIfTrue="1" operator="equal">
      <formula>"CW 2130-R11"</formula>
    </cfRule>
    <cfRule type="cellIs" dxfId="1995" priority="1607" stopIfTrue="1" operator="equal">
      <formula>"CW 3120-R2"</formula>
    </cfRule>
    <cfRule type="cellIs" dxfId="1994" priority="1608" stopIfTrue="1" operator="equal">
      <formula>"CW 3240-R7"</formula>
    </cfRule>
  </conditionalFormatting>
  <conditionalFormatting sqref="D144">
    <cfRule type="cellIs" dxfId="1993" priority="1598" stopIfTrue="1" operator="equal">
      <formula>"CW 2130-R11"</formula>
    </cfRule>
    <cfRule type="cellIs" dxfId="1992" priority="1599" stopIfTrue="1" operator="equal">
      <formula>"CW 3120-R2"</formula>
    </cfRule>
    <cfRule type="cellIs" dxfId="1991" priority="1600" stopIfTrue="1" operator="equal">
      <formula>"CW 3240-R7"</formula>
    </cfRule>
  </conditionalFormatting>
  <conditionalFormatting sqref="D141">
    <cfRule type="cellIs" dxfId="1990" priority="1603" stopIfTrue="1" operator="equal">
      <formula>"CW 2130-R11"</formula>
    </cfRule>
    <cfRule type="cellIs" dxfId="1989" priority="1604" stopIfTrue="1" operator="equal">
      <formula>"CW 3120-R2"</formula>
    </cfRule>
    <cfRule type="cellIs" dxfId="1988" priority="1605" stopIfTrue="1" operator="equal">
      <formula>"CW 3240-R7"</formula>
    </cfRule>
  </conditionalFormatting>
  <conditionalFormatting sqref="D143">
    <cfRule type="cellIs" dxfId="1987" priority="1601" stopIfTrue="1" operator="equal">
      <formula>"CW 3120-R2"</formula>
    </cfRule>
    <cfRule type="cellIs" dxfId="1986" priority="1602" stopIfTrue="1" operator="equal">
      <formula>"CW 3240-R7"</formula>
    </cfRule>
  </conditionalFormatting>
  <conditionalFormatting sqref="D145">
    <cfRule type="cellIs" dxfId="1985" priority="1595" stopIfTrue="1" operator="equal">
      <formula>"CW 2130-R11"</formula>
    </cfRule>
    <cfRule type="cellIs" dxfId="1984" priority="1596" stopIfTrue="1" operator="equal">
      <formula>"CW 3120-R2"</formula>
    </cfRule>
    <cfRule type="cellIs" dxfId="1983" priority="1597" stopIfTrue="1" operator="equal">
      <formula>"CW 3240-R7"</formula>
    </cfRule>
  </conditionalFormatting>
  <conditionalFormatting sqref="D147">
    <cfRule type="cellIs" dxfId="1982" priority="1592" stopIfTrue="1" operator="equal">
      <formula>"CW 2130-R11"</formula>
    </cfRule>
    <cfRule type="cellIs" dxfId="1981" priority="1593" stopIfTrue="1" operator="equal">
      <formula>"CW 3120-R2"</formula>
    </cfRule>
    <cfRule type="cellIs" dxfId="1980" priority="1594" stopIfTrue="1" operator="equal">
      <formula>"CW 3240-R7"</formula>
    </cfRule>
  </conditionalFormatting>
  <conditionalFormatting sqref="D148">
    <cfRule type="cellIs" dxfId="1979" priority="1589" stopIfTrue="1" operator="equal">
      <formula>"CW 2130-R11"</formula>
    </cfRule>
    <cfRule type="cellIs" dxfId="1978" priority="1590" stopIfTrue="1" operator="equal">
      <formula>"CW 3120-R2"</formula>
    </cfRule>
    <cfRule type="cellIs" dxfId="1977" priority="1591" stopIfTrue="1" operator="equal">
      <formula>"CW 3240-R7"</formula>
    </cfRule>
  </conditionalFormatting>
  <conditionalFormatting sqref="D149">
    <cfRule type="cellIs" dxfId="1976" priority="1586" stopIfTrue="1" operator="equal">
      <formula>"CW 2130-R11"</formula>
    </cfRule>
    <cfRule type="cellIs" dxfId="1975" priority="1587" stopIfTrue="1" operator="equal">
      <formula>"CW 3120-R2"</formula>
    </cfRule>
    <cfRule type="cellIs" dxfId="1974" priority="1588" stopIfTrue="1" operator="equal">
      <formula>"CW 3240-R7"</formula>
    </cfRule>
  </conditionalFormatting>
  <conditionalFormatting sqref="D150">
    <cfRule type="cellIs" dxfId="1973" priority="1583" stopIfTrue="1" operator="equal">
      <formula>"CW 2130-R11"</formula>
    </cfRule>
    <cfRule type="cellIs" dxfId="1972" priority="1584" stopIfTrue="1" operator="equal">
      <formula>"CW 3120-R2"</formula>
    </cfRule>
    <cfRule type="cellIs" dxfId="1971" priority="1585" stopIfTrue="1" operator="equal">
      <formula>"CW 3240-R7"</formula>
    </cfRule>
  </conditionalFormatting>
  <conditionalFormatting sqref="D152">
    <cfRule type="cellIs" dxfId="1970" priority="1580" stopIfTrue="1" operator="equal">
      <formula>"CW 2130-R11"</formula>
    </cfRule>
    <cfRule type="cellIs" dxfId="1969" priority="1581" stopIfTrue="1" operator="equal">
      <formula>"CW 3120-R2"</formula>
    </cfRule>
    <cfRule type="cellIs" dxfId="1968" priority="1582" stopIfTrue="1" operator="equal">
      <formula>"CW 3240-R7"</formula>
    </cfRule>
  </conditionalFormatting>
  <conditionalFormatting sqref="D154">
    <cfRule type="cellIs" dxfId="1967" priority="1577" stopIfTrue="1" operator="equal">
      <formula>"CW 2130-R11"</formula>
    </cfRule>
    <cfRule type="cellIs" dxfId="1966" priority="1578" stopIfTrue="1" operator="equal">
      <formula>"CW 3120-R2"</formula>
    </cfRule>
    <cfRule type="cellIs" dxfId="1965" priority="1579" stopIfTrue="1" operator="equal">
      <formula>"CW 3240-R7"</formula>
    </cfRule>
  </conditionalFormatting>
  <conditionalFormatting sqref="D158">
    <cfRule type="cellIs" dxfId="1964" priority="1574" stopIfTrue="1" operator="equal">
      <formula>"CW 2130-R11"</formula>
    </cfRule>
    <cfRule type="cellIs" dxfId="1963" priority="1575" stopIfTrue="1" operator="equal">
      <formula>"CW 3120-R2"</formula>
    </cfRule>
    <cfRule type="cellIs" dxfId="1962" priority="1576" stopIfTrue="1" operator="equal">
      <formula>"CW 3240-R7"</formula>
    </cfRule>
  </conditionalFormatting>
  <conditionalFormatting sqref="D159">
    <cfRule type="cellIs" dxfId="1961" priority="1571" stopIfTrue="1" operator="equal">
      <formula>"CW 2130-R11"</formula>
    </cfRule>
    <cfRule type="cellIs" dxfId="1960" priority="1572" stopIfTrue="1" operator="equal">
      <formula>"CW 3120-R2"</formula>
    </cfRule>
    <cfRule type="cellIs" dxfId="1959" priority="1573" stopIfTrue="1" operator="equal">
      <formula>"CW 3240-R7"</formula>
    </cfRule>
  </conditionalFormatting>
  <conditionalFormatting sqref="D160">
    <cfRule type="cellIs" dxfId="1958" priority="1565" stopIfTrue="1" operator="equal">
      <formula>"CW 2130-R11"</formula>
    </cfRule>
    <cfRule type="cellIs" dxfId="1957" priority="1566" stopIfTrue="1" operator="equal">
      <formula>"CW 3120-R2"</formula>
    </cfRule>
    <cfRule type="cellIs" dxfId="1956" priority="1567" stopIfTrue="1" operator="equal">
      <formula>"CW 3240-R7"</formula>
    </cfRule>
  </conditionalFormatting>
  <conditionalFormatting sqref="D162">
    <cfRule type="cellIs" dxfId="1955" priority="1559" stopIfTrue="1" operator="equal">
      <formula>"CW 2130-R11"</formula>
    </cfRule>
    <cfRule type="cellIs" dxfId="1954" priority="1560" stopIfTrue="1" operator="equal">
      <formula>"CW 3120-R2"</formula>
    </cfRule>
    <cfRule type="cellIs" dxfId="1953" priority="1561" stopIfTrue="1" operator="equal">
      <formula>"CW 3240-R7"</formula>
    </cfRule>
  </conditionalFormatting>
  <conditionalFormatting sqref="D164">
    <cfRule type="cellIs" dxfId="1952" priority="1556" stopIfTrue="1" operator="equal">
      <formula>"CW 2130-R11"</formula>
    </cfRule>
    <cfRule type="cellIs" dxfId="1951" priority="1557" stopIfTrue="1" operator="equal">
      <formula>"CW 3120-R2"</formula>
    </cfRule>
    <cfRule type="cellIs" dxfId="1950" priority="1558" stopIfTrue="1" operator="equal">
      <formula>"CW 3240-R7"</formula>
    </cfRule>
  </conditionalFormatting>
  <conditionalFormatting sqref="D165">
    <cfRule type="cellIs" dxfId="1949" priority="1553" stopIfTrue="1" operator="equal">
      <formula>"CW 2130-R11"</formula>
    </cfRule>
    <cfRule type="cellIs" dxfId="1948" priority="1554" stopIfTrue="1" operator="equal">
      <formula>"CW 3120-R2"</formula>
    </cfRule>
    <cfRule type="cellIs" dxfId="1947" priority="1555" stopIfTrue="1" operator="equal">
      <formula>"CW 3240-R7"</formula>
    </cfRule>
  </conditionalFormatting>
  <conditionalFormatting sqref="D166">
    <cfRule type="cellIs" dxfId="1946" priority="1550" stopIfTrue="1" operator="equal">
      <formula>"CW 2130-R11"</formula>
    </cfRule>
    <cfRule type="cellIs" dxfId="1945" priority="1551" stopIfTrue="1" operator="equal">
      <formula>"CW 3120-R2"</formula>
    </cfRule>
    <cfRule type="cellIs" dxfId="1944" priority="1552" stopIfTrue="1" operator="equal">
      <formula>"CW 3240-R7"</formula>
    </cfRule>
  </conditionalFormatting>
  <conditionalFormatting sqref="D168">
    <cfRule type="cellIs" dxfId="1943" priority="1547" stopIfTrue="1" operator="equal">
      <formula>"CW 2130-R11"</formula>
    </cfRule>
    <cfRule type="cellIs" dxfId="1942" priority="1548" stopIfTrue="1" operator="equal">
      <formula>"CW 3120-R2"</formula>
    </cfRule>
    <cfRule type="cellIs" dxfId="1941" priority="1549" stopIfTrue="1" operator="equal">
      <formula>"CW 3240-R7"</formula>
    </cfRule>
  </conditionalFormatting>
  <conditionalFormatting sqref="D169">
    <cfRule type="cellIs" dxfId="1940" priority="1544" stopIfTrue="1" operator="equal">
      <formula>"CW 2130-R11"</formula>
    </cfRule>
    <cfRule type="cellIs" dxfId="1939" priority="1545" stopIfTrue="1" operator="equal">
      <formula>"CW 3120-R2"</formula>
    </cfRule>
    <cfRule type="cellIs" dxfId="1938" priority="1546" stopIfTrue="1" operator="equal">
      <formula>"CW 3240-R7"</formula>
    </cfRule>
  </conditionalFormatting>
  <conditionalFormatting sqref="D170">
    <cfRule type="cellIs" dxfId="1937" priority="1541" stopIfTrue="1" operator="equal">
      <formula>"CW 2130-R11"</formula>
    </cfRule>
    <cfRule type="cellIs" dxfId="1936" priority="1542" stopIfTrue="1" operator="equal">
      <formula>"CW 3120-R2"</formula>
    </cfRule>
    <cfRule type="cellIs" dxfId="1935" priority="1543" stopIfTrue="1" operator="equal">
      <formula>"CW 3240-R7"</formula>
    </cfRule>
  </conditionalFormatting>
  <conditionalFormatting sqref="D171">
    <cfRule type="cellIs" dxfId="1934" priority="1538" stopIfTrue="1" operator="equal">
      <formula>"CW 2130-R11"</formula>
    </cfRule>
    <cfRule type="cellIs" dxfId="1933" priority="1539" stopIfTrue="1" operator="equal">
      <formula>"CW 3120-R2"</formula>
    </cfRule>
    <cfRule type="cellIs" dxfId="1932" priority="1540" stopIfTrue="1" operator="equal">
      <formula>"CW 3240-R7"</formula>
    </cfRule>
  </conditionalFormatting>
  <conditionalFormatting sqref="D172">
    <cfRule type="cellIs" dxfId="1931" priority="1535" stopIfTrue="1" operator="equal">
      <formula>"CW 2130-R11"</formula>
    </cfRule>
    <cfRule type="cellIs" dxfId="1930" priority="1536" stopIfTrue="1" operator="equal">
      <formula>"CW 3120-R2"</formula>
    </cfRule>
    <cfRule type="cellIs" dxfId="1929" priority="1537" stopIfTrue="1" operator="equal">
      <formula>"CW 3240-R7"</formula>
    </cfRule>
  </conditionalFormatting>
  <conditionalFormatting sqref="D173">
    <cfRule type="cellIs" dxfId="1928" priority="1532" stopIfTrue="1" operator="equal">
      <formula>"CW 2130-R11"</formula>
    </cfRule>
    <cfRule type="cellIs" dxfId="1927" priority="1533" stopIfTrue="1" operator="equal">
      <formula>"CW 3120-R2"</formula>
    </cfRule>
    <cfRule type="cellIs" dxfId="1926" priority="1534" stopIfTrue="1" operator="equal">
      <formula>"CW 3240-R7"</formula>
    </cfRule>
  </conditionalFormatting>
  <conditionalFormatting sqref="D174">
    <cfRule type="cellIs" dxfId="1925" priority="1529" stopIfTrue="1" operator="equal">
      <formula>"CW 2130-R11"</formula>
    </cfRule>
    <cfRule type="cellIs" dxfId="1924" priority="1530" stopIfTrue="1" operator="equal">
      <formula>"CW 3120-R2"</formula>
    </cfRule>
    <cfRule type="cellIs" dxfId="1923" priority="1531" stopIfTrue="1" operator="equal">
      <formula>"CW 3240-R7"</formula>
    </cfRule>
  </conditionalFormatting>
  <conditionalFormatting sqref="D175">
    <cfRule type="cellIs" dxfId="1922" priority="1526" stopIfTrue="1" operator="equal">
      <formula>"CW 2130-R11"</formula>
    </cfRule>
    <cfRule type="cellIs" dxfId="1921" priority="1527" stopIfTrue="1" operator="equal">
      <formula>"CW 3120-R2"</formula>
    </cfRule>
    <cfRule type="cellIs" dxfId="1920" priority="1528" stopIfTrue="1" operator="equal">
      <formula>"CW 3240-R7"</formula>
    </cfRule>
  </conditionalFormatting>
  <conditionalFormatting sqref="D177">
    <cfRule type="cellIs" dxfId="1919" priority="1523" stopIfTrue="1" operator="equal">
      <formula>"CW 2130-R11"</formula>
    </cfRule>
    <cfRule type="cellIs" dxfId="1918" priority="1524" stopIfTrue="1" operator="equal">
      <formula>"CW 3120-R2"</formula>
    </cfRule>
    <cfRule type="cellIs" dxfId="1917" priority="1525" stopIfTrue="1" operator="equal">
      <formula>"CW 3240-R7"</formula>
    </cfRule>
  </conditionalFormatting>
  <conditionalFormatting sqref="D179">
    <cfRule type="cellIs" dxfId="1916" priority="1520" stopIfTrue="1" operator="equal">
      <formula>"CW 2130-R11"</formula>
    </cfRule>
    <cfRule type="cellIs" dxfId="1915" priority="1521" stopIfTrue="1" operator="equal">
      <formula>"CW 3120-R2"</formula>
    </cfRule>
    <cfRule type="cellIs" dxfId="1914" priority="1522" stopIfTrue="1" operator="equal">
      <formula>"CW 3240-R7"</formula>
    </cfRule>
  </conditionalFormatting>
  <conditionalFormatting sqref="D178">
    <cfRule type="cellIs" dxfId="1913" priority="1517" stopIfTrue="1" operator="equal">
      <formula>"CW 2130-R11"</formula>
    </cfRule>
    <cfRule type="cellIs" dxfId="1912" priority="1518" stopIfTrue="1" operator="equal">
      <formula>"CW 3120-R2"</formula>
    </cfRule>
    <cfRule type="cellIs" dxfId="1911" priority="1519" stopIfTrue="1" operator="equal">
      <formula>"CW 3240-R7"</formula>
    </cfRule>
  </conditionalFormatting>
  <conditionalFormatting sqref="D183">
    <cfRule type="cellIs" dxfId="1910" priority="1514" stopIfTrue="1" operator="equal">
      <formula>"CW 2130-R11"</formula>
    </cfRule>
    <cfRule type="cellIs" dxfId="1909" priority="1515" stopIfTrue="1" operator="equal">
      <formula>"CW 3120-R2"</formula>
    </cfRule>
    <cfRule type="cellIs" dxfId="1908" priority="1516" stopIfTrue="1" operator="equal">
      <formula>"CW 3240-R7"</formula>
    </cfRule>
  </conditionalFormatting>
  <conditionalFormatting sqref="D184">
    <cfRule type="cellIs" dxfId="1907" priority="1511" stopIfTrue="1" operator="equal">
      <formula>"CW 2130-R11"</formula>
    </cfRule>
    <cfRule type="cellIs" dxfId="1906" priority="1512" stopIfTrue="1" operator="equal">
      <formula>"CW 3120-R2"</formula>
    </cfRule>
    <cfRule type="cellIs" dxfId="1905" priority="1513" stopIfTrue="1" operator="equal">
      <formula>"CW 3240-R7"</formula>
    </cfRule>
  </conditionalFormatting>
  <conditionalFormatting sqref="D185">
    <cfRule type="cellIs" dxfId="1904" priority="1508" stopIfTrue="1" operator="equal">
      <formula>"CW 2130-R11"</formula>
    </cfRule>
    <cfRule type="cellIs" dxfId="1903" priority="1509" stopIfTrue="1" operator="equal">
      <formula>"CW 3120-R2"</formula>
    </cfRule>
    <cfRule type="cellIs" dxfId="1902" priority="1510" stopIfTrue="1" operator="equal">
      <formula>"CW 3240-R7"</formula>
    </cfRule>
  </conditionalFormatting>
  <conditionalFormatting sqref="D187">
    <cfRule type="cellIs" dxfId="1901" priority="1505" stopIfTrue="1" operator="equal">
      <formula>"CW 2130-R11"</formula>
    </cfRule>
    <cfRule type="cellIs" dxfId="1900" priority="1506" stopIfTrue="1" operator="equal">
      <formula>"CW 3120-R2"</formula>
    </cfRule>
    <cfRule type="cellIs" dxfId="1899" priority="1507" stopIfTrue="1" operator="equal">
      <formula>"CW 3240-R7"</formula>
    </cfRule>
  </conditionalFormatting>
  <conditionalFormatting sqref="D188">
    <cfRule type="cellIs" dxfId="1898" priority="1502" stopIfTrue="1" operator="equal">
      <formula>"CW 2130-R11"</formula>
    </cfRule>
    <cfRule type="cellIs" dxfId="1897" priority="1503" stopIfTrue="1" operator="equal">
      <formula>"CW 3120-R2"</formula>
    </cfRule>
    <cfRule type="cellIs" dxfId="1896" priority="1504" stopIfTrue="1" operator="equal">
      <formula>"CW 3240-R7"</formula>
    </cfRule>
  </conditionalFormatting>
  <conditionalFormatting sqref="D189">
    <cfRule type="cellIs" dxfId="1895" priority="1499" stopIfTrue="1" operator="equal">
      <formula>"CW 2130-R11"</formula>
    </cfRule>
    <cfRule type="cellIs" dxfId="1894" priority="1500" stopIfTrue="1" operator="equal">
      <formula>"CW 3120-R2"</formula>
    </cfRule>
    <cfRule type="cellIs" dxfId="1893" priority="1501" stopIfTrue="1" operator="equal">
      <formula>"CW 3240-R7"</formula>
    </cfRule>
  </conditionalFormatting>
  <conditionalFormatting sqref="D193">
    <cfRule type="cellIs" dxfId="1892" priority="1496" stopIfTrue="1" operator="equal">
      <formula>"CW 2130-R11"</formula>
    </cfRule>
    <cfRule type="cellIs" dxfId="1891" priority="1497" stopIfTrue="1" operator="equal">
      <formula>"CW 3120-R2"</formula>
    </cfRule>
    <cfRule type="cellIs" dxfId="1890" priority="1498" stopIfTrue="1" operator="equal">
      <formula>"CW 3240-R7"</formula>
    </cfRule>
  </conditionalFormatting>
  <conditionalFormatting sqref="D194">
    <cfRule type="cellIs" dxfId="1889" priority="1493" stopIfTrue="1" operator="equal">
      <formula>"CW 2130-R11"</formula>
    </cfRule>
    <cfRule type="cellIs" dxfId="1888" priority="1494" stopIfTrue="1" operator="equal">
      <formula>"CW 3120-R2"</formula>
    </cfRule>
    <cfRule type="cellIs" dxfId="1887" priority="1495" stopIfTrue="1" operator="equal">
      <formula>"CW 3240-R7"</formula>
    </cfRule>
  </conditionalFormatting>
  <conditionalFormatting sqref="D195">
    <cfRule type="cellIs" dxfId="1886" priority="1490" stopIfTrue="1" operator="equal">
      <formula>"CW 2130-R11"</formula>
    </cfRule>
    <cfRule type="cellIs" dxfId="1885" priority="1491" stopIfTrue="1" operator="equal">
      <formula>"CW 3120-R2"</formula>
    </cfRule>
    <cfRule type="cellIs" dxfId="1884" priority="1492" stopIfTrue="1" operator="equal">
      <formula>"CW 3240-R7"</formula>
    </cfRule>
  </conditionalFormatting>
  <conditionalFormatting sqref="D199">
    <cfRule type="cellIs" dxfId="1883" priority="1478" stopIfTrue="1" operator="equal">
      <formula>"CW 2130-R11"</formula>
    </cfRule>
    <cfRule type="cellIs" dxfId="1882" priority="1479" stopIfTrue="1" operator="equal">
      <formula>"CW 3120-R2"</formula>
    </cfRule>
    <cfRule type="cellIs" dxfId="1881" priority="1480" stopIfTrue="1" operator="equal">
      <formula>"CW 3240-R7"</formula>
    </cfRule>
  </conditionalFormatting>
  <conditionalFormatting sqref="D197">
    <cfRule type="cellIs" dxfId="1880" priority="1484" stopIfTrue="1" operator="equal">
      <formula>"CW 2130-R11"</formula>
    </cfRule>
    <cfRule type="cellIs" dxfId="1879" priority="1485" stopIfTrue="1" operator="equal">
      <formula>"CW 3120-R2"</formula>
    </cfRule>
    <cfRule type="cellIs" dxfId="1878" priority="1486" stopIfTrue="1" operator="equal">
      <formula>"CW 3240-R7"</formula>
    </cfRule>
  </conditionalFormatting>
  <conditionalFormatting sqref="D200">
    <cfRule type="cellIs" dxfId="1877" priority="1475" stopIfTrue="1" operator="equal">
      <formula>"CW 2130-R11"</formula>
    </cfRule>
    <cfRule type="cellIs" dxfId="1876" priority="1476" stopIfTrue="1" operator="equal">
      <formula>"CW 3120-R2"</formula>
    </cfRule>
    <cfRule type="cellIs" dxfId="1875" priority="1477" stopIfTrue="1" operator="equal">
      <formula>"CW 3240-R7"</formula>
    </cfRule>
  </conditionalFormatting>
  <conditionalFormatting sqref="D201">
    <cfRule type="cellIs" dxfId="1874" priority="1472" stopIfTrue="1" operator="equal">
      <formula>"CW 2130-R11"</formula>
    </cfRule>
    <cfRule type="cellIs" dxfId="1873" priority="1473" stopIfTrue="1" operator="equal">
      <formula>"CW 3120-R2"</formula>
    </cfRule>
    <cfRule type="cellIs" dxfId="1872" priority="1474" stopIfTrue="1" operator="equal">
      <formula>"CW 3240-R7"</formula>
    </cfRule>
  </conditionalFormatting>
  <conditionalFormatting sqref="D202">
    <cfRule type="cellIs" dxfId="1871" priority="1451" stopIfTrue="1" operator="equal">
      <formula>"CW 2130-R11"</formula>
    </cfRule>
    <cfRule type="cellIs" dxfId="1870" priority="1452" stopIfTrue="1" operator="equal">
      <formula>"CW 3120-R2"</formula>
    </cfRule>
    <cfRule type="cellIs" dxfId="1869" priority="1453" stopIfTrue="1" operator="equal">
      <formula>"CW 3240-R7"</formula>
    </cfRule>
  </conditionalFormatting>
  <conditionalFormatting sqref="D203">
    <cfRule type="cellIs" dxfId="1868" priority="1448" stopIfTrue="1" operator="equal">
      <formula>"CW 2130-R11"</formula>
    </cfRule>
    <cfRule type="cellIs" dxfId="1867" priority="1449" stopIfTrue="1" operator="equal">
      <formula>"CW 3120-R2"</formula>
    </cfRule>
    <cfRule type="cellIs" dxfId="1866" priority="1450" stopIfTrue="1" operator="equal">
      <formula>"CW 3240-R7"</formula>
    </cfRule>
  </conditionalFormatting>
  <conditionalFormatting sqref="D205">
    <cfRule type="cellIs" dxfId="1865" priority="1445" stopIfTrue="1" operator="equal">
      <formula>"CW 2130-R11"</formula>
    </cfRule>
    <cfRule type="cellIs" dxfId="1864" priority="1446" stopIfTrue="1" operator="equal">
      <formula>"CW 3120-R2"</formula>
    </cfRule>
    <cfRule type="cellIs" dxfId="1863" priority="1447" stopIfTrue="1" operator="equal">
      <formula>"CW 3240-R7"</formula>
    </cfRule>
  </conditionalFormatting>
  <conditionalFormatting sqref="D206">
    <cfRule type="cellIs" dxfId="1862" priority="1442" stopIfTrue="1" operator="equal">
      <formula>"CW 2130-R11"</formula>
    </cfRule>
    <cfRule type="cellIs" dxfId="1861" priority="1443" stopIfTrue="1" operator="equal">
      <formula>"CW 3120-R2"</formula>
    </cfRule>
    <cfRule type="cellIs" dxfId="1860" priority="1444" stopIfTrue="1" operator="equal">
      <formula>"CW 3240-R7"</formula>
    </cfRule>
  </conditionalFormatting>
  <conditionalFormatting sqref="D207">
    <cfRule type="cellIs" dxfId="1859" priority="1439" stopIfTrue="1" operator="equal">
      <formula>"CW 2130-R11"</formula>
    </cfRule>
    <cfRule type="cellIs" dxfId="1858" priority="1440" stopIfTrue="1" operator="equal">
      <formula>"CW 3120-R2"</formula>
    </cfRule>
    <cfRule type="cellIs" dxfId="1857" priority="1441" stopIfTrue="1" operator="equal">
      <formula>"CW 3240-R7"</formula>
    </cfRule>
  </conditionalFormatting>
  <conditionalFormatting sqref="D208">
    <cfRule type="cellIs" dxfId="1856" priority="1436" stopIfTrue="1" operator="equal">
      <formula>"CW 2130-R11"</formula>
    </cfRule>
    <cfRule type="cellIs" dxfId="1855" priority="1437" stopIfTrue="1" operator="equal">
      <formula>"CW 3120-R2"</formula>
    </cfRule>
    <cfRule type="cellIs" dxfId="1854" priority="1438" stopIfTrue="1" operator="equal">
      <formula>"CW 3240-R7"</formula>
    </cfRule>
  </conditionalFormatting>
  <conditionalFormatting sqref="D209">
    <cfRule type="cellIs" dxfId="1853" priority="1433" stopIfTrue="1" operator="equal">
      <formula>"CW 2130-R11"</formula>
    </cfRule>
    <cfRule type="cellIs" dxfId="1852" priority="1434" stopIfTrue="1" operator="equal">
      <formula>"CW 3120-R2"</formula>
    </cfRule>
    <cfRule type="cellIs" dxfId="1851" priority="1435" stopIfTrue="1" operator="equal">
      <formula>"CW 3240-R7"</formula>
    </cfRule>
  </conditionalFormatting>
  <conditionalFormatting sqref="D210">
    <cfRule type="cellIs" dxfId="1850" priority="1430" stopIfTrue="1" operator="equal">
      <formula>"CW 2130-R11"</formula>
    </cfRule>
    <cfRule type="cellIs" dxfId="1849" priority="1431" stopIfTrue="1" operator="equal">
      <formula>"CW 3120-R2"</formula>
    </cfRule>
    <cfRule type="cellIs" dxfId="1848" priority="1432" stopIfTrue="1" operator="equal">
      <formula>"CW 3240-R7"</formula>
    </cfRule>
  </conditionalFormatting>
  <conditionalFormatting sqref="D211">
    <cfRule type="cellIs" dxfId="1847" priority="1427" stopIfTrue="1" operator="equal">
      <formula>"CW 2130-R11"</formula>
    </cfRule>
    <cfRule type="cellIs" dxfId="1846" priority="1428" stopIfTrue="1" operator="equal">
      <formula>"CW 3120-R2"</formula>
    </cfRule>
    <cfRule type="cellIs" dxfId="1845" priority="1429" stopIfTrue="1" operator="equal">
      <formula>"CW 3240-R7"</formula>
    </cfRule>
  </conditionalFormatting>
  <conditionalFormatting sqref="D212">
    <cfRule type="cellIs" dxfId="1844" priority="1424" stopIfTrue="1" operator="equal">
      <formula>"CW 2130-R11"</formula>
    </cfRule>
    <cfRule type="cellIs" dxfId="1843" priority="1425" stopIfTrue="1" operator="equal">
      <formula>"CW 3120-R2"</formula>
    </cfRule>
    <cfRule type="cellIs" dxfId="1842" priority="1426" stopIfTrue="1" operator="equal">
      <formula>"CW 3240-R7"</formula>
    </cfRule>
  </conditionalFormatting>
  <conditionalFormatting sqref="D213">
    <cfRule type="cellIs" dxfId="1841" priority="1421" stopIfTrue="1" operator="equal">
      <formula>"CW 2130-R11"</formula>
    </cfRule>
    <cfRule type="cellIs" dxfId="1840" priority="1422" stopIfTrue="1" operator="equal">
      <formula>"CW 3120-R2"</formula>
    </cfRule>
    <cfRule type="cellIs" dxfId="1839" priority="1423" stopIfTrue="1" operator="equal">
      <formula>"CW 3240-R7"</formula>
    </cfRule>
  </conditionalFormatting>
  <conditionalFormatting sqref="D214">
    <cfRule type="cellIs" dxfId="1838" priority="1418" stopIfTrue="1" operator="equal">
      <formula>"CW 2130-R11"</formula>
    </cfRule>
    <cfRule type="cellIs" dxfId="1837" priority="1419" stopIfTrue="1" operator="equal">
      <formula>"CW 3120-R2"</formula>
    </cfRule>
    <cfRule type="cellIs" dxfId="1836" priority="1420" stopIfTrue="1" operator="equal">
      <formula>"CW 3240-R7"</formula>
    </cfRule>
  </conditionalFormatting>
  <conditionalFormatting sqref="D215">
    <cfRule type="cellIs" dxfId="1835" priority="1415" stopIfTrue="1" operator="equal">
      <formula>"CW 2130-R11"</formula>
    </cfRule>
    <cfRule type="cellIs" dxfId="1834" priority="1416" stopIfTrue="1" operator="equal">
      <formula>"CW 3120-R2"</formula>
    </cfRule>
    <cfRule type="cellIs" dxfId="1833" priority="1417" stopIfTrue="1" operator="equal">
      <formula>"CW 3240-R7"</formula>
    </cfRule>
  </conditionalFormatting>
  <conditionalFormatting sqref="D216">
    <cfRule type="cellIs" dxfId="1832" priority="1412" stopIfTrue="1" operator="equal">
      <formula>"CW 2130-R11"</formula>
    </cfRule>
    <cfRule type="cellIs" dxfId="1831" priority="1413" stopIfTrue="1" operator="equal">
      <formula>"CW 3120-R2"</formula>
    </cfRule>
    <cfRule type="cellIs" dxfId="1830" priority="1414" stopIfTrue="1" operator="equal">
      <formula>"CW 3240-R7"</formula>
    </cfRule>
  </conditionalFormatting>
  <conditionalFormatting sqref="D217">
    <cfRule type="cellIs" dxfId="1829" priority="1403" stopIfTrue="1" operator="equal">
      <formula>"CW 2130-R11"</formula>
    </cfRule>
    <cfRule type="cellIs" dxfId="1828" priority="1404" stopIfTrue="1" operator="equal">
      <formula>"CW 3120-R2"</formula>
    </cfRule>
    <cfRule type="cellIs" dxfId="1827" priority="1405" stopIfTrue="1" operator="equal">
      <formula>"CW 3240-R7"</formula>
    </cfRule>
  </conditionalFormatting>
  <conditionalFormatting sqref="D219">
    <cfRule type="cellIs" dxfId="1826" priority="1400" stopIfTrue="1" operator="equal">
      <formula>"CW 2130-R11"</formula>
    </cfRule>
    <cfRule type="cellIs" dxfId="1825" priority="1401" stopIfTrue="1" operator="equal">
      <formula>"CW 3120-R2"</formula>
    </cfRule>
    <cfRule type="cellIs" dxfId="1824" priority="1402" stopIfTrue="1" operator="equal">
      <formula>"CW 3240-R7"</formula>
    </cfRule>
  </conditionalFormatting>
  <conditionalFormatting sqref="D220">
    <cfRule type="cellIs" dxfId="1823" priority="1397" stopIfTrue="1" operator="equal">
      <formula>"CW 2130-R11"</formula>
    </cfRule>
    <cfRule type="cellIs" dxfId="1822" priority="1398" stopIfTrue="1" operator="equal">
      <formula>"CW 3120-R2"</formula>
    </cfRule>
    <cfRule type="cellIs" dxfId="1821" priority="1399" stopIfTrue="1" operator="equal">
      <formula>"CW 3240-R7"</formula>
    </cfRule>
  </conditionalFormatting>
  <conditionalFormatting sqref="D221">
    <cfRule type="cellIs" dxfId="1820" priority="1394" stopIfTrue="1" operator="equal">
      <formula>"CW 2130-R11"</formula>
    </cfRule>
    <cfRule type="cellIs" dxfId="1819" priority="1395" stopIfTrue="1" operator="equal">
      <formula>"CW 3120-R2"</formula>
    </cfRule>
    <cfRule type="cellIs" dxfId="1818" priority="1396" stopIfTrue="1" operator="equal">
      <formula>"CW 3240-R7"</formula>
    </cfRule>
  </conditionalFormatting>
  <conditionalFormatting sqref="D224">
    <cfRule type="cellIs" dxfId="1817" priority="1382" stopIfTrue="1" operator="equal">
      <formula>"CW 2130-R11"</formula>
    </cfRule>
    <cfRule type="cellIs" dxfId="1816" priority="1383" stopIfTrue="1" operator="equal">
      <formula>"CW 3120-R2"</formula>
    </cfRule>
    <cfRule type="cellIs" dxfId="1815" priority="1384" stopIfTrue="1" operator="equal">
      <formula>"CW 3240-R7"</formula>
    </cfRule>
  </conditionalFormatting>
  <conditionalFormatting sqref="D224">
    <cfRule type="cellIs" dxfId="1814" priority="1379" stopIfTrue="1" operator="equal">
      <formula>"CW 2130-R11"</formula>
    </cfRule>
    <cfRule type="cellIs" dxfId="1813" priority="1380" stopIfTrue="1" operator="equal">
      <formula>"CW 3120-R2"</formula>
    </cfRule>
    <cfRule type="cellIs" dxfId="1812" priority="1381" stopIfTrue="1" operator="equal">
      <formula>"CW 3240-R7"</formula>
    </cfRule>
  </conditionalFormatting>
  <conditionalFormatting sqref="D225:D226">
    <cfRule type="cellIs" dxfId="1811" priority="1376" stopIfTrue="1" operator="equal">
      <formula>"CW 2130-R11"</formula>
    </cfRule>
    <cfRule type="cellIs" dxfId="1810" priority="1377" stopIfTrue="1" operator="equal">
      <formula>"CW 3120-R2"</formula>
    </cfRule>
    <cfRule type="cellIs" dxfId="1809" priority="1378" stopIfTrue="1" operator="equal">
      <formula>"CW 3240-R7"</formula>
    </cfRule>
  </conditionalFormatting>
  <conditionalFormatting sqref="D225:D226">
    <cfRule type="cellIs" dxfId="1808" priority="1373" stopIfTrue="1" operator="equal">
      <formula>"CW 2130-R11"</formula>
    </cfRule>
    <cfRule type="cellIs" dxfId="1807" priority="1374" stopIfTrue="1" operator="equal">
      <formula>"CW 3120-R2"</formula>
    </cfRule>
    <cfRule type="cellIs" dxfId="1806" priority="1375" stopIfTrue="1" operator="equal">
      <formula>"CW 3240-R7"</formula>
    </cfRule>
  </conditionalFormatting>
  <conditionalFormatting sqref="D225:D226">
    <cfRule type="cellIs" dxfId="1805" priority="1370" stopIfTrue="1" operator="equal">
      <formula>"CW 2130-R11"</formula>
    </cfRule>
    <cfRule type="cellIs" dxfId="1804" priority="1371" stopIfTrue="1" operator="equal">
      <formula>"CW 3120-R2"</formula>
    </cfRule>
    <cfRule type="cellIs" dxfId="1803" priority="1372" stopIfTrue="1" operator="equal">
      <formula>"CW 3240-R7"</formula>
    </cfRule>
  </conditionalFormatting>
  <conditionalFormatting sqref="D222">
    <cfRule type="cellIs" dxfId="1802" priority="1367" stopIfTrue="1" operator="equal">
      <formula>"CW 2130-R11"</formula>
    </cfRule>
    <cfRule type="cellIs" dxfId="1801" priority="1368" stopIfTrue="1" operator="equal">
      <formula>"CW 3120-R2"</formula>
    </cfRule>
    <cfRule type="cellIs" dxfId="1800" priority="1369" stopIfTrue="1" operator="equal">
      <formula>"CW 3240-R7"</formula>
    </cfRule>
  </conditionalFormatting>
  <conditionalFormatting sqref="D227">
    <cfRule type="cellIs" dxfId="1799" priority="1364" stopIfTrue="1" operator="equal">
      <formula>"CW 2130-R11"</formula>
    </cfRule>
    <cfRule type="cellIs" dxfId="1798" priority="1365" stopIfTrue="1" operator="equal">
      <formula>"CW 3120-R2"</formula>
    </cfRule>
    <cfRule type="cellIs" dxfId="1797" priority="1366" stopIfTrue="1" operator="equal">
      <formula>"CW 3240-R7"</formula>
    </cfRule>
  </conditionalFormatting>
  <conditionalFormatting sqref="D228">
    <cfRule type="cellIs" dxfId="1796" priority="1361" stopIfTrue="1" operator="equal">
      <formula>"CW 2130-R11"</formula>
    </cfRule>
    <cfRule type="cellIs" dxfId="1795" priority="1362" stopIfTrue="1" operator="equal">
      <formula>"CW 3120-R2"</formula>
    </cfRule>
    <cfRule type="cellIs" dxfId="1794" priority="1363" stopIfTrue="1" operator="equal">
      <formula>"CW 3240-R7"</formula>
    </cfRule>
  </conditionalFormatting>
  <conditionalFormatting sqref="D229">
    <cfRule type="cellIs" dxfId="1793" priority="1358" stopIfTrue="1" operator="equal">
      <formula>"CW 2130-R11"</formula>
    </cfRule>
    <cfRule type="cellIs" dxfId="1792" priority="1359" stopIfTrue="1" operator="equal">
      <formula>"CW 3120-R2"</formula>
    </cfRule>
    <cfRule type="cellIs" dxfId="1791" priority="1360" stopIfTrue="1" operator="equal">
      <formula>"CW 3240-R7"</formula>
    </cfRule>
  </conditionalFormatting>
  <conditionalFormatting sqref="D230">
    <cfRule type="cellIs" dxfId="1790" priority="1355" stopIfTrue="1" operator="equal">
      <formula>"CW 2130-R11"</formula>
    </cfRule>
    <cfRule type="cellIs" dxfId="1789" priority="1356" stopIfTrue="1" operator="equal">
      <formula>"CW 3120-R2"</formula>
    </cfRule>
    <cfRule type="cellIs" dxfId="1788" priority="1357" stopIfTrue="1" operator="equal">
      <formula>"CW 3240-R7"</formula>
    </cfRule>
  </conditionalFormatting>
  <conditionalFormatting sqref="D231">
    <cfRule type="cellIs" dxfId="1787" priority="1352" stopIfTrue="1" operator="equal">
      <formula>"CW 2130-R11"</formula>
    </cfRule>
    <cfRule type="cellIs" dxfId="1786" priority="1353" stopIfTrue="1" operator="equal">
      <formula>"CW 3120-R2"</formula>
    </cfRule>
    <cfRule type="cellIs" dxfId="1785" priority="1354" stopIfTrue="1" operator="equal">
      <formula>"CW 3240-R7"</formula>
    </cfRule>
  </conditionalFormatting>
  <conditionalFormatting sqref="D232">
    <cfRule type="cellIs" dxfId="1784" priority="1349" stopIfTrue="1" operator="equal">
      <formula>"CW 2130-R11"</formula>
    </cfRule>
    <cfRule type="cellIs" dxfId="1783" priority="1350" stopIfTrue="1" operator="equal">
      <formula>"CW 3120-R2"</formula>
    </cfRule>
    <cfRule type="cellIs" dxfId="1782" priority="1351" stopIfTrue="1" operator="equal">
      <formula>"CW 3240-R7"</formula>
    </cfRule>
  </conditionalFormatting>
  <conditionalFormatting sqref="D233">
    <cfRule type="cellIs" dxfId="1781" priority="1346" stopIfTrue="1" operator="equal">
      <formula>"CW 2130-R11"</formula>
    </cfRule>
    <cfRule type="cellIs" dxfId="1780" priority="1347" stopIfTrue="1" operator="equal">
      <formula>"CW 3120-R2"</formula>
    </cfRule>
    <cfRule type="cellIs" dxfId="1779" priority="1348" stopIfTrue="1" operator="equal">
      <formula>"CW 3240-R7"</formula>
    </cfRule>
  </conditionalFormatting>
  <conditionalFormatting sqref="D234">
    <cfRule type="cellIs" dxfId="1778" priority="1343" stopIfTrue="1" operator="equal">
      <formula>"CW 2130-R11"</formula>
    </cfRule>
    <cfRule type="cellIs" dxfId="1777" priority="1344" stopIfTrue="1" operator="equal">
      <formula>"CW 3120-R2"</formula>
    </cfRule>
    <cfRule type="cellIs" dxfId="1776" priority="1345" stopIfTrue="1" operator="equal">
      <formula>"CW 3240-R7"</formula>
    </cfRule>
  </conditionalFormatting>
  <conditionalFormatting sqref="D236">
    <cfRule type="cellIs" dxfId="1775" priority="1340" stopIfTrue="1" operator="equal">
      <formula>"CW 2130-R11"</formula>
    </cfRule>
    <cfRule type="cellIs" dxfId="1774" priority="1341" stopIfTrue="1" operator="equal">
      <formula>"CW 3120-R2"</formula>
    </cfRule>
    <cfRule type="cellIs" dxfId="1773" priority="1342" stopIfTrue="1" operator="equal">
      <formula>"CW 3240-R7"</formula>
    </cfRule>
  </conditionalFormatting>
  <conditionalFormatting sqref="D240">
    <cfRule type="cellIs" dxfId="1772" priority="1338" stopIfTrue="1" operator="equal">
      <formula>"CW 3120-R2"</formula>
    </cfRule>
    <cfRule type="cellIs" dxfId="1771" priority="1339" stopIfTrue="1" operator="equal">
      <formula>"CW 3240-R7"</formula>
    </cfRule>
  </conditionalFormatting>
  <conditionalFormatting sqref="D243">
    <cfRule type="cellIs" dxfId="1770" priority="1320" stopIfTrue="1" operator="equal">
      <formula>"CW 2130-R11"</formula>
    </cfRule>
    <cfRule type="cellIs" dxfId="1769" priority="1321" stopIfTrue="1" operator="equal">
      <formula>"CW 3120-R2"</formula>
    </cfRule>
    <cfRule type="cellIs" dxfId="1768" priority="1322" stopIfTrue="1" operator="equal">
      <formula>"CW 3240-R7"</formula>
    </cfRule>
  </conditionalFormatting>
  <conditionalFormatting sqref="D244">
    <cfRule type="cellIs" dxfId="1767" priority="1317" stopIfTrue="1" operator="equal">
      <formula>"CW 2130-R11"</formula>
    </cfRule>
    <cfRule type="cellIs" dxfId="1766" priority="1318" stopIfTrue="1" operator="equal">
      <formula>"CW 3120-R2"</formula>
    </cfRule>
    <cfRule type="cellIs" dxfId="1765" priority="1319" stopIfTrue="1" operator="equal">
      <formula>"CW 3240-R7"</formula>
    </cfRule>
  </conditionalFormatting>
  <conditionalFormatting sqref="D239">
    <cfRule type="cellIs" dxfId="1764" priority="1329" stopIfTrue="1" operator="equal">
      <formula>"CW 2130-R11"</formula>
    </cfRule>
    <cfRule type="cellIs" dxfId="1763" priority="1330" stopIfTrue="1" operator="equal">
      <formula>"CW 3120-R2"</formula>
    </cfRule>
    <cfRule type="cellIs" dxfId="1762" priority="1331" stopIfTrue="1" operator="equal">
      <formula>"CW 3240-R7"</formula>
    </cfRule>
  </conditionalFormatting>
  <conditionalFormatting sqref="D238">
    <cfRule type="cellIs" dxfId="1761" priority="1327" stopIfTrue="1" operator="equal">
      <formula>"CW 3120-R2"</formula>
    </cfRule>
    <cfRule type="cellIs" dxfId="1760" priority="1328" stopIfTrue="1" operator="equal">
      <formula>"CW 3240-R7"</formula>
    </cfRule>
  </conditionalFormatting>
  <conditionalFormatting sqref="D241">
    <cfRule type="cellIs" dxfId="1759" priority="1325" stopIfTrue="1" operator="equal">
      <formula>"CW 3120-R2"</formula>
    </cfRule>
    <cfRule type="cellIs" dxfId="1758" priority="1326" stopIfTrue="1" operator="equal">
      <formula>"CW 3240-R7"</formula>
    </cfRule>
  </conditionalFormatting>
  <conditionalFormatting sqref="D242">
    <cfRule type="cellIs" dxfId="1757" priority="1323" stopIfTrue="1" operator="equal">
      <formula>"CW 3120-R2"</formula>
    </cfRule>
    <cfRule type="cellIs" dxfId="1756" priority="1324" stopIfTrue="1" operator="equal">
      <formula>"CW 3240-R7"</formula>
    </cfRule>
  </conditionalFormatting>
  <conditionalFormatting sqref="D245">
    <cfRule type="cellIs" dxfId="1755" priority="1314" stopIfTrue="1" operator="equal">
      <formula>"CW 2130-R11"</formula>
    </cfRule>
    <cfRule type="cellIs" dxfId="1754" priority="1315" stopIfTrue="1" operator="equal">
      <formula>"CW 3120-R2"</formula>
    </cfRule>
    <cfRule type="cellIs" dxfId="1753" priority="1316" stopIfTrue="1" operator="equal">
      <formula>"CW 3240-R7"</formula>
    </cfRule>
  </conditionalFormatting>
  <conditionalFormatting sqref="D253">
    <cfRule type="cellIs" dxfId="1752" priority="1297" stopIfTrue="1" operator="equal">
      <formula>"CW 2130-R11"</formula>
    </cfRule>
    <cfRule type="cellIs" dxfId="1751" priority="1298" stopIfTrue="1" operator="equal">
      <formula>"CW 3120-R2"</formula>
    </cfRule>
    <cfRule type="cellIs" dxfId="1750" priority="1299" stopIfTrue="1" operator="equal">
      <formula>"CW 3240-R7"</formula>
    </cfRule>
  </conditionalFormatting>
  <conditionalFormatting sqref="D246">
    <cfRule type="cellIs" dxfId="1749" priority="1311" stopIfTrue="1" operator="equal">
      <formula>"CW 2130-R11"</formula>
    </cfRule>
    <cfRule type="cellIs" dxfId="1748" priority="1312" stopIfTrue="1" operator="equal">
      <formula>"CW 3120-R2"</formula>
    </cfRule>
    <cfRule type="cellIs" dxfId="1747" priority="1313" stopIfTrue="1" operator="equal">
      <formula>"CW 3240-R7"</formula>
    </cfRule>
  </conditionalFormatting>
  <conditionalFormatting sqref="D249">
    <cfRule type="cellIs" dxfId="1746" priority="1306" stopIfTrue="1" operator="equal">
      <formula>"CW 2130-R11"</formula>
    </cfRule>
    <cfRule type="cellIs" dxfId="1745" priority="1307" stopIfTrue="1" operator="equal">
      <formula>"CW 3120-R2"</formula>
    </cfRule>
    <cfRule type="cellIs" dxfId="1744" priority="1308" stopIfTrue="1" operator="equal">
      <formula>"CW 3240-R7"</formula>
    </cfRule>
  </conditionalFormatting>
  <conditionalFormatting sqref="D247">
    <cfRule type="cellIs" dxfId="1743" priority="1309" stopIfTrue="1" operator="equal">
      <formula>"CW 3120-R2"</formula>
    </cfRule>
    <cfRule type="cellIs" dxfId="1742" priority="1310" stopIfTrue="1" operator="equal">
      <formula>"CW 3240-R7"</formula>
    </cfRule>
  </conditionalFormatting>
  <conditionalFormatting sqref="D254">
    <cfRule type="cellIs" dxfId="1741" priority="1294" stopIfTrue="1" operator="equal">
      <formula>"CW 2130-R11"</formula>
    </cfRule>
    <cfRule type="cellIs" dxfId="1740" priority="1295" stopIfTrue="1" operator="equal">
      <formula>"CW 3120-R2"</formula>
    </cfRule>
    <cfRule type="cellIs" dxfId="1739" priority="1296" stopIfTrue="1" operator="equal">
      <formula>"CW 3240-R7"</formula>
    </cfRule>
  </conditionalFormatting>
  <conditionalFormatting sqref="D250">
    <cfRule type="cellIs" dxfId="1738" priority="1304" stopIfTrue="1" operator="equal">
      <formula>"CW 3120-R2"</formula>
    </cfRule>
    <cfRule type="cellIs" dxfId="1737" priority="1305" stopIfTrue="1" operator="equal">
      <formula>"CW 3240-R7"</formula>
    </cfRule>
  </conditionalFormatting>
  <conditionalFormatting sqref="D251">
    <cfRule type="cellIs" dxfId="1736" priority="1302" stopIfTrue="1" operator="equal">
      <formula>"CW 3120-R2"</formula>
    </cfRule>
    <cfRule type="cellIs" dxfId="1735" priority="1303" stopIfTrue="1" operator="equal">
      <formula>"CW 3240-R7"</formula>
    </cfRule>
  </conditionalFormatting>
  <conditionalFormatting sqref="D252">
    <cfRule type="cellIs" dxfId="1734" priority="1300" stopIfTrue="1" operator="equal">
      <formula>"CW 2130-R11"</formula>
    </cfRule>
    <cfRule type="cellIs" dxfId="1733" priority="1301" stopIfTrue="1" operator="equal">
      <formula>"CW 3240-R7"</formula>
    </cfRule>
  </conditionalFormatting>
  <conditionalFormatting sqref="D258">
    <cfRule type="cellIs" dxfId="1732" priority="1286" stopIfTrue="1" operator="equal">
      <formula>"CW 2130-R11"</formula>
    </cfRule>
    <cfRule type="cellIs" dxfId="1731" priority="1287" stopIfTrue="1" operator="equal">
      <formula>"CW 3120-R2"</formula>
    </cfRule>
    <cfRule type="cellIs" dxfId="1730" priority="1288" stopIfTrue="1" operator="equal">
      <formula>"CW 3240-R7"</formula>
    </cfRule>
  </conditionalFormatting>
  <conditionalFormatting sqref="D256">
    <cfRule type="cellIs" dxfId="1729" priority="1291" stopIfTrue="1" operator="equal">
      <formula>"CW 2130-R11"</formula>
    </cfRule>
    <cfRule type="cellIs" dxfId="1728" priority="1292" stopIfTrue="1" operator="equal">
      <formula>"CW 3120-R2"</formula>
    </cfRule>
    <cfRule type="cellIs" dxfId="1727" priority="1293" stopIfTrue="1" operator="equal">
      <formula>"CW 3240-R7"</formula>
    </cfRule>
  </conditionalFormatting>
  <conditionalFormatting sqref="D259">
    <cfRule type="cellIs" dxfId="1726" priority="1283" stopIfTrue="1" operator="equal">
      <formula>"CW 2130-R11"</formula>
    </cfRule>
    <cfRule type="cellIs" dxfId="1725" priority="1284" stopIfTrue="1" operator="equal">
      <formula>"CW 3120-R2"</formula>
    </cfRule>
    <cfRule type="cellIs" dxfId="1724" priority="1285" stopIfTrue="1" operator="equal">
      <formula>"CW 3240-R7"</formula>
    </cfRule>
  </conditionalFormatting>
  <conditionalFormatting sqref="D257">
    <cfRule type="cellIs" dxfId="1723" priority="1289" stopIfTrue="1" operator="equal">
      <formula>"CW 3120-R2"</formula>
    </cfRule>
    <cfRule type="cellIs" dxfId="1722" priority="1290" stopIfTrue="1" operator="equal">
      <formula>"CW 3240-R7"</formula>
    </cfRule>
  </conditionalFormatting>
  <conditionalFormatting sqref="D260">
    <cfRule type="cellIs" dxfId="1721" priority="1280" stopIfTrue="1" operator="equal">
      <formula>"CW 2130-R11"</formula>
    </cfRule>
    <cfRule type="cellIs" dxfId="1720" priority="1281" stopIfTrue="1" operator="equal">
      <formula>"CW 3120-R2"</formula>
    </cfRule>
    <cfRule type="cellIs" dxfId="1719" priority="1282" stopIfTrue="1" operator="equal">
      <formula>"CW 3240-R7"</formula>
    </cfRule>
  </conditionalFormatting>
  <conditionalFormatting sqref="D261">
    <cfRule type="cellIs" dxfId="1718" priority="1277" stopIfTrue="1" operator="equal">
      <formula>"CW 2130-R11"</formula>
    </cfRule>
    <cfRule type="cellIs" dxfId="1717" priority="1278" stopIfTrue="1" operator="equal">
      <formula>"CW 3120-R2"</formula>
    </cfRule>
    <cfRule type="cellIs" dxfId="1716" priority="1279" stopIfTrue="1" operator="equal">
      <formula>"CW 3240-R7"</formula>
    </cfRule>
  </conditionalFormatting>
  <conditionalFormatting sqref="D262">
    <cfRule type="cellIs" dxfId="1715" priority="1274" stopIfTrue="1" operator="equal">
      <formula>"CW 2130-R11"</formula>
    </cfRule>
    <cfRule type="cellIs" dxfId="1714" priority="1275" stopIfTrue="1" operator="equal">
      <formula>"CW 3120-R2"</formula>
    </cfRule>
    <cfRule type="cellIs" dxfId="1713" priority="1276" stopIfTrue="1" operator="equal">
      <formula>"CW 3240-R7"</formula>
    </cfRule>
  </conditionalFormatting>
  <conditionalFormatting sqref="D263">
    <cfRule type="cellIs" dxfId="1712" priority="1271" stopIfTrue="1" operator="equal">
      <formula>"CW 2130-R11"</formula>
    </cfRule>
    <cfRule type="cellIs" dxfId="1711" priority="1272" stopIfTrue="1" operator="equal">
      <formula>"CW 3120-R2"</formula>
    </cfRule>
    <cfRule type="cellIs" dxfId="1710" priority="1273" stopIfTrue="1" operator="equal">
      <formula>"CW 3240-R7"</formula>
    </cfRule>
  </conditionalFormatting>
  <conditionalFormatting sqref="D264">
    <cfRule type="cellIs" dxfId="1709" priority="1268" stopIfTrue="1" operator="equal">
      <formula>"CW 2130-R11"</formula>
    </cfRule>
    <cfRule type="cellIs" dxfId="1708" priority="1269" stopIfTrue="1" operator="equal">
      <formula>"CW 3120-R2"</formula>
    </cfRule>
    <cfRule type="cellIs" dxfId="1707" priority="1270" stopIfTrue="1" operator="equal">
      <formula>"CW 3240-R7"</formula>
    </cfRule>
  </conditionalFormatting>
  <conditionalFormatting sqref="D265">
    <cfRule type="cellIs" dxfId="1706" priority="1265" stopIfTrue="1" operator="equal">
      <formula>"CW 2130-R11"</formula>
    </cfRule>
    <cfRule type="cellIs" dxfId="1705" priority="1266" stopIfTrue="1" operator="equal">
      <formula>"CW 3120-R2"</formula>
    </cfRule>
    <cfRule type="cellIs" dxfId="1704" priority="1267" stopIfTrue="1" operator="equal">
      <formula>"CW 3240-R7"</formula>
    </cfRule>
  </conditionalFormatting>
  <conditionalFormatting sqref="D267">
    <cfRule type="cellIs" dxfId="1703" priority="1262" stopIfTrue="1" operator="equal">
      <formula>"CW 2130-R11"</formula>
    </cfRule>
    <cfRule type="cellIs" dxfId="1702" priority="1263" stopIfTrue="1" operator="equal">
      <formula>"CW 3120-R2"</formula>
    </cfRule>
    <cfRule type="cellIs" dxfId="1701" priority="1264" stopIfTrue="1" operator="equal">
      <formula>"CW 3240-R7"</formula>
    </cfRule>
  </conditionalFormatting>
  <conditionalFormatting sqref="D268">
    <cfRule type="cellIs" dxfId="1700" priority="1259" stopIfTrue="1" operator="equal">
      <formula>"CW 2130-R11"</formula>
    </cfRule>
    <cfRule type="cellIs" dxfId="1699" priority="1260" stopIfTrue="1" operator="equal">
      <formula>"CW 3120-R2"</formula>
    </cfRule>
    <cfRule type="cellIs" dxfId="1698" priority="1261" stopIfTrue="1" operator="equal">
      <formula>"CW 3240-R7"</formula>
    </cfRule>
  </conditionalFormatting>
  <conditionalFormatting sqref="D269">
    <cfRule type="cellIs" dxfId="1697" priority="1256" stopIfTrue="1" operator="equal">
      <formula>"CW 2130-R11"</formula>
    </cfRule>
    <cfRule type="cellIs" dxfId="1696" priority="1257" stopIfTrue="1" operator="equal">
      <formula>"CW 3120-R2"</formula>
    </cfRule>
    <cfRule type="cellIs" dxfId="1695" priority="1258" stopIfTrue="1" operator="equal">
      <formula>"CW 3240-R7"</formula>
    </cfRule>
  </conditionalFormatting>
  <conditionalFormatting sqref="D273">
    <cfRule type="cellIs" dxfId="1694" priority="1253" stopIfTrue="1" operator="equal">
      <formula>"CW 2130-R11"</formula>
    </cfRule>
    <cfRule type="cellIs" dxfId="1693" priority="1254" stopIfTrue="1" operator="equal">
      <formula>"CW 3120-R2"</formula>
    </cfRule>
    <cfRule type="cellIs" dxfId="1692" priority="1255" stopIfTrue="1" operator="equal">
      <formula>"CW 3240-R7"</formula>
    </cfRule>
  </conditionalFormatting>
  <conditionalFormatting sqref="D274">
    <cfRule type="cellIs" dxfId="1691" priority="1250" stopIfTrue="1" operator="equal">
      <formula>"CW 2130-R11"</formula>
    </cfRule>
    <cfRule type="cellIs" dxfId="1690" priority="1251" stopIfTrue="1" operator="equal">
      <formula>"CW 3120-R2"</formula>
    </cfRule>
    <cfRule type="cellIs" dxfId="1689" priority="1252" stopIfTrue="1" operator="equal">
      <formula>"CW 3240-R7"</formula>
    </cfRule>
  </conditionalFormatting>
  <conditionalFormatting sqref="D275">
    <cfRule type="cellIs" dxfId="1688" priority="1247" stopIfTrue="1" operator="equal">
      <formula>"CW 2130-R11"</formula>
    </cfRule>
    <cfRule type="cellIs" dxfId="1687" priority="1248" stopIfTrue="1" operator="equal">
      <formula>"CW 3120-R2"</formula>
    </cfRule>
    <cfRule type="cellIs" dxfId="1686" priority="1249" stopIfTrue="1" operator="equal">
      <formula>"CW 3240-R7"</formula>
    </cfRule>
  </conditionalFormatting>
  <conditionalFormatting sqref="D277">
    <cfRule type="cellIs" dxfId="1685" priority="1241" stopIfTrue="1" operator="equal">
      <formula>"CW 2130-R11"</formula>
    </cfRule>
    <cfRule type="cellIs" dxfId="1684" priority="1242" stopIfTrue="1" operator="equal">
      <formula>"CW 3120-R2"</formula>
    </cfRule>
    <cfRule type="cellIs" dxfId="1683" priority="1243" stopIfTrue="1" operator="equal">
      <formula>"CW 3240-R7"</formula>
    </cfRule>
  </conditionalFormatting>
  <conditionalFormatting sqref="D279">
    <cfRule type="cellIs" dxfId="1682" priority="1235" stopIfTrue="1" operator="equal">
      <formula>"CW 2130-R11"</formula>
    </cfRule>
    <cfRule type="cellIs" dxfId="1681" priority="1236" stopIfTrue="1" operator="equal">
      <formula>"CW 3120-R2"</formula>
    </cfRule>
    <cfRule type="cellIs" dxfId="1680" priority="1237" stopIfTrue="1" operator="equal">
      <formula>"CW 3240-R7"</formula>
    </cfRule>
  </conditionalFormatting>
  <conditionalFormatting sqref="D281">
    <cfRule type="cellIs" dxfId="1679" priority="1229" stopIfTrue="1" operator="equal">
      <formula>"CW 2130-R11"</formula>
    </cfRule>
    <cfRule type="cellIs" dxfId="1678" priority="1230" stopIfTrue="1" operator="equal">
      <formula>"CW 3120-R2"</formula>
    </cfRule>
    <cfRule type="cellIs" dxfId="1677" priority="1231" stopIfTrue="1" operator="equal">
      <formula>"CW 3240-R7"</formula>
    </cfRule>
  </conditionalFormatting>
  <conditionalFormatting sqref="D280">
    <cfRule type="cellIs" dxfId="1676" priority="1226" stopIfTrue="1" operator="equal">
      <formula>"CW 2130-R11"</formula>
    </cfRule>
    <cfRule type="cellIs" dxfId="1675" priority="1227" stopIfTrue="1" operator="equal">
      <formula>"CW 3120-R2"</formula>
    </cfRule>
    <cfRule type="cellIs" dxfId="1674" priority="1228" stopIfTrue="1" operator="equal">
      <formula>"CW 3240-R7"</formula>
    </cfRule>
  </conditionalFormatting>
  <conditionalFormatting sqref="D283">
    <cfRule type="cellIs" dxfId="1673" priority="1223" stopIfTrue="1" operator="equal">
      <formula>"CW 2130-R11"</formula>
    </cfRule>
    <cfRule type="cellIs" dxfId="1672" priority="1224" stopIfTrue="1" operator="equal">
      <formula>"CW 3120-R2"</formula>
    </cfRule>
    <cfRule type="cellIs" dxfId="1671" priority="1225" stopIfTrue="1" operator="equal">
      <formula>"CW 3240-R7"</formula>
    </cfRule>
  </conditionalFormatting>
  <conditionalFormatting sqref="D284">
    <cfRule type="cellIs" dxfId="1670" priority="1220" stopIfTrue="1" operator="equal">
      <formula>"CW 2130-R11"</formula>
    </cfRule>
    <cfRule type="cellIs" dxfId="1669" priority="1221" stopIfTrue="1" operator="equal">
      <formula>"CW 3120-R2"</formula>
    </cfRule>
    <cfRule type="cellIs" dxfId="1668" priority="1222" stopIfTrue="1" operator="equal">
      <formula>"CW 3240-R7"</formula>
    </cfRule>
  </conditionalFormatting>
  <conditionalFormatting sqref="D285">
    <cfRule type="cellIs" dxfId="1667" priority="1217" stopIfTrue="1" operator="equal">
      <formula>"CW 2130-R11"</formula>
    </cfRule>
    <cfRule type="cellIs" dxfId="1666" priority="1218" stopIfTrue="1" operator="equal">
      <formula>"CW 3120-R2"</formula>
    </cfRule>
    <cfRule type="cellIs" dxfId="1665" priority="1219" stopIfTrue="1" operator="equal">
      <formula>"CW 3240-R7"</formula>
    </cfRule>
  </conditionalFormatting>
  <conditionalFormatting sqref="D286">
    <cfRule type="cellIs" dxfId="1664" priority="1214" stopIfTrue="1" operator="equal">
      <formula>"CW 2130-R11"</formula>
    </cfRule>
    <cfRule type="cellIs" dxfId="1663" priority="1215" stopIfTrue="1" operator="equal">
      <formula>"CW 3120-R2"</formula>
    </cfRule>
    <cfRule type="cellIs" dxfId="1662" priority="1216" stopIfTrue="1" operator="equal">
      <formula>"CW 3240-R7"</formula>
    </cfRule>
  </conditionalFormatting>
  <conditionalFormatting sqref="D287">
    <cfRule type="cellIs" dxfId="1661" priority="1211" stopIfTrue="1" operator="equal">
      <formula>"CW 2130-R11"</formula>
    </cfRule>
    <cfRule type="cellIs" dxfId="1660" priority="1212" stopIfTrue="1" operator="equal">
      <formula>"CW 3120-R2"</formula>
    </cfRule>
    <cfRule type="cellIs" dxfId="1659" priority="1213" stopIfTrue="1" operator="equal">
      <formula>"CW 3240-R7"</formula>
    </cfRule>
  </conditionalFormatting>
  <conditionalFormatting sqref="D288">
    <cfRule type="cellIs" dxfId="1658" priority="1208" stopIfTrue="1" operator="equal">
      <formula>"CW 2130-R11"</formula>
    </cfRule>
    <cfRule type="cellIs" dxfId="1657" priority="1209" stopIfTrue="1" operator="equal">
      <formula>"CW 3120-R2"</formula>
    </cfRule>
    <cfRule type="cellIs" dxfId="1656" priority="1210" stopIfTrue="1" operator="equal">
      <formula>"CW 3240-R7"</formula>
    </cfRule>
  </conditionalFormatting>
  <conditionalFormatting sqref="D289">
    <cfRule type="cellIs" dxfId="1655" priority="1205" stopIfTrue="1" operator="equal">
      <formula>"CW 2130-R11"</formula>
    </cfRule>
    <cfRule type="cellIs" dxfId="1654" priority="1206" stopIfTrue="1" operator="equal">
      <formula>"CW 3120-R2"</formula>
    </cfRule>
    <cfRule type="cellIs" dxfId="1653" priority="1207" stopIfTrue="1" operator="equal">
      <formula>"CW 3240-R7"</formula>
    </cfRule>
  </conditionalFormatting>
  <conditionalFormatting sqref="D290">
    <cfRule type="cellIs" dxfId="1652" priority="1202" stopIfTrue="1" operator="equal">
      <formula>"CW 2130-R11"</formula>
    </cfRule>
    <cfRule type="cellIs" dxfId="1651" priority="1203" stopIfTrue="1" operator="equal">
      <formula>"CW 3120-R2"</formula>
    </cfRule>
    <cfRule type="cellIs" dxfId="1650" priority="1204" stopIfTrue="1" operator="equal">
      <formula>"CW 3240-R7"</formula>
    </cfRule>
  </conditionalFormatting>
  <conditionalFormatting sqref="D291">
    <cfRule type="cellIs" dxfId="1649" priority="1199" stopIfTrue="1" operator="equal">
      <formula>"CW 2130-R11"</formula>
    </cfRule>
    <cfRule type="cellIs" dxfId="1648" priority="1200" stopIfTrue="1" operator="equal">
      <formula>"CW 3120-R2"</formula>
    </cfRule>
    <cfRule type="cellIs" dxfId="1647" priority="1201" stopIfTrue="1" operator="equal">
      <formula>"CW 3240-R7"</formula>
    </cfRule>
  </conditionalFormatting>
  <conditionalFormatting sqref="D293">
    <cfRule type="cellIs" dxfId="1646" priority="1196" stopIfTrue="1" operator="equal">
      <formula>"CW 2130-R11"</formula>
    </cfRule>
    <cfRule type="cellIs" dxfId="1645" priority="1197" stopIfTrue="1" operator="equal">
      <formula>"CW 3120-R2"</formula>
    </cfRule>
    <cfRule type="cellIs" dxfId="1644" priority="1198" stopIfTrue="1" operator="equal">
      <formula>"CW 3240-R7"</formula>
    </cfRule>
  </conditionalFormatting>
  <conditionalFormatting sqref="D294">
    <cfRule type="cellIs" dxfId="1643" priority="1193" stopIfTrue="1" operator="equal">
      <formula>"CW 2130-R11"</formula>
    </cfRule>
    <cfRule type="cellIs" dxfId="1642" priority="1194" stopIfTrue="1" operator="equal">
      <formula>"CW 3120-R2"</formula>
    </cfRule>
    <cfRule type="cellIs" dxfId="1641" priority="1195" stopIfTrue="1" operator="equal">
      <formula>"CW 3240-R7"</formula>
    </cfRule>
  </conditionalFormatting>
  <conditionalFormatting sqref="D295">
    <cfRule type="cellIs" dxfId="1640" priority="1190" stopIfTrue="1" operator="equal">
      <formula>"CW 2130-R11"</formula>
    </cfRule>
    <cfRule type="cellIs" dxfId="1639" priority="1191" stopIfTrue="1" operator="equal">
      <formula>"CW 3120-R2"</formula>
    </cfRule>
    <cfRule type="cellIs" dxfId="1638" priority="1192" stopIfTrue="1" operator="equal">
      <formula>"CW 3240-R7"</formula>
    </cfRule>
  </conditionalFormatting>
  <conditionalFormatting sqref="D297">
    <cfRule type="cellIs" dxfId="1637" priority="1187" stopIfTrue="1" operator="equal">
      <formula>"CW 2130-R11"</formula>
    </cfRule>
    <cfRule type="cellIs" dxfId="1636" priority="1188" stopIfTrue="1" operator="equal">
      <formula>"CW 3120-R2"</formula>
    </cfRule>
    <cfRule type="cellIs" dxfId="1635" priority="1189" stopIfTrue="1" operator="equal">
      <formula>"CW 3240-R7"</formula>
    </cfRule>
  </conditionalFormatting>
  <conditionalFormatting sqref="D298">
    <cfRule type="cellIs" dxfId="1634" priority="1184" stopIfTrue="1" operator="equal">
      <formula>"CW 2130-R11"</formula>
    </cfRule>
    <cfRule type="cellIs" dxfId="1633" priority="1185" stopIfTrue="1" operator="equal">
      <formula>"CW 3120-R2"</formula>
    </cfRule>
    <cfRule type="cellIs" dxfId="1632" priority="1186" stopIfTrue="1" operator="equal">
      <formula>"CW 3240-R7"</formula>
    </cfRule>
  </conditionalFormatting>
  <conditionalFormatting sqref="D299">
    <cfRule type="cellIs" dxfId="1631" priority="1181" stopIfTrue="1" operator="equal">
      <formula>"CW 2130-R11"</formula>
    </cfRule>
    <cfRule type="cellIs" dxfId="1630" priority="1182" stopIfTrue="1" operator="equal">
      <formula>"CW 3120-R2"</formula>
    </cfRule>
    <cfRule type="cellIs" dxfId="1629" priority="1183" stopIfTrue="1" operator="equal">
      <formula>"CW 3240-R7"</formula>
    </cfRule>
  </conditionalFormatting>
  <conditionalFormatting sqref="D301">
    <cfRule type="cellIs" dxfId="1628" priority="1178" stopIfTrue="1" operator="equal">
      <formula>"CW 2130-R11"</formula>
    </cfRule>
    <cfRule type="cellIs" dxfId="1627" priority="1179" stopIfTrue="1" operator="equal">
      <formula>"CW 3120-R2"</formula>
    </cfRule>
    <cfRule type="cellIs" dxfId="1626" priority="1180" stopIfTrue="1" operator="equal">
      <formula>"CW 3240-R7"</formula>
    </cfRule>
  </conditionalFormatting>
  <conditionalFormatting sqref="D302">
    <cfRule type="cellIs" dxfId="1625" priority="1175" stopIfTrue="1" operator="equal">
      <formula>"CW 2130-R11"</formula>
    </cfRule>
    <cfRule type="cellIs" dxfId="1624" priority="1176" stopIfTrue="1" operator="equal">
      <formula>"CW 3120-R2"</formula>
    </cfRule>
    <cfRule type="cellIs" dxfId="1623" priority="1177" stopIfTrue="1" operator="equal">
      <formula>"CW 3240-R7"</formula>
    </cfRule>
  </conditionalFormatting>
  <conditionalFormatting sqref="D303">
    <cfRule type="cellIs" dxfId="1622" priority="1172" stopIfTrue="1" operator="equal">
      <formula>"CW 2130-R11"</formula>
    </cfRule>
    <cfRule type="cellIs" dxfId="1621" priority="1173" stopIfTrue="1" operator="equal">
      <formula>"CW 3120-R2"</formula>
    </cfRule>
    <cfRule type="cellIs" dxfId="1620" priority="1174" stopIfTrue="1" operator="equal">
      <formula>"CW 3240-R7"</formula>
    </cfRule>
  </conditionalFormatting>
  <conditionalFormatting sqref="D307">
    <cfRule type="cellIs" dxfId="1619" priority="1169" stopIfTrue="1" operator="equal">
      <formula>"CW 2130-R11"</formula>
    </cfRule>
    <cfRule type="cellIs" dxfId="1618" priority="1170" stopIfTrue="1" operator="equal">
      <formula>"CW 3120-R2"</formula>
    </cfRule>
    <cfRule type="cellIs" dxfId="1617" priority="1171" stopIfTrue="1" operator="equal">
      <formula>"CW 3240-R7"</formula>
    </cfRule>
  </conditionalFormatting>
  <conditionalFormatting sqref="D308">
    <cfRule type="cellIs" dxfId="1616" priority="1166" stopIfTrue="1" operator="equal">
      <formula>"CW 2130-R11"</formula>
    </cfRule>
    <cfRule type="cellIs" dxfId="1615" priority="1167" stopIfTrue="1" operator="equal">
      <formula>"CW 3120-R2"</formula>
    </cfRule>
    <cfRule type="cellIs" dxfId="1614" priority="1168" stopIfTrue="1" operator="equal">
      <formula>"CW 3240-R7"</formula>
    </cfRule>
  </conditionalFormatting>
  <conditionalFormatting sqref="D309">
    <cfRule type="cellIs" dxfId="1613" priority="1160" stopIfTrue="1" operator="equal">
      <formula>"CW 2130-R11"</formula>
    </cfRule>
    <cfRule type="cellIs" dxfId="1612" priority="1161" stopIfTrue="1" operator="equal">
      <formula>"CW 3120-R2"</formula>
    </cfRule>
    <cfRule type="cellIs" dxfId="1611" priority="1162" stopIfTrue="1" operator="equal">
      <formula>"CW 3240-R7"</formula>
    </cfRule>
  </conditionalFormatting>
  <conditionalFormatting sqref="D311">
    <cfRule type="cellIs" dxfId="1610" priority="1154" stopIfTrue="1" operator="equal">
      <formula>"CW 2130-R11"</formula>
    </cfRule>
    <cfRule type="cellIs" dxfId="1609" priority="1155" stopIfTrue="1" operator="equal">
      <formula>"CW 3120-R2"</formula>
    </cfRule>
    <cfRule type="cellIs" dxfId="1608" priority="1156" stopIfTrue="1" operator="equal">
      <formula>"CW 3240-R7"</formula>
    </cfRule>
  </conditionalFormatting>
  <conditionalFormatting sqref="D315">
    <cfRule type="cellIs" dxfId="1607" priority="1145" stopIfTrue="1" operator="equal">
      <formula>"CW 2130-R11"</formula>
    </cfRule>
    <cfRule type="cellIs" dxfId="1606" priority="1146" stopIfTrue="1" operator="equal">
      <formula>"CW 3120-R2"</formula>
    </cfRule>
    <cfRule type="cellIs" dxfId="1605" priority="1147" stopIfTrue="1" operator="equal">
      <formula>"CW 3240-R7"</formula>
    </cfRule>
  </conditionalFormatting>
  <conditionalFormatting sqref="D317">
    <cfRule type="cellIs" dxfId="1604" priority="1139" stopIfTrue="1" operator="equal">
      <formula>"CW 2130-R11"</formula>
    </cfRule>
    <cfRule type="cellIs" dxfId="1603" priority="1140" stopIfTrue="1" operator="equal">
      <formula>"CW 3120-R2"</formula>
    </cfRule>
    <cfRule type="cellIs" dxfId="1602" priority="1141" stopIfTrue="1" operator="equal">
      <formula>"CW 3240-R7"</formula>
    </cfRule>
  </conditionalFormatting>
  <conditionalFormatting sqref="D313">
    <cfRule type="cellIs" dxfId="1601" priority="1151" stopIfTrue="1" operator="equal">
      <formula>"CW 2130-R11"</formula>
    </cfRule>
    <cfRule type="cellIs" dxfId="1600" priority="1152" stopIfTrue="1" operator="equal">
      <formula>"CW 3120-R2"</formula>
    </cfRule>
    <cfRule type="cellIs" dxfId="1599" priority="1153" stopIfTrue="1" operator="equal">
      <formula>"CW 3240-R7"</formula>
    </cfRule>
  </conditionalFormatting>
  <conditionalFormatting sqref="D314">
    <cfRule type="cellIs" dxfId="1598" priority="1148" stopIfTrue="1" operator="equal">
      <formula>"CW 2130-R11"</formula>
    </cfRule>
    <cfRule type="cellIs" dxfId="1597" priority="1149" stopIfTrue="1" operator="equal">
      <formula>"CW 3120-R2"</formula>
    </cfRule>
    <cfRule type="cellIs" dxfId="1596" priority="1150" stopIfTrue="1" operator="equal">
      <formula>"CW 3240-R7"</formula>
    </cfRule>
  </conditionalFormatting>
  <conditionalFormatting sqref="D316">
    <cfRule type="cellIs" dxfId="1595" priority="1142" stopIfTrue="1" operator="equal">
      <formula>"CW 2130-R11"</formula>
    </cfRule>
    <cfRule type="cellIs" dxfId="1594" priority="1143" stopIfTrue="1" operator="equal">
      <formula>"CW 3120-R2"</formula>
    </cfRule>
    <cfRule type="cellIs" dxfId="1593" priority="1144" stopIfTrue="1" operator="equal">
      <formula>"CW 3240-R7"</formula>
    </cfRule>
  </conditionalFormatting>
  <conditionalFormatting sqref="D318">
    <cfRule type="cellIs" dxfId="1592" priority="1133" stopIfTrue="1" operator="equal">
      <formula>"CW 2130-R11"</formula>
    </cfRule>
    <cfRule type="cellIs" dxfId="1591" priority="1134" stopIfTrue="1" operator="equal">
      <formula>"CW 3120-R2"</formula>
    </cfRule>
    <cfRule type="cellIs" dxfId="1590" priority="1135" stopIfTrue="1" operator="equal">
      <formula>"CW 3240-R7"</formula>
    </cfRule>
  </conditionalFormatting>
  <conditionalFormatting sqref="D319">
    <cfRule type="cellIs" dxfId="1589" priority="1130" stopIfTrue="1" operator="equal">
      <formula>"CW 2130-R11"</formula>
    </cfRule>
    <cfRule type="cellIs" dxfId="1588" priority="1131" stopIfTrue="1" operator="equal">
      <formula>"CW 3120-R2"</formula>
    </cfRule>
    <cfRule type="cellIs" dxfId="1587" priority="1132" stopIfTrue="1" operator="equal">
      <formula>"CW 3240-R7"</formula>
    </cfRule>
  </conditionalFormatting>
  <conditionalFormatting sqref="D320">
    <cfRule type="cellIs" dxfId="1586" priority="1127" stopIfTrue="1" operator="equal">
      <formula>"CW 2130-R11"</formula>
    </cfRule>
    <cfRule type="cellIs" dxfId="1585" priority="1128" stopIfTrue="1" operator="equal">
      <formula>"CW 3120-R2"</formula>
    </cfRule>
    <cfRule type="cellIs" dxfId="1584" priority="1129" stopIfTrue="1" operator="equal">
      <formula>"CW 3240-R7"</formula>
    </cfRule>
  </conditionalFormatting>
  <conditionalFormatting sqref="D321">
    <cfRule type="cellIs" dxfId="1583" priority="1124" stopIfTrue="1" operator="equal">
      <formula>"CW 2130-R11"</formula>
    </cfRule>
    <cfRule type="cellIs" dxfId="1582" priority="1125" stopIfTrue="1" operator="equal">
      <formula>"CW 3120-R2"</formula>
    </cfRule>
    <cfRule type="cellIs" dxfId="1581" priority="1126" stopIfTrue="1" operator="equal">
      <formula>"CW 3240-R7"</formula>
    </cfRule>
  </conditionalFormatting>
  <conditionalFormatting sqref="D322">
    <cfRule type="cellIs" dxfId="1580" priority="1121" stopIfTrue="1" operator="equal">
      <formula>"CW 2130-R11"</formula>
    </cfRule>
    <cfRule type="cellIs" dxfId="1579" priority="1122" stopIfTrue="1" operator="equal">
      <formula>"CW 3120-R2"</formula>
    </cfRule>
    <cfRule type="cellIs" dxfId="1578" priority="1123" stopIfTrue="1" operator="equal">
      <formula>"CW 3240-R7"</formula>
    </cfRule>
  </conditionalFormatting>
  <conditionalFormatting sqref="D323">
    <cfRule type="cellIs" dxfId="1577" priority="1118" stopIfTrue="1" operator="equal">
      <formula>"CW 2130-R11"</formula>
    </cfRule>
    <cfRule type="cellIs" dxfId="1576" priority="1119" stopIfTrue="1" operator="equal">
      <formula>"CW 3120-R2"</formula>
    </cfRule>
    <cfRule type="cellIs" dxfId="1575" priority="1120" stopIfTrue="1" operator="equal">
      <formula>"CW 3240-R7"</formula>
    </cfRule>
  </conditionalFormatting>
  <conditionalFormatting sqref="D324">
    <cfRule type="cellIs" dxfId="1574" priority="1115" stopIfTrue="1" operator="equal">
      <formula>"CW 2130-R11"</formula>
    </cfRule>
    <cfRule type="cellIs" dxfId="1573" priority="1116" stopIfTrue="1" operator="equal">
      <formula>"CW 3120-R2"</formula>
    </cfRule>
    <cfRule type="cellIs" dxfId="1572" priority="1117" stopIfTrue="1" operator="equal">
      <formula>"CW 3240-R7"</formula>
    </cfRule>
  </conditionalFormatting>
  <conditionalFormatting sqref="D325">
    <cfRule type="cellIs" dxfId="1571" priority="1112" stopIfTrue="1" operator="equal">
      <formula>"CW 2130-R11"</formula>
    </cfRule>
    <cfRule type="cellIs" dxfId="1570" priority="1113" stopIfTrue="1" operator="equal">
      <formula>"CW 3120-R2"</formula>
    </cfRule>
    <cfRule type="cellIs" dxfId="1569" priority="1114" stopIfTrue="1" operator="equal">
      <formula>"CW 3240-R7"</formula>
    </cfRule>
  </conditionalFormatting>
  <conditionalFormatting sqref="D327">
    <cfRule type="cellIs" dxfId="1568" priority="1109" stopIfTrue="1" operator="equal">
      <formula>"CW 2130-R11"</formula>
    </cfRule>
    <cfRule type="cellIs" dxfId="1567" priority="1110" stopIfTrue="1" operator="equal">
      <formula>"CW 3120-R2"</formula>
    </cfRule>
    <cfRule type="cellIs" dxfId="1566" priority="1111" stopIfTrue="1" operator="equal">
      <formula>"CW 3240-R7"</formula>
    </cfRule>
  </conditionalFormatting>
  <conditionalFormatting sqref="D328">
    <cfRule type="cellIs" dxfId="1565" priority="1106" stopIfTrue="1" operator="equal">
      <formula>"CW 2130-R11"</formula>
    </cfRule>
    <cfRule type="cellIs" dxfId="1564" priority="1107" stopIfTrue="1" operator="equal">
      <formula>"CW 3120-R2"</formula>
    </cfRule>
    <cfRule type="cellIs" dxfId="1563" priority="1108" stopIfTrue="1" operator="equal">
      <formula>"CW 3240-R7"</formula>
    </cfRule>
  </conditionalFormatting>
  <conditionalFormatting sqref="D329">
    <cfRule type="cellIs" dxfId="1562" priority="1103" stopIfTrue="1" operator="equal">
      <formula>"CW 2130-R11"</formula>
    </cfRule>
    <cfRule type="cellIs" dxfId="1561" priority="1104" stopIfTrue="1" operator="equal">
      <formula>"CW 3120-R2"</formula>
    </cfRule>
    <cfRule type="cellIs" dxfId="1560" priority="1105" stopIfTrue="1" operator="equal">
      <formula>"CW 3240-R7"</formula>
    </cfRule>
  </conditionalFormatting>
  <conditionalFormatting sqref="D330">
    <cfRule type="cellIs" dxfId="1559" priority="1100" stopIfTrue="1" operator="equal">
      <formula>"CW 2130-R11"</formula>
    </cfRule>
    <cfRule type="cellIs" dxfId="1558" priority="1101" stopIfTrue="1" operator="equal">
      <formula>"CW 3120-R2"</formula>
    </cfRule>
    <cfRule type="cellIs" dxfId="1557" priority="1102" stopIfTrue="1" operator="equal">
      <formula>"CW 3240-R7"</formula>
    </cfRule>
  </conditionalFormatting>
  <conditionalFormatting sqref="D335">
    <cfRule type="cellIs" dxfId="1556" priority="1091" stopIfTrue="1" operator="equal">
      <formula>"CW 2130-R11"</formula>
    </cfRule>
    <cfRule type="cellIs" dxfId="1555" priority="1092" stopIfTrue="1" operator="equal">
      <formula>"CW 3120-R2"</formula>
    </cfRule>
    <cfRule type="cellIs" dxfId="1554" priority="1093" stopIfTrue="1" operator="equal">
      <formula>"CW 3240-R7"</formula>
    </cfRule>
  </conditionalFormatting>
  <conditionalFormatting sqref="D333">
    <cfRule type="cellIs" dxfId="1553" priority="1094" stopIfTrue="1" operator="equal">
      <formula>"CW 2130-R11"</formula>
    </cfRule>
    <cfRule type="cellIs" dxfId="1552" priority="1095" stopIfTrue="1" operator="equal">
      <formula>"CW 3120-R2"</formula>
    </cfRule>
    <cfRule type="cellIs" dxfId="1551" priority="1096" stopIfTrue="1" operator="equal">
      <formula>"CW 3240-R7"</formula>
    </cfRule>
  </conditionalFormatting>
  <conditionalFormatting sqref="D339">
    <cfRule type="cellIs" dxfId="1550" priority="1076" stopIfTrue="1" operator="equal">
      <formula>"CW 2130-R11"</formula>
    </cfRule>
    <cfRule type="cellIs" dxfId="1549" priority="1077" stopIfTrue="1" operator="equal">
      <formula>"CW 3120-R2"</formula>
    </cfRule>
    <cfRule type="cellIs" dxfId="1548" priority="1078" stopIfTrue="1" operator="equal">
      <formula>"CW 3240-R7"</formula>
    </cfRule>
  </conditionalFormatting>
  <conditionalFormatting sqref="D336">
    <cfRule type="cellIs" dxfId="1547" priority="1085" stopIfTrue="1" operator="equal">
      <formula>"CW 2130-R11"</formula>
    </cfRule>
    <cfRule type="cellIs" dxfId="1546" priority="1086" stopIfTrue="1" operator="equal">
      <formula>"CW 3120-R2"</formula>
    </cfRule>
    <cfRule type="cellIs" dxfId="1545" priority="1087" stopIfTrue="1" operator="equal">
      <formula>"CW 3240-R7"</formula>
    </cfRule>
  </conditionalFormatting>
  <conditionalFormatting sqref="D337">
    <cfRule type="cellIs" dxfId="1544" priority="1082" stopIfTrue="1" operator="equal">
      <formula>"CW 2130-R11"</formula>
    </cfRule>
    <cfRule type="cellIs" dxfId="1543" priority="1083" stopIfTrue="1" operator="equal">
      <formula>"CW 3120-R2"</formula>
    </cfRule>
    <cfRule type="cellIs" dxfId="1542" priority="1084" stopIfTrue="1" operator="equal">
      <formula>"CW 3240-R7"</formula>
    </cfRule>
  </conditionalFormatting>
  <conditionalFormatting sqref="D338">
    <cfRule type="cellIs" dxfId="1541" priority="1079" stopIfTrue="1" operator="equal">
      <formula>"CW 2130-R11"</formula>
    </cfRule>
    <cfRule type="cellIs" dxfId="1540" priority="1080" stopIfTrue="1" operator="equal">
      <formula>"CW 3120-R2"</formula>
    </cfRule>
    <cfRule type="cellIs" dxfId="1539" priority="1081" stopIfTrue="1" operator="equal">
      <formula>"CW 3240-R7"</formula>
    </cfRule>
  </conditionalFormatting>
  <conditionalFormatting sqref="D340">
    <cfRule type="cellIs" dxfId="1538" priority="1073" stopIfTrue="1" operator="equal">
      <formula>"CW 2130-R11"</formula>
    </cfRule>
    <cfRule type="cellIs" dxfId="1537" priority="1074" stopIfTrue="1" operator="equal">
      <formula>"CW 3120-R2"</formula>
    </cfRule>
    <cfRule type="cellIs" dxfId="1536" priority="1075" stopIfTrue="1" operator="equal">
      <formula>"CW 3240-R7"</formula>
    </cfRule>
  </conditionalFormatting>
  <conditionalFormatting sqref="D341">
    <cfRule type="cellIs" dxfId="1535" priority="1067" stopIfTrue="1" operator="equal">
      <formula>"CW 2130-R11"</formula>
    </cfRule>
    <cfRule type="cellIs" dxfId="1534" priority="1068" stopIfTrue="1" operator="equal">
      <formula>"CW 3120-R2"</formula>
    </cfRule>
    <cfRule type="cellIs" dxfId="1533" priority="1069" stopIfTrue="1" operator="equal">
      <formula>"CW 3240-R7"</formula>
    </cfRule>
  </conditionalFormatting>
  <conditionalFormatting sqref="D355">
    <cfRule type="cellIs" dxfId="1532" priority="1052" stopIfTrue="1" operator="equal">
      <formula>"CW 2130-R11"</formula>
    </cfRule>
    <cfRule type="cellIs" dxfId="1531" priority="1053" stopIfTrue="1" operator="equal">
      <formula>"CW 3120-R2"</formula>
    </cfRule>
    <cfRule type="cellIs" dxfId="1530" priority="1054" stopIfTrue="1" operator="equal">
      <formula>"CW 3240-R7"</formula>
    </cfRule>
  </conditionalFormatting>
  <conditionalFormatting sqref="D349:D351">
    <cfRule type="cellIs" dxfId="1529" priority="1061" stopIfTrue="1" operator="equal">
      <formula>"CW 2130-R11"</formula>
    </cfRule>
    <cfRule type="cellIs" dxfId="1528" priority="1062" stopIfTrue="1" operator="equal">
      <formula>"CW 3120-R2"</formula>
    </cfRule>
    <cfRule type="cellIs" dxfId="1527" priority="1063" stopIfTrue="1" operator="equal">
      <formula>"CW 3240-R7"</formula>
    </cfRule>
  </conditionalFormatting>
  <conditionalFormatting sqref="D356">
    <cfRule type="cellIs" dxfId="1526" priority="1049" stopIfTrue="1" operator="equal">
      <formula>"CW 2130-R11"</formula>
    </cfRule>
    <cfRule type="cellIs" dxfId="1525" priority="1050" stopIfTrue="1" operator="equal">
      <formula>"CW 3120-R2"</formula>
    </cfRule>
    <cfRule type="cellIs" dxfId="1524" priority="1051" stopIfTrue="1" operator="equal">
      <formula>"CW 3240-R7"</formula>
    </cfRule>
  </conditionalFormatting>
  <conditionalFormatting sqref="D351">
    <cfRule type="cellIs" dxfId="1523" priority="1055" stopIfTrue="1" operator="equal">
      <formula>"CW 3120-R2"</formula>
    </cfRule>
    <cfRule type="cellIs" dxfId="1522" priority="1056" stopIfTrue="1" operator="equal">
      <formula>"CW 3240-R7"</formula>
    </cfRule>
  </conditionalFormatting>
  <conditionalFormatting sqref="D357">
    <cfRule type="cellIs" dxfId="1521" priority="1046" stopIfTrue="1" operator="equal">
      <formula>"CW 2130-R11"</formula>
    </cfRule>
    <cfRule type="cellIs" dxfId="1520" priority="1047" stopIfTrue="1" operator="equal">
      <formula>"CW 3120-R2"</formula>
    </cfRule>
    <cfRule type="cellIs" dxfId="1519" priority="1048" stopIfTrue="1" operator="equal">
      <formula>"CW 3240-R7"</formula>
    </cfRule>
  </conditionalFormatting>
  <conditionalFormatting sqref="D358">
    <cfRule type="cellIs" dxfId="1518" priority="1043" stopIfTrue="1" operator="equal">
      <formula>"CW 2130-R11"</formula>
    </cfRule>
    <cfRule type="cellIs" dxfId="1517" priority="1044" stopIfTrue="1" operator="equal">
      <formula>"CW 3120-R2"</formula>
    </cfRule>
    <cfRule type="cellIs" dxfId="1516" priority="1045" stopIfTrue="1" operator="equal">
      <formula>"CW 3240-R7"</formula>
    </cfRule>
  </conditionalFormatting>
  <conditionalFormatting sqref="D359">
    <cfRule type="cellIs" dxfId="1515" priority="1040" stopIfTrue="1" operator="equal">
      <formula>"CW 2130-R11"</formula>
    </cfRule>
    <cfRule type="cellIs" dxfId="1514" priority="1041" stopIfTrue="1" operator="equal">
      <formula>"CW 3120-R2"</formula>
    </cfRule>
    <cfRule type="cellIs" dxfId="1513" priority="1042" stopIfTrue="1" operator="equal">
      <formula>"CW 3240-R7"</formula>
    </cfRule>
  </conditionalFormatting>
  <conditionalFormatting sqref="D360">
    <cfRule type="cellIs" dxfId="1512" priority="1037" stopIfTrue="1" operator="equal">
      <formula>"CW 2130-R11"</formula>
    </cfRule>
    <cfRule type="cellIs" dxfId="1511" priority="1038" stopIfTrue="1" operator="equal">
      <formula>"CW 3120-R2"</formula>
    </cfRule>
    <cfRule type="cellIs" dxfId="1510" priority="1039" stopIfTrue="1" operator="equal">
      <formula>"CW 3240-R7"</formula>
    </cfRule>
  </conditionalFormatting>
  <conditionalFormatting sqref="D361">
    <cfRule type="cellIs" dxfId="1509" priority="1034" stopIfTrue="1" operator="equal">
      <formula>"CW 2130-R11"</formula>
    </cfRule>
    <cfRule type="cellIs" dxfId="1508" priority="1035" stopIfTrue="1" operator="equal">
      <formula>"CW 3120-R2"</formula>
    </cfRule>
    <cfRule type="cellIs" dxfId="1507" priority="1036" stopIfTrue="1" operator="equal">
      <formula>"CW 3240-R7"</formula>
    </cfRule>
  </conditionalFormatting>
  <conditionalFormatting sqref="D362">
    <cfRule type="cellIs" dxfId="1506" priority="1031" stopIfTrue="1" operator="equal">
      <formula>"CW 2130-R11"</formula>
    </cfRule>
    <cfRule type="cellIs" dxfId="1505" priority="1032" stopIfTrue="1" operator="equal">
      <formula>"CW 3120-R2"</formula>
    </cfRule>
    <cfRule type="cellIs" dxfId="1504" priority="1033" stopIfTrue="1" operator="equal">
      <formula>"CW 3240-R7"</formula>
    </cfRule>
  </conditionalFormatting>
  <conditionalFormatting sqref="D363">
    <cfRule type="cellIs" dxfId="1503" priority="1028" stopIfTrue="1" operator="equal">
      <formula>"CW 2130-R11"</formula>
    </cfRule>
    <cfRule type="cellIs" dxfId="1502" priority="1029" stopIfTrue="1" operator="equal">
      <formula>"CW 3120-R2"</formula>
    </cfRule>
    <cfRule type="cellIs" dxfId="1501" priority="1030" stopIfTrue="1" operator="equal">
      <formula>"CW 3240-R7"</formula>
    </cfRule>
  </conditionalFormatting>
  <conditionalFormatting sqref="D367">
    <cfRule type="cellIs" dxfId="1500" priority="1025" stopIfTrue="1" operator="equal">
      <formula>"CW 2130-R11"</formula>
    </cfRule>
    <cfRule type="cellIs" dxfId="1499" priority="1026" stopIfTrue="1" operator="equal">
      <formula>"CW 3120-R2"</formula>
    </cfRule>
    <cfRule type="cellIs" dxfId="1498" priority="1027" stopIfTrue="1" operator="equal">
      <formula>"CW 3240-R7"</formula>
    </cfRule>
  </conditionalFormatting>
  <conditionalFormatting sqref="D368">
    <cfRule type="cellIs" dxfId="1497" priority="1022" stopIfTrue="1" operator="equal">
      <formula>"CW 2130-R11"</formula>
    </cfRule>
    <cfRule type="cellIs" dxfId="1496" priority="1023" stopIfTrue="1" operator="equal">
      <formula>"CW 3120-R2"</formula>
    </cfRule>
    <cfRule type="cellIs" dxfId="1495" priority="1024" stopIfTrue="1" operator="equal">
      <formula>"CW 3240-R7"</formula>
    </cfRule>
  </conditionalFormatting>
  <conditionalFormatting sqref="D369">
    <cfRule type="cellIs" dxfId="1494" priority="1019" stopIfTrue="1" operator="equal">
      <formula>"CW 2130-R11"</formula>
    </cfRule>
    <cfRule type="cellIs" dxfId="1493" priority="1020" stopIfTrue="1" operator="equal">
      <formula>"CW 3120-R2"</formula>
    </cfRule>
    <cfRule type="cellIs" dxfId="1492" priority="1021" stopIfTrue="1" operator="equal">
      <formula>"CW 3240-R7"</formula>
    </cfRule>
  </conditionalFormatting>
  <conditionalFormatting sqref="D439">
    <cfRule type="cellIs" dxfId="1491" priority="1016" stopIfTrue="1" operator="equal">
      <formula>"CW 2130-R11"</formula>
    </cfRule>
    <cfRule type="cellIs" dxfId="1490" priority="1017" stopIfTrue="1" operator="equal">
      <formula>"CW 3120-R2"</formula>
    </cfRule>
    <cfRule type="cellIs" dxfId="1489" priority="1018" stopIfTrue="1" operator="equal">
      <formula>"CW 3240-R7"</formula>
    </cfRule>
  </conditionalFormatting>
  <conditionalFormatting sqref="D539">
    <cfRule type="cellIs" dxfId="1488" priority="1013" stopIfTrue="1" operator="equal">
      <formula>"CW 2130-R11"</formula>
    </cfRule>
    <cfRule type="cellIs" dxfId="1487" priority="1014" stopIfTrue="1" operator="equal">
      <formula>"CW 3120-R2"</formula>
    </cfRule>
    <cfRule type="cellIs" dxfId="1486" priority="1015" stopIfTrue="1" operator="equal">
      <formula>"CW 3240-R7"</formula>
    </cfRule>
  </conditionalFormatting>
  <conditionalFormatting sqref="D373">
    <cfRule type="cellIs" dxfId="1485" priority="1010" stopIfTrue="1" operator="equal">
      <formula>"CW 2130-R11"</formula>
    </cfRule>
    <cfRule type="cellIs" dxfId="1484" priority="1011" stopIfTrue="1" operator="equal">
      <formula>"CW 3120-R2"</formula>
    </cfRule>
    <cfRule type="cellIs" dxfId="1483" priority="1012" stopIfTrue="1" operator="equal">
      <formula>"CW 3240-R7"</formula>
    </cfRule>
  </conditionalFormatting>
  <conditionalFormatting sqref="D374">
    <cfRule type="cellIs" dxfId="1482" priority="1004" stopIfTrue="1" operator="equal">
      <formula>"CW 2130-R11"</formula>
    </cfRule>
    <cfRule type="cellIs" dxfId="1481" priority="1005" stopIfTrue="1" operator="equal">
      <formula>"CW 3120-R2"</formula>
    </cfRule>
    <cfRule type="cellIs" dxfId="1480" priority="1006" stopIfTrue="1" operator="equal">
      <formula>"CW 3240-R7"</formula>
    </cfRule>
  </conditionalFormatting>
  <conditionalFormatting sqref="D375">
    <cfRule type="cellIs" dxfId="1479" priority="1001" stopIfTrue="1" operator="equal">
      <formula>"CW 2130-R11"</formula>
    </cfRule>
    <cfRule type="cellIs" dxfId="1478" priority="1002" stopIfTrue="1" operator="equal">
      <formula>"CW 3120-R2"</formula>
    </cfRule>
    <cfRule type="cellIs" dxfId="1477" priority="1003" stopIfTrue="1" operator="equal">
      <formula>"CW 3240-R7"</formula>
    </cfRule>
  </conditionalFormatting>
  <conditionalFormatting sqref="D381">
    <cfRule type="cellIs" dxfId="1476" priority="989" stopIfTrue="1" operator="equal">
      <formula>"CW 2130-R11"</formula>
    </cfRule>
    <cfRule type="cellIs" dxfId="1475" priority="990" stopIfTrue="1" operator="equal">
      <formula>"CW 3120-R2"</formula>
    </cfRule>
    <cfRule type="cellIs" dxfId="1474" priority="991" stopIfTrue="1" operator="equal">
      <formula>"CW 3240-R7"</formula>
    </cfRule>
  </conditionalFormatting>
  <conditionalFormatting sqref="D378">
    <cfRule type="cellIs" dxfId="1473" priority="995" stopIfTrue="1" operator="equal">
      <formula>"CW 2130-R11"</formula>
    </cfRule>
    <cfRule type="cellIs" dxfId="1472" priority="996" stopIfTrue="1" operator="equal">
      <formula>"CW 3120-R2"</formula>
    </cfRule>
    <cfRule type="cellIs" dxfId="1471" priority="997" stopIfTrue="1" operator="equal">
      <formula>"CW 3240-R7"</formula>
    </cfRule>
  </conditionalFormatting>
  <conditionalFormatting sqref="D380">
    <cfRule type="cellIs" dxfId="1470" priority="992" stopIfTrue="1" operator="equal">
      <formula>"CW 2130-R11"</formula>
    </cfRule>
    <cfRule type="cellIs" dxfId="1469" priority="993" stopIfTrue="1" operator="equal">
      <formula>"CW 3120-R2"</formula>
    </cfRule>
    <cfRule type="cellIs" dxfId="1468" priority="994" stopIfTrue="1" operator="equal">
      <formula>"CW 3240-R7"</formula>
    </cfRule>
  </conditionalFormatting>
  <conditionalFormatting sqref="D382">
    <cfRule type="cellIs" dxfId="1467" priority="986" stopIfTrue="1" operator="equal">
      <formula>"CW 2130-R11"</formula>
    </cfRule>
    <cfRule type="cellIs" dxfId="1466" priority="987" stopIfTrue="1" operator="equal">
      <formula>"CW 3120-R2"</formula>
    </cfRule>
    <cfRule type="cellIs" dxfId="1465" priority="988" stopIfTrue="1" operator="equal">
      <formula>"CW 3240-R7"</formula>
    </cfRule>
  </conditionalFormatting>
  <conditionalFormatting sqref="D383">
    <cfRule type="cellIs" dxfId="1464" priority="983" stopIfTrue="1" operator="equal">
      <formula>"CW 2130-R11"</formula>
    </cfRule>
    <cfRule type="cellIs" dxfId="1463" priority="984" stopIfTrue="1" operator="equal">
      <formula>"CW 3120-R2"</formula>
    </cfRule>
    <cfRule type="cellIs" dxfId="1462" priority="985" stopIfTrue="1" operator="equal">
      <formula>"CW 3240-R7"</formula>
    </cfRule>
  </conditionalFormatting>
  <conditionalFormatting sqref="D384">
    <cfRule type="cellIs" dxfId="1461" priority="980" stopIfTrue="1" operator="equal">
      <formula>"CW 2130-R11"</formula>
    </cfRule>
    <cfRule type="cellIs" dxfId="1460" priority="981" stopIfTrue="1" operator="equal">
      <formula>"CW 3120-R2"</formula>
    </cfRule>
    <cfRule type="cellIs" dxfId="1459" priority="982" stopIfTrue="1" operator="equal">
      <formula>"CW 3240-R7"</formula>
    </cfRule>
  </conditionalFormatting>
  <conditionalFormatting sqref="D385">
    <cfRule type="cellIs" dxfId="1458" priority="977" stopIfTrue="1" operator="equal">
      <formula>"CW 2130-R11"</formula>
    </cfRule>
    <cfRule type="cellIs" dxfId="1457" priority="978" stopIfTrue="1" operator="equal">
      <formula>"CW 3120-R2"</formula>
    </cfRule>
    <cfRule type="cellIs" dxfId="1456" priority="979" stopIfTrue="1" operator="equal">
      <formula>"CW 3240-R7"</formula>
    </cfRule>
  </conditionalFormatting>
  <conditionalFormatting sqref="D386">
    <cfRule type="cellIs" dxfId="1455" priority="974" stopIfTrue="1" operator="equal">
      <formula>"CW 2130-R11"</formula>
    </cfRule>
    <cfRule type="cellIs" dxfId="1454" priority="975" stopIfTrue="1" operator="equal">
      <formula>"CW 3120-R2"</formula>
    </cfRule>
    <cfRule type="cellIs" dxfId="1453" priority="976" stopIfTrue="1" operator="equal">
      <formula>"CW 3240-R7"</formula>
    </cfRule>
  </conditionalFormatting>
  <conditionalFormatting sqref="D387">
    <cfRule type="cellIs" dxfId="1452" priority="971" stopIfTrue="1" operator="equal">
      <formula>"CW 2130-R11"</formula>
    </cfRule>
    <cfRule type="cellIs" dxfId="1451" priority="972" stopIfTrue="1" operator="equal">
      <formula>"CW 3120-R2"</formula>
    </cfRule>
    <cfRule type="cellIs" dxfId="1450" priority="973" stopIfTrue="1" operator="equal">
      <formula>"CW 3240-R7"</formula>
    </cfRule>
  </conditionalFormatting>
  <conditionalFormatting sqref="D388">
    <cfRule type="cellIs" dxfId="1449" priority="968" stopIfTrue="1" operator="equal">
      <formula>"CW 2130-R11"</formula>
    </cfRule>
    <cfRule type="cellIs" dxfId="1448" priority="969" stopIfTrue="1" operator="equal">
      <formula>"CW 3120-R2"</formula>
    </cfRule>
    <cfRule type="cellIs" dxfId="1447" priority="970" stopIfTrue="1" operator="equal">
      <formula>"CW 3240-R7"</formula>
    </cfRule>
  </conditionalFormatting>
  <conditionalFormatting sqref="D394">
    <cfRule type="cellIs" dxfId="1446" priority="965" stopIfTrue="1" operator="equal">
      <formula>"CW 2130-R11"</formula>
    </cfRule>
    <cfRule type="cellIs" dxfId="1445" priority="966" stopIfTrue="1" operator="equal">
      <formula>"CW 3120-R2"</formula>
    </cfRule>
    <cfRule type="cellIs" dxfId="1444" priority="967" stopIfTrue="1" operator="equal">
      <formula>"CW 3240-R7"</formula>
    </cfRule>
  </conditionalFormatting>
  <conditionalFormatting sqref="D395">
    <cfRule type="cellIs" dxfId="1443" priority="962" stopIfTrue="1" operator="equal">
      <formula>"CW 2130-R11"</formula>
    </cfRule>
    <cfRule type="cellIs" dxfId="1442" priority="963" stopIfTrue="1" operator="equal">
      <formula>"CW 3120-R2"</formula>
    </cfRule>
    <cfRule type="cellIs" dxfId="1441" priority="964" stopIfTrue="1" operator="equal">
      <formula>"CW 3240-R7"</formula>
    </cfRule>
  </conditionalFormatting>
  <conditionalFormatting sqref="D396">
    <cfRule type="cellIs" dxfId="1440" priority="959" stopIfTrue="1" operator="equal">
      <formula>"CW 2130-R11"</formula>
    </cfRule>
    <cfRule type="cellIs" dxfId="1439" priority="960" stopIfTrue="1" operator="equal">
      <formula>"CW 3120-R2"</formula>
    </cfRule>
    <cfRule type="cellIs" dxfId="1438" priority="961" stopIfTrue="1" operator="equal">
      <formula>"CW 3240-R7"</formula>
    </cfRule>
  </conditionalFormatting>
  <conditionalFormatting sqref="D397">
    <cfRule type="cellIs" dxfId="1437" priority="956" stopIfTrue="1" operator="equal">
      <formula>"CW 2130-R11"</formula>
    </cfRule>
    <cfRule type="cellIs" dxfId="1436" priority="957" stopIfTrue="1" operator="equal">
      <formula>"CW 3120-R2"</formula>
    </cfRule>
    <cfRule type="cellIs" dxfId="1435" priority="958" stopIfTrue="1" operator="equal">
      <formula>"CW 3240-R7"</formula>
    </cfRule>
  </conditionalFormatting>
  <conditionalFormatting sqref="D398">
    <cfRule type="cellIs" dxfId="1434" priority="950" stopIfTrue="1" operator="equal">
      <formula>"CW 2130-R11"</formula>
    </cfRule>
    <cfRule type="cellIs" dxfId="1433" priority="951" stopIfTrue="1" operator="equal">
      <formula>"CW 3120-R2"</formula>
    </cfRule>
    <cfRule type="cellIs" dxfId="1432" priority="952" stopIfTrue="1" operator="equal">
      <formula>"CW 3240-R7"</formula>
    </cfRule>
  </conditionalFormatting>
  <conditionalFormatting sqref="D399">
    <cfRule type="cellIs" dxfId="1431" priority="947" stopIfTrue="1" operator="equal">
      <formula>"CW 2130-R11"</formula>
    </cfRule>
    <cfRule type="cellIs" dxfId="1430" priority="948" stopIfTrue="1" operator="equal">
      <formula>"CW 3120-R2"</formula>
    </cfRule>
    <cfRule type="cellIs" dxfId="1429" priority="949" stopIfTrue="1" operator="equal">
      <formula>"CW 3240-R7"</formula>
    </cfRule>
  </conditionalFormatting>
  <conditionalFormatting sqref="D400">
    <cfRule type="cellIs" dxfId="1428" priority="944" stopIfTrue="1" operator="equal">
      <formula>"CW 2130-R11"</formula>
    </cfRule>
    <cfRule type="cellIs" dxfId="1427" priority="945" stopIfTrue="1" operator="equal">
      <formula>"CW 3120-R2"</formula>
    </cfRule>
    <cfRule type="cellIs" dxfId="1426" priority="946" stopIfTrue="1" operator="equal">
      <formula>"CW 3240-R7"</formula>
    </cfRule>
  </conditionalFormatting>
  <conditionalFormatting sqref="D401">
    <cfRule type="cellIs" dxfId="1425" priority="941" stopIfTrue="1" operator="equal">
      <formula>"CW 2130-R11"</formula>
    </cfRule>
    <cfRule type="cellIs" dxfId="1424" priority="942" stopIfTrue="1" operator="equal">
      <formula>"CW 3120-R2"</formula>
    </cfRule>
    <cfRule type="cellIs" dxfId="1423" priority="943" stopIfTrue="1" operator="equal">
      <formula>"CW 3240-R7"</formula>
    </cfRule>
  </conditionalFormatting>
  <conditionalFormatting sqref="D402">
    <cfRule type="cellIs" dxfId="1422" priority="938" stopIfTrue="1" operator="equal">
      <formula>"CW 2130-R11"</formula>
    </cfRule>
    <cfRule type="cellIs" dxfId="1421" priority="939" stopIfTrue="1" operator="equal">
      <formula>"CW 3120-R2"</formula>
    </cfRule>
    <cfRule type="cellIs" dxfId="1420" priority="940" stopIfTrue="1" operator="equal">
      <formula>"CW 3240-R7"</formula>
    </cfRule>
  </conditionalFormatting>
  <conditionalFormatting sqref="D403">
    <cfRule type="cellIs" dxfId="1419" priority="935" stopIfTrue="1" operator="equal">
      <formula>"CW 2130-R11"</formula>
    </cfRule>
    <cfRule type="cellIs" dxfId="1418" priority="936" stopIfTrue="1" operator="equal">
      <formula>"CW 3120-R2"</formula>
    </cfRule>
    <cfRule type="cellIs" dxfId="1417" priority="937" stopIfTrue="1" operator="equal">
      <formula>"CW 3240-R7"</formula>
    </cfRule>
  </conditionalFormatting>
  <conditionalFormatting sqref="D404">
    <cfRule type="cellIs" dxfId="1416" priority="932" stopIfTrue="1" operator="equal">
      <formula>"CW 2130-R11"</formula>
    </cfRule>
    <cfRule type="cellIs" dxfId="1415" priority="933" stopIfTrue="1" operator="equal">
      <formula>"CW 3120-R2"</formula>
    </cfRule>
    <cfRule type="cellIs" dxfId="1414" priority="934" stopIfTrue="1" operator="equal">
      <formula>"CW 3240-R7"</formula>
    </cfRule>
  </conditionalFormatting>
  <conditionalFormatting sqref="D405">
    <cfRule type="cellIs" dxfId="1413" priority="929" stopIfTrue="1" operator="equal">
      <formula>"CW 2130-R11"</formula>
    </cfRule>
    <cfRule type="cellIs" dxfId="1412" priority="930" stopIfTrue="1" operator="equal">
      <formula>"CW 3120-R2"</formula>
    </cfRule>
    <cfRule type="cellIs" dxfId="1411" priority="931" stopIfTrue="1" operator="equal">
      <formula>"CW 3240-R7"</formula>
    </cfRule>
  </conditionalFormatting>
  <conditionalFormatting sqref="D406">
    <cfRule type="cellIs" dxfId="1410" priority="926" stopIfTrue="1" operator="equal">
      <formula>"CW 2130-R11"</formula>
    </cfRule>
    <cfRule type="cellIs" dxfId="1409" priority="927" stopIfTrue="1" operator="equal">
      <formula>"CW 3120-R2"</formula>
    </cfRule>
    <cfRule type="cellIs" dxfId="1408" priority="928" stopIfTrue="1" operator="equal">
      <formula>"CW 3240-R7"</formula>
    </cfRule>
  </conditionalFormatting>
  <conditionalFormatting sqref="D407">
    <cfRule type="cellIs" dxfId="1407" priority="923" stopIfTrue="1" operator="equal">
      <formula>"CW 2130-R11"</formula>
    </cfRule>
    <cfRule type="cellIs" dxfId="1406" priority="924" stopIfTrue="1" operator="equal">
      <formula>"CW 3120-R2"</formula>
    </cfRule>
    <cfRule type="cellIs" dxfId="1405" priority="925" stopIfTrue="1" operator="equal">
      <formula>"CW 3240-R7"</formula>
    </cfRule>
  </conditionalFormatting>
  <conditionalFormatting sqref="D408">
    <cfRule type="cellIs" dxfId="1404" priority="920" stopIfTrue="1" operator="equal">
      <formula>"CW 2130-R11"</formula>
    </cfRule>
    <cfRule type="cellIs" dxfId="1403" priority="921" stopIfTrue="1" operator="equal">
      <formula>"CW 3120-R2"</formula>
    </cfRule>
    <cfRule type="cellIs" dxfId="1402" priority="922" stopIfTrue="1" operator="equal">
      <formula>"CW 3240-R7"</formula>
    </cfRule>
  </conditionalFormatting>
  <conditionalFormatting sqref="D409">
    <cfRule type="cellIs" dxfId="1401" priority="917" stopIfTrue="1" operator="equal">
      <formula>"CW 2130-R11"</formula>
    </cfRule>
    <cfRule type="cellIs" dxfId="1400" priority="918" stopIfTrue="1" operator="equal">
      <formula>"CW 3120-R2"</formula>
    </cfRule>
    <cfRule type="cellIs" dxfId="1399" priority="919" stopIfTrue="1" operator="equal">
      <formula>"CW 3240-R7"</formula>
    </cfRule>
  </conditionalFormatting>
  <conditionalFormatting sqref="D410">
    <cfRule type="cellIs" dxfId="1398" priority="914" stopIfTrue="1" operator="equal">
      <formula>"CW 2130-R11"</formula>
    </cfRule>
    <cfRule type="cellIs" dxfId="1397" priority="915" stopIfTrue="1" operator="equal">
      <formula>"CW 3120-R2"</formula>
    </cfRule>
    <cfRule type="cellIs" dxfId="1396" priority="916" stopIfTrue="1" operator="equal">
      <formula>"CW 3240-R7"</formula>
    </cfRule>
  </conditionalFormatting>
  <conditionalFormatting sqref="D411">
    <cfRule type="cellIs" dxfId="1395" priority="911" stopIfTrue="1" operator="equal">
      <formula>"CW 2130-R11"</formula>
    </cfRule>
    <cfRule type="cellIs" dxfId="1394" priority="912" stopIfTrue="1" operator="equal">
      <formula>"CW 3120-R2"</formula>
    </cfRule>
    <cfRule type="cellIs" dxfId="1393" priority="913" stopIfTrue="1" operator="equal">
      <formula>"CW 3240-R7"</formula>
    </cfRule>
  </conditionalFormatting>
  <conditionalFormatting sqref="D412">
    <cfRule type="cellIs" dxfId="1392" priority="908" stopIfTrue="1" operator="equal">
      <formula>"CW 2130-R11"</formula>
    </cfRule>
    <cfRule type="cellIs" dxfId="1391" priority="909" stopIfTrue="1" operator="equal">
      <formula>"CW 3120-R2"</formula>
    </cfRule>
    <cfRule type="cellIs" dxfId="1390" priority="910" stopIfTrue="1" operator="equal">
      <formula>"CW 3240-R7"</formula>
    </cfRule>
  </conditionalFormatting>
  <conditionalFormatting sqref="D413">
    <cfRule type="cellIs" dxfId="1389" priority="905" stopIfTrue="1" operator="equal">
      <formula>"CW 2130-R11"</formula>
    </cfRule>
    <cfRule type="cellIs" dxfId="1388" priority="906" stopIfTrue="1" operator="equal">
      <formula>"CW 3120-R2"</formula>
    </cfRule>
    <cfRule type="cellIs" dxfId="1387" priority="907" stopIfTrue="1" operator="equal">
      <formula>"CW 3240-R7"</formula>
    </cfRule>
  </conditionalFormatting>
  <conditionalFormatting sqref="D420">
    <cfRule type="cellIs" dxfId="1386" priority="890" stopIfTrue="1" operator="equal">
      <formula>"CW 2130-R11"</formula>
    </cfRule>
    <cfRule type="cellIs" dxfId="1385" priority="891" stopIfTrue="1" operator="equal">
      <formula>"CW 3120-R2"</formula>
    </cfRule>
    <cfRule type="cellIs" dxfId="1384" priority="892" stopIfTrue="1" operator="equal">
      <formula>"CW 3240-R7"</formula>
    </cfRule>
  </conditionalFormatting>
  <conditionalFormatting sqref="D415">
    <cfRule type="cellIs" dxfId="1383" priority="899" stopIfTrue="1" operator="equal">
      <formula>"CW 2130-R11"</formula>
    </cfRule>
    <cfRule type="cellIs" dxfId="1382" priority="900" stopIfTrue="1" operator="equal">
      <formula>"CW 3120-R2"</formula>
    </cfRule>
    <cfRule type="cellIs" dxfId="1381" priority="901" stopIfTrue="1" operator="equal">
      <formula>"CW 3240-R7"</formula>
    </cfRule>
  </conditionalFormatting>
  <conditionalFormatting sqref="D416">
    <cfRule type="cellIs" dxfId="1380" priority="896" stopIfTrue="1" operator="equal">
      <formula>"CW 2130-R11"</formula>
    </cfRule>
    <cfRule type="cellIs" dxfId="1379" priority="897" stopIfTrue="1" operator="equal">
      <formula>"CW 3120-R2"</formula>
    </cfRule>
    <cfRule type="cellIs" dxfId="1378" priority="898" stopIfTrue="1" operator="equal">
      <formula>"CW 3240-R7"</formula>
    </cfRule>
  </conditionalFormatting>
  <conditionalFormatting sqref="D417">
    <cfRule type="cellIs" dxfId="1377" priority="893" stopIfTrue="1" operator="equal">
      <formula>"CW 2130-R11"</formula>
    </cfRule>
    <cfRule type="cellIs" dxfId="1376" priority="894" stopIfTrue="1" operator="equal">
      <formula>"CW 3120-R2"</formula>
    </cfRule>
    <cfRule type="cellIs" dxfId="1375" priority="895" stopIfTrue="1" operator="equal">
      <formula>"CW 3240-R7"</formula>
    </cfRule>
  </conditionalFormatting>
  <conditionalFormatting sqref="D421">
    <cfRule type="cellIs" dxfId="1374" priority="887" stopIfTrue="1" operator="equal">
      <formula>"CW 2130-R11"</formula>
    </cfRule>
    <cfRule type="cellIs" dxfId="1373" priority="888" stopIfTrue="1" operator="equal">
      <formula>"CW 3120-R2"</formula>
    </cfRule>
    <cfRule type="cellIs" dxfId="1372" priority="889" stopIfTrue="1" operator="equal">
      <formula>"CW 3240-R7"</formula>
    </cfRule>
  </conditionalFormatting>
  <conditionalFormatting sqref="D422">
    <cfRule type="cellIs" dxfId="1371" priority="884" stopIfTrue="1" operator="equal">
      <formula>"CW 2130-R11"</formula>
    </cfRule>
    <cfRule type="cellIs" dxfId="1370" priority="885" stopIfTrue="1" operator="equal">
      <formula>"CW 3120-R2"</formula>
    </cfRule>
    <cfRule type="cellIs" dxfId="1369" priority="886" stopIfTrue="1" operator="equal">
      <formula>"CW 3240-R7"</formula>
    </cfRule>
  </conditionalFormatting>
  <conditionalFormatting sqref="D423">
    <cfRule type="cellIs" dxfId="1368" priority="881" stopIfTrue="1" operator="equal">
      <formula>"CW 2130-R11"</formula>
    </cfRule>
    <cfRule type="cellIs" dxfId="1367" priority="882" stopIfTrue="1" operator="equal">
      <formula>"CW 3120-R2"</formula>
    </cfRule>
    <cfRule type="cellIs" dxfId="1366" priority="883" stopIfTrue="1" operator="equal">
      <formula>"CW 3240-R7"</formula>
    </cfRule>
  </conditionalFormatting>
  <conditionalFormatting sqref="D424">
    <cfRule type="cellIs" dxfId="1365" priority="878" stopIfTrue="1" operator="equal">
      <formula>"CW 2130-R11"</formula>
    </cfRule>
    <cfRule type="cellIs" dxfId="1364" priority="879" stopIfTrue="1" operator="equal">
      <formula>"CW 3120-R2"</formula>
    </cfRule>
    <cfRule type="cellIs" dxfId="1363" priority="880" stopIfTrue="1" operator="equal">
      <formula>"CW 3240-R7"</formula>
    </cfRule>
  </conditionalFormatting>
  <conditionalFormatting sqref="D425">
    <cfRule type="cellIs" dxfId="1362" priority="875" stopIfTrue="1" operator="equal">
      <formula>"CW 2130-R11"</formula>
    </cfRule>
    <cfRule type="cellIs" dxfId="1361" priority="876" stopIfTrue="1" operator="equal">
      <formula>"CW 3120-R2"</formula>
    </cfRule>
    <cfRule type="cellIs" dxfId="1360" priority="877" stopIfTrue="1" operator="equal">
      <formula>"CW 3240-R7"</formula>
    </cfRule>
  </conditionalFormatting>
  <conditionalFormatting sqref="D426">
    <cfRule type="cellIs" dxfId="1359" priority="872" stopIfTrue="1" operator="equal">
      <formula>"CW 2130-R11"</formula>
    </cfRule>
    <cfRule type="cellIs" dxfId="1358" priority="873" stopIfTrue="1" operator="equal">
      <formula>"CW 3120-R2"</formula>
    </cfRule>
    <cfRule type="cellIs" dxfId="1357" priority="874" stopIfTrue="1" operator="equal">
      <formula>"CW 3240-R7"</formula>
    </cfRule>
  </conditionalFormatting>
  <conditionalFormatting sqref="D430">
    <cfRule type="cellIs" dxfId="1356" priority="869" stopIfTrue="1" operator="equal">
      <formula>"CW 2130-R11"</formula>
    </cfRule>
    <cfRule type="cellIs" dxfId="1355" priority="870" stopIfTrue="1" operator="equal">
      <formula>"CW 3120-R2"</formula>
    </cfRule>
    <cfRule type="cellIs" dxfId="1354" priority="871" stopIfTrue="1" operator="equal">
      <formula>"CW 3240-R7"</formula>
    </cfRule>
  </conditionalFormatting>
  <conditionalFormatting sqref="D438">
    <cfRule type="cellIs" dxfId="1353" priority="854" stopIfTrue="1" operator="equal">
      <formula>"CW 2130-R11"</formula>
    </cfRule>
    <cfRule type="cellIs" dxfId="1352" priority="855" stopIfTrue="1" operator="equal">
      <formula>"CW 3120-R2"</formula>
    </cfRule>
    <cfRule type="cellIs" dxfId="1351" priority="856" stopIfTrue="1" operator="equal">
      <formula>"CW 3240-R7"</formula>
    </cfRule>
  </conditionalFormatting>
  <conditionalFormatting sqref="D434">
    <cfRule type="cellIs" dxfId="1350" priority="863" stopIfTrue="1" operator="equal">
      <formula>"CW 2130-R11"</formula>
    </cfRule>
    <cfRule type="cellIs" dxfId="1349" priority="864" stopIfTrue="1" operator="equal">
      <formula>"CW 3120-R2"</formula>
    </cfRule>
    <cfRule type="cellIs" dxfId="1348" priority="865" stopIfTrue="1" operator="equal">
      <formula>"CW 3240-R7"</formula>
    </cfRule>
  </conditionalFormatting>
  <conditionalFormatting sqref="D435">
    <cfRule type="cellIs" dxfId="1347" priority="860" stopIfTrue="1" operator="equal">
      <formula>"CW 2130-R11"</formula>
    </cfRule>
    <cfRule type="cellIs" dxfId="1346" priority="861" stopIfTrue="1" operator="equal">
      <formula>"CW 3120-R2"</formula>
    </cfRule>
    <cfRule type="cellIs" dxfId="1345" priority="862" stopIfTrue="1" operator="equal">
      <formula>"CW 3240-R7"</formula>
    </cfRule>
  </conditionalFormatting>
  <conditionalFormatting sqref="D436">
    <cfRule type="cellIs" dxfId="1344" priority="857" stopIfTrue="1" operator="equal">
      <formula>"CW 2130-R11"</formula>
    </cfRule>
    <cfRule type="cellIs" dxfId="1343" priority="858" stopIfTrue="1" operator="equal">
      <formula>"CW 3120-R2"</formula>
    </cfRule>
    <cfRule type="cellIs" dxfId="1342" priority="859" stopIfTrue="1" operator="equal">
      <formula>"CW 3240-R7"</formula>
    </cfRule>
  </conditionalFormatting>
  <conditionalFormatting sqref="D442">
    <cfRule type="cellIs" dxfId="1341" priority="847" stopIfTrue="1" operator="equal">
      <formula>"CW 2130-R11"</formula>
    </cfRule>
    <cfRule type="cellIs" dxfId="1340" priority="848" stopIfTrue="1" operator="equal">
      <formula>"CW 3120-R2"</formula>
    </cfRule>
    <cfRule type="cellIs" dxfId="1339" priority="849" stopIfTrue="1" operator="equal">
      <formula>"CW 3240-R7"</formula>
    </cfRule>
  </conditionalFormatting>
  <conditionalFormatting sqref="D440">
    <cfRule type="cellIs" dxfId="1338" priority="852" stopIfTrue="1" operator="equal">
      <formula>"CW 3120-R2"</formula>
    </cfRule>
    <cfRule type="cellIs" dxfId="1337" priority="853" stopIfTrue="1" operator="equal">
      <formula>"CW 3240-R7"</formula>
    </cfRule>
  </conditionalFormatting>
  <conditionalFormatting sqref="D441">
    <cfRule type="cellIs" dxfId="1336" priority="850" stopIfTrue="1" operator="equal">
      <formula>"CW 3120-R2"</formula>
    </cfRule>
    <cfRule type="cellIs" dxfId="1335" priority="851" stopIfTrue="1" operator="equal">
      <formula>"CW 3240-R7"</formula>
    </cfRule>
  </conditionalFormatting>
  <conditionalFormatting sqref="D443">
    <cfRule type="cellIs" dxfId="1334" priority="844" stopIfTrue="1" operator="equal">
      <formula>"CW 2130-R11"</formula>
    </cfRule>
    <cfRule type="cellIs" dxfId="1333" priority="845" stopIfTrue="1" operator="equal">
      <formula>"CW 3120-R2"</formula>
    </cfRule>
    <cfRule type="cellIs" dxfId="1332" priority="846" stopIfTrue="1" operator="equal">
      <formula>"CW 3240-R7"</formula>
    </cfRule>
  </conditionalFormatting>
  <conditionalFormatting sqref="D444">
    <cfRule type="cellIs" dxfId="1331" priority="841" stopIfTrue="1" operator="equal">
      <formula>"CW 2130-R11"</formula>
    </cfRule>
    <cfRule type="cellIs" dxfId="1330" priority="842" stopIfTrue="1" operator="equal">
      <formula>"CW 3120-R2"</formula>
    </cfRule>
    <cfRule type="cellIs" dxfId="1329" priority="843" stopIfTrue="1" operator="equal">
      <formula>"CW 3240-R7"</formula>
    </cfRule>
  </conditionalFormatting>
  <conditionalFormatting sqref="D445">
    <cfRule type="cellIs" dxfId="1328" priority="838" stopIfTrue="1" operator="equal">
      <formula>"CW 2130-R11"</formula>
    </cfRule>
    <cfRule type="cellIs" dxfId="1327" priority="839" stopIfTrue="1" operator="equal">
      <formula>"CW 3120-R2"</formula>
    </cfRule>
    <cfRule type="cellIs" dxfId="1326" priority="840" stopIfTrue="1" operator="equal">
      <formula>"CW 3240-R7"</formula>
    </cfRule>
  </conditionalFormatting>
  <conditionalFormatting sqref="D446">
    <cfRule type="cellIs" dxfId="1325" priority="835" stopIfTrue="1" operator="equal">
      <formula>"CW 2130-R11"</formula>
    </cfRule>
    <cfRule type="cellIs" dxfId="1324" priority="836" stopIfTrue="1" operator="equal">
      <formula>"CW 3120-R2"</formula>
    </cfRule>
    <cfRule type="cellIs" dxfId="1323" priority="837" stopIfTrue="1" operator="equal">
      <formula>"CW 3240-R7"</formula>
    </cfRule>
  </conditionalFormatting>
  <conditionalFormatting sqref="D450">
    <cfRule type="cellIs" dxfId="1322" priority="830" stopIfTrue="1" operator="equal">
      <formula>"CW 2130-R11"</formula>
    </cfRule>
    <cfRule type="cellIs" dxfId="1321" priority="831" stopIfTrue="1" operator="equal">
      <formula>"CW 3120-R2"</formula>
    </cfRule>
    <cfRule type="cellIs" dxfId="1320" priority="832" stopIfTrue="1" operator="equal">
      <formula>"CW 3240-R7"</formula>
    </cfRule>
  </conditionalFormatting>
  <conditionalFormatting sqref="D448">
    <cfRule type="cellIs" dxfId="1319" priority="833" stopIfTrue="1" operator="equal">
      <formula>"CW 2130-R11"</formula>
    </cfRule>
    <cfRule type="cellIs" dxfId="1318" priority="834" stopIfTrue="1" operator="equal">
      <formula>"CW 3240-R7"</formula>
    </cfRule>
  </conditionalFormatting>
  <conditionalFormatting sqref="D452">
    <cfRule type="cellIs" dxfId="1317" priority="825" stopIfTrue="1" operator="equal">
      <formula>"CW 2130-R11"</formula>
    </cfRule>
    <cfRule type="cellIs" dxfId="1316" priority="826" stopIfTrue="1" operator="equal">
      <formula>"CW 3120-R2"</formula>
    </cfRule>
    <cfRule type="cellIs" dxfId="1315" priority="827" stopIfTrue="1" operator="equal">
      <formula>"CW 3240-R7"</formula>
    </cfRule>
  </conditionalFormatting>
  <conditionalFormatting sqref="D451">
    <cfRule type="cellIs" dxfId="1314" priority="828" stopIfTrue="1" operator="equal">
      <formula>"CW 3120-R2"</formula>
    </cfRule>
    <cfRule type="cellIs" dxfId="1313" priority="829" stopIfTrue="1" operator="equal">
      <formula>"CW 3240-R7"</formula>
    </cfRule>
  </conditionalFormatting>
  <conditionalFormatting sqref="D453">
    <cfRule type="cellIs" dxfId="1312" priority="822" stopIfTrue="1" operator="equal">
      <formula>"CW 2130-R11"</formula>
    </cfRule>
    <cfRule type="cellIs" dxfId="1311" priority="823" stopIfTrue="1" operator="equal">
      <formula>"CW 3120-R2"</formula>
    </cfRule>
    <cfRule type="cellIs" dxfId="1310" priority="824" stopIfTrue="1" operator="equal">
      <formula>"CW 3240-R7"</formula>
    </cfRule>
  </conditionalFormatting>
  <conditionalFormatting sqref="D454">
    <cfRule type="cellIs" dxfId="1309" priority="819" stopIfTrue="1" operator="equal">
      <formula>"CW 2130-R11"</formula>
    </cfRule>
    <cfRule type="cellIs" dxfId="1308" priority="820" stopIfTrue="1" operator="equal">
      <formula>"CW 3120-R2"</formula>
    </cfRule>
    <cfRule type="cellIs" dxfId="1307" priority="821" stopIfTrue="1" operator="equal">
      <formula>"CW 3240-R7"</formula>
    </cfRule>
  </conditionalFormatting>
  <conditionalFormatting sqref="D455">
    <cfRule type="cellIs" dxfId="1306" priority="816" stopIfTrue="1" operator="equal">
      <formula>"CW 2130-R11"</formula>
    </cfRule>
    <cfRule type="cellIs" dxfId="1305" priority="817" stopIfTrue="1" operator="equal">
      <formula>"CW 3120-R2"</formula>
    </cfRule>
    <cfRule type="cellIs" dxfId="1304" priority="818" stopIfTrue="1" operator="equal">
      <formula>"CW 3240-R7"</formula>
    </cfRule>
  </conditionalFormatting>
  <conditionalFormatting sqref="D456">
    <cfRule type="cellIs" dxfId="1303" priority="813" stopIfTrue="1" operator="equal">
      <formula>"CW 2130-R11"</formula>
    </cfRule>
    <cfRule type="cellIs" dxfId="1302" priority="814" stopIfTrue="1" operator="equal">
      <formula>"CW 3120-R2"</formula>
    </cfRule>
    <cfRule type="cellIs" dxfId="1301" priority="815" stopIfTrue="1" operator="equal">
      <formula>"CW 3240-R7"</formula>
    </cfRule>
  </conditionalFormatting>
  <conditionalFormatting sqref="D457">
    <cfRule type="cellIs" dxfId="1300" priority="810" stopIfTrue="1" operator="equal">
      <formula>"CW 2130-R11"</formula>
    </cfRule>
    <cfRule type="cellIs" dxfId="1299" priority="811" stopIfTrue="1" operator="equal">
      <formula>"CW 3120-R2"</formula>
    </cfRule>
    <cfRule type="cellIs" dxfId="1298" priority="812" stopIfTrue="1" operator="equal">
      <formula>"CW 3240-R7"</formula>
    </cfRule>
  </conditionalFormatting>
  <conditionalFormatting sqref="D458">
    <cfRule type="cellIs" dxfId="1297" priority="807" stopIfTrue="1" operator="equal">
      <formula>"CW 2130-R11"</formula>
    </cfRule>
    <cfRule type="cellIs" dxfId="1296" priority="808" stopIfTrue="1" operator="equal">
      <formula>"CW 3120-R2"</formula>
    </cfRule>
    <cfRule type="cellIs" dxfId="1295" priority="809" stopIfTrue="1" operator="equal">
      <formula>"CW 3240-R7"</formula>
    </cfRule>
  </conditionalFormatting>
  <conditionalFormatting sqref="D459">
    <cfRule type="cellIs" dxfId="1294" priority="804" stopIfTrue="1" operator="equal">
      <formula>"CW 2130-R11"</formula>
    </cfRule>
    <cfRule type="cellIs" dxfId="1293" priority="805" stopIfTrue="1" operator="equal">
      <formula>"CW 3120-R2"</formula>
    </cfRule>
    <cfRule type="cellIs" dxfId="1292" priority="806" stopIfTrue="1" operator="equal">
      <formula>"CW 3240-R7"</formula>
    </cfRule>
  </conditionalFormatting>
  <conditionalFormatting sqref="D460">
    <cfRule type="cellIs" dxfId="1291" priority="801" stopIfTrue="1" operator="equal">
      <formula>"CW 2130-R11"</formula>
    </cfRule>
    <cfRule type="cellIs" dxfId="1290" priority="802" stopIfTrue="1" operator="equal">
      <formula>"CW 3120-R2"</formula>
    </cfRule>
    <cfRule type="cellIs" dxfId="1289" priority="803" stopIfTrue="1" operator="equal">
      <formula>"CW 3240-R7"</formula>
    </cfRule>
  </conditionalFormatting>
  <conditionalFormatting sqref="D461">
    <cfRule type="cellIs" dxfId="1288" priority="798" stopIfTrue="1" operator="equal">
      <formula>"CW 2130-R11"</formula>
    </cfRule>
    <cfRule type="cellIs" dxfId="1287" priority="799" stopIfTrue="1" operator="equal">
      <formula>"CW 3120-R2"</formula>
    </cfRule>
    <cfRule type="cellIs" dxfId="1286" priority="800" stopIfTrue="1" operator="equal">
      <formula>"CW 3240-R7"</formula>
    </cfRule>
  </conditionalFormatting>
  <conditionalFormatting sqref="D462">
    <cfRule type="cellIs" dxfId="1285" priority="795" stopIfTrue="1" operator="equal">
      <formula>"CW 2130-R11"</formula>
    </cfRule>
    <cfRule type="cellIs" dxfId="1284" priority="796" stopIfTrue="1" operator="equal">
      <formula>"CW 3120-R2"</formula>
    </cfRule>
    <cfRule type="cellIs" dxfId="1283" priority="797" stopIfTrue="1" operator="equal">
      <formula>"CW 3240-R7"</formula>
    </cfRule>
  </conditionalFormatting>
  <conditionalFormatting sqref="D463">
    <cfRule type="cellIs" dxfId="1282" priority="792" stopIfTrue="1" operator="equal">
      <formula>"CW 2130-R11"</formula>
    </cfRule>
    <cfRule type="cellIs" dxfId="1281" priority="793" stopIfTrue="1" operator="equal">
      <formula>"CW 3120-R2"</formula>
    </cfRule>
    <cfRule type="cellIs" dxfId="1280" priority="794" stopIfTrue="1" operator="equal">
      <formula>"CW 3240-R7"</formula>
    </cfRule>
  </conditionalFormatting>
  <conditionalFormatting sqref="D467">
    <cfRule type="cellIs" dxfId="1279" priority="789" stopIfTrue="1" operator="equal">
      <formula>"CW 2130-R11"</formula>
    </cfRule>
    <cfRule type="cellIs" dxfId="1278" priority="790" stopIfTrue="1" operator="equal">
      <formula>"CW 3120-R2"</formula>
    </cfRule>
    <cfRule type="cellIs" dxfId="1277" priority="791" stopIfTrue="1" operator="equal">
      <formula>"CW 3240-R7"</formula>
    </cfRule>
  </conditionalFormatting>
  <conditionalFormatting sqref="D468">
    <cfRule type="cellIs" dxfId="1276" priority="786" stopIfTrue="1" operator="equal">
      <formula>"CW 2130-R11"</formula>
    </cfRule>
    <cfRule type="cellIs" dxfId="1275" priority="787" stopIfTrue="1" operator="equal">
      <formula>"CW 3120-R2"</formula>
    </cfRule>
    <cfRule type="cellIs" dxfId="1274" priority="788" stopIfTrue="1" operator="equal">
      <formula>"CW 3240-R7"</formula>
    </cfRule>
  </conditionalFormatting>
  <conditionalFormatting sqref="D469">
    <cfRule type="cellIs" dxfId="1273" priority="783" stopIfTrue="1" operator="equal">
      <formula>"CW 2130-R11"</formula>
    </cfRule>
    <cfRule type="cellIs" dxfId="1272" priority="784" stopIfTrue="1" operator="equal">
      <formula>"CW 3120-R2"</formula>
    </cfRule>
    <cfRule type="cellIs" dxfId="1271" priority="785" stopIfTrue="1" operator="equal">
      <formula>"CW 3240-R7"</formula>
    </cfRule>
  </conditionalFormatting>
  <conditionalFormatting sqref="D475">
    <cfRule type="cellIs" dxfId="1270" priority="780" stopIfTrue="1" operator="equal">
      <formula>"CW 2130-R11"</formula>
    </cfRule>
    <cfRule type="cellIs" dxfId="1269" priority="781" stopIfTrue="1" operator="equal">
      <formula>"CW 3120-R2"</formula>
    </cfRule>
    <cfRule type="cellIs" dxfId="1268" priority="782" stopIfTrue="1" operator="equal">
      <formula>"CW 3240-R7"</formula>
    </cfRule>
  </conditionalFormatting>
  <conditionalFormatting sqref="D480">
    <cfRule type="cellIs" dxfId="1267" priority="771" stopIfTrue="1" operator="equal">
      <formula>"CW 2130-R11"</formula>
    </cfRule>
    <cfRule type="cellIs" dxfId="1266" priority="772" stopIfTrue="1" operator="equal">
      <formula>"CW 3120-R2"</formula>
    </cfRule>
    <cfRule type="cellIs" dxfId="1265" priority="773" stopIfTrue="1" operator="equal">
      <formula>"CW 3240-R7"</formula>
    </cfRule>
  </conditionalFormatting>
  <conditionalFormatting sqref="D478:D479">
    <cfRule type="cellIs" dxfId="1264" priority="774" stopIfTrue="1" operator="equal">
      <formula>"CW 2130-R11"</formula>
    </cfRule>
    <cfRule type="cellIs" dxfId="1263" priority="775" stopIfTrue="1" operator="equal">
      <formula>"CW 3120-R2"</formula>
    </cfRule>
    <cfRule type="cellIs" dxfId="1262" priority="776" stopIfTrue="1" operator="equal">
      <formula>"CW 3240-R7"</formula>
    </cfRule>
  </conditionalFormatting>
  <conditionalFormatting sqref="D481">
    <cfRule type="cellIs" dxfId="1261" priority="768" stopIfTrue="1" operator="equal">
      <formula>"CW 2130-R11"</formula>
    </cfRule>
    <cfRule type="cellIs" dxfId="1260" priority="769" stopIfTrue="1" operator="equal">
      <formula>"CW 3120-R2"</formula>
    </cfRule>
    <cfRule type="cellIs" dxfId="1259" priority="770" stopIfTrue="1" operator="equal">
      <formula>"CW 3240-R7"</formula>
    </cfRule>
  </conditionalFormatting>
  <conditionalFormatting sqref="D482">
    <cfRule type="cellIs" dxfId="1258" priority="765" stopIfTrue="1" operator="equal">
      <formula>"CW 2130-R11"</formula>
    </cfRule>
    <cfRule type="cellIs" dxfId="1257" priority="766" stopIfTrue="1" operator="equal">
      <formula>"CW 3120-R2"</formula>
    </cfRule>
    <cfRule type="cellIs" dxfId="1256" priority="767" stopIfTrue="1" operator="equal">
      <formula>"CW 3240-R7"</formula>
    </cfRule>
  </conditionalFormatting>
  <conditionalFormatting sqref="D483">
    <cfRule type="cellIs" dxfId="1255" priority="762" stopIfTrue="1" operator="equal">
      <formula>"CW 2130-R11"</formula>
    </cfRule>
    <cfRule type="cellIs" dxfId="1254" priority="763" stopIfTrue="1" operator="equal">
      <formula>"CW 3120-R2"</formula>
    </cfRule>
    <cfRule type="cellIs" dxfId="1253" priority="764" stopIfTrue="1" operator="equal">
      <formula>"CW 3240-R7"</formula>
    </cfRule>
  </conditionalFormatting>
  <conditionalFormatting sqref="D484">
    <cfRule type="cellIs" dxfId="1252" priority="759" stopIfTrue="1" operator="equal">
      <formula>"CW 2130-R11"</formula>
    </cfRule>
    <cfRule type="cellIs" dxfId="1251" priority="760" stopIfTrue="1" operator="equal">
      <formula>"CW 3120-R2"</formula>
    </cfRule>
    <cfRule type="cellIs" dxfId="1250" priority="761" stopIfTrue="1" operator="equal">
      <formula>"CW 3240-R7"</formula>
    </cfRule>
  </conditionalFormatting>
  <conditionalFormatting sqref="D485">
    <cfRule type="cellIs" dxfId="1249" priority="756" stopIfTrue="1" operator="equal">
      <formula>"CW 2130-R11"</formula>
    </cfRule>
    <cfRule type="cellIs" dxfId="1248" priority="757" stopIfTrue="1" operator="equal">
      <formula>"CW 3120-R2"</formula>
    </cfRule>
    <cfRule type="cellIs" dxfId="1247" priority="758" stopIfTrue="1" operator="equal">
      <formula>"CW 3240-R7"</formula>
    </cfRule>
  </conditionalFormatting>
  <conditionalFormatting sqref="D486">
    <cfRule type="cellIs" dxfId="1246" priority="753" stopIfTrue="1" operator="equal">
      <formula>"CW 2130-R11"</formula>
    </cfRule>
    <cfRule type="cellIs" dxfId="1245" priority="754" stopIfTrue="1" operator="equal">
      <formula>"CW 3120-R2"</formula>
    </cfRule>
    <cfRule type="cellIs" dxfId="1244" priority="755" stopIfTrue="1" operator="equal">
      <formula>"CW 3240-R7"</formula>
    </cfRule>
  </conditionalFormatting>
  <conditionalFormatting sqref="D487">
    <cfRule type="cellIs" dxfId="1243" priority="750" stopIfTrue="1" operator="equal">
      <formula>"CW 2130-R11"</formula>
    </cfRule>
    <cfRule type="cellIs" dxfId="1242" priority="751" stopIfTrue="1" operator="equal">
      <formula>"CW 3120-R2"</formula>
    </cfRule>
    <cfRule type="cellIs" dxfId="1241" priority="752" stopIfTrue="1" operator="equal">
      <formula>"CW 3240-R7"</formula>
    </cfRule>
  </conditionalFormatting>
  <conditionalFormatting sqref="D488">
    <cfRule type="cellIs" dxfId="1240" priority="747" stopIfTrue="1" operator="equal">
      <formula>"CW 2130-R11"</formula>
    </cfRule>
    <cfRule type="cellIs" dxfId="1239" priority="748" stopIfTrue="1" operator="equal">
      <formula>"CW 3120-R2"</formula>
    </cfRule>
    <cfRule type="cellIs" dxfId="1238" priority="749" stopIfTrue="1" operator="equal">
      <formula>"CW 3240-R7"</formula>
    </cfRule>
  </conditionalFormatting>
  <conditionalFormatting sqref="D489">
    <cfRule type="cellIs" dxfId="1237" priority="744" stopIfTrue="1" operator="equal">
      <formula>"CW 2130-R11"</formula>
    </cfRule>
    <cfRule type="cellIs" dxfId="1236" priority="745" stopIfTrue="1" operator="equal">
      <formula>"CW 3120-R2"</formula>
    </cfRule>
    <cfRule type="cellIs" dxfId="1235" priority="746" stopIfTrue="1" operator="equal">
      <formula>"CW 3240-R7"</formula>
    </cfRule>
  </conditionalFormatting>
  <conditionalFormatting sqref="D496">
    <cfRule type="cellIs" dxfId="1234" priority="741" stopIfTrue="1" operator="equal">
      <formula>"CW 2130-R11"</formula>
    </cfRule>
    <cfRule type="cellIs" dxfId="1233" priority="742" stopIfTrue="1" operator="equal">
      <formula>"CW 3120-R2"</formula>
    </cfRule>
    <cfRule type="cellIs" dxfId="1232" priority="743" stopIfTrue="1" operator="equal">
      <formula>"CW 3240-R7"</formula>
    </cfRule>
  </conditionalFormatting>
  <conditionalFormatting sqref="D497">
    <cfRule type="cellIs" dxfId="1231" priority="738" stopIfTrue="1" operator="equal">
      <formula>"CW 2130-R11"</formula>
    </cfRule>
    <cfRule type="cellIs" dxfId="1230" priority="739" stopIfTrue="1" operator="equal">
      <formula>"CW 3120-R2"</formula>
    </cfRule>
    <cfRule type="cellIs" dxfId="1229" priority="740" stopIfTrue="1" operator="equal">
      <formula>"CW 3240-R7"</formula>
    </cfRule>
  </conditionalFormatting>
  <conditionalFormatting sqref="D498">
    <cfRule type="cellIs" dxfId="1228" priority="735" stopIfTrue="1" operator="equal">
      <formula>"CW 2130-R11"</formula>
    </cfRule>
    <cfRule type="cellIs" dxfId="1227" priority="736" stopIfTrue="1" operator="equal">
      <formula>"CW 3120-R2"</formula>
    </cfRule>
    <cfRule type="cellIs" dxfId="1226" priority="737" stopIfTrue="1" operator="equal">
      <formula>"CW 3240-R7"</formula>
    </cfRule>
  </conditionalFormatting>
  <conditionalFormatting sqref="D499">
    <cfRule type="cellIs" dxfId="1225" priority="729" stopIfTrue="1" operator="equal">
      <formula>"CW 2130-R11"</formula>
    </cfRule>
    <cfRule type="cellIs" dxfId="1224" priority="730" stopIfTrue="1" operator="equal">
      <formula>"CW 3120-R2"</formula>
    </cfRule>
    <cfRule type="cellIs" dxfId="1223" priority="731" stopIfTrue="1" operator="equal">
      <formula>"CW 3240-R7"</formula>
    </cfRule>
  </conditionalFormatting>
  <conditionalFormatting sqref="D501">
    <cfRule type="cellIs" dxfId="1222" priority="720" stopIfTrue="1" operator="equal">
      <formula>"CW 2130-R11"</formula>
    </cfRule>
    <cfRule type="cellIs" dxfId="1221" priority="721" stopIfTrue="1" operator="equal">
      <formula>"CW 3120-R2"</formula>
    </cfRule>
    <cfRule type="cellIs" dxfId="1220" priority="722" stopIfTrue="1" operator="equal">
      <formula>"CW 3240-R7"</formula>
    </cfRule>
  </conditionalFormatting>
  <conditionalFormatting sqref="D500">
    <cfRule type="cellIs" dxfId="1219" priority="723" stopIfTrue="1" operator="equal">
      <formula>"CW 2130-R11"</formula>
    </cfRule>
    <cfRule type="cellIs" dxfId="1218" priority="724" stopIfTrue="1" operator="equal">
      <formula>"CW 3120-R2"</formula>
    </cfRule>
    <cfRule type="cellIs" dxfId="1217" priority="725" stopIfTrue="1" operator="equal">
      <formula>"CW 3240-R7"</formula>
    </cfRule>
  </conditionalFormatting>
  <conditionalFormatting sqref="D503">
    <cfRule type="cellIs" dxfId="1216" priority="714" stopIfTrue="1" operator="equal">
      <formula>"CW 2130-R11"</formula>
    </cfRule>
    <cfRule type="cellIs" dxfId="1215" priority="715" stopIfTrue="1" operator="equal">
      <formula>"CW 3120-R2"</formula>
    </cfRule>
    <cfRule type="cellIs" dxfId="1214" priority="716" stopIfTrue="1" operator="equal">
      <formula>"CW 3240-R7"</formula>
    </cfRule>
  </conditionalFormatting>
  <conditionalFormatting sqref="D502">
    <cfRule type="cellIs" dxfId="1213" priority="717" stopIfTrue="1" operator="equal">
      <formula>"CW 2130-R11"</formula>
    </cfRule>
    <cfRule type="cellIs" dxfId="1212" priority="718" stopIfTrue="1" operator="equal">
      <formula>"CW 3120-R2"</formula>
    </cfRule>
    <cfRule type="cellIs" dxfId="1211" priority="719" stopIfTrue="1" operator="equal">
      <formula>"CW 3240-R7"</formula>
    </cfRule>
  </conditionalFormatting>
  <conditionalFormatting sqref="D506">
    <cfRule type="cellIs" dxfId="1210" priority="699" stopIfTrue="1" operator="equal">
      <formula>"CW 2130-R11"</formula>
    </cfRule>
    <cfRule type="cellIs" dxfId="1209" priority="700" stopIfTrue="1" operator="equal">
      <formula>"CW 3120-R2"</formula>
    </cfRule>
    <cfRule type="cellIs" dxfId="1208" priority="701" stopIfTrue="1" operator="equal">
      <formula>"CW 3240-R7"</formula>
    </cfRule>
  </conditionalFormatting>
  <conditionalFormatting sqref="D504">
    <cfRule type="cellIs" dxfId="1207" priority="711" stopIfTrue="1" operator="equal">
      <formula>"CW 2130-R11"</formula>
    </cfRule>
    <cfRule type="cellIs" dxfId="1206" priority="712" stopIfTrue="1" operator="equal">
      <formula>"CW 3120-R2"</formula>
    </cfRule>
    <cfRule type="cellIs" dxfId="1205" priority="713" stopIfTrue="1" operator="equal">
      <formula>"CW 3240-R7"</formula>
    </cfRule>
  </conditionalFormatting>
  <conditionalFormatting sqref="D505">
    <cfRule type="cellIs" dxfId="1204" priority="708" stopIfTrue="1" operator="equal">
      <formula>"CW 2130-R11"</formula>
    </cfRule>
    <cfRule type="cellIs" dxfId="1203" priority="709" stopIfTrue="1" operator="equal">
      <formula>"CW 3120-R2"</formula>
    </cfRule>
    <cfRule type="cellIs" dxfId="1202" priority="710" stopIfTrue="1" operator="equal">
      <formula>"CW 3240-R7"</formula>
    </cfRule>
  </conditionalFormatting>
  <conditionalFormatting sqref="D507">
    <cfRule type="cellIs" dxfId="1201" priority="696" stopIfTrue="1" operator="equal">
      <formula>"CW 2130-R11"</formula>
    </cfRule>
    <cfRule type="cellIs" dxfId="1200" priority="697" stopIfTrue="1" operator="equal">
      <formula>"CW 3120-R2"</formula>
    </cfRule>
    <cfRule type="cellIs" dxfId="1199" priority="698" stopIfTrue="1" operator="equal">
      <formula>"CW 3240-R7"</formula>
    </cfRule>
  </conditionalFormatting>
  <conditionalFormatting sqref="D508">
    <cfRule type="cellIs" dxfId="1198" priority="693" stopIfTrue="1" operator="equal">
      <formula>"CW 2130-R11"</formula>
    </cfRule>
    <cfRule type="cellIs" dxfId="1197" priority="694" stopIfTrue="1" operator="equal">
      <formula>"CW 3120-R2"</formula>
    </cfRule>
    <cfRule type="cellIs" dxfId="1196" priority="695" stopIfTrue="1" operator="equal">
      <formula>"CW 3240-R7"</formula>
    </cfRule>
  </conditionalFormatting>
  <conditionalFormatting sqref="D509">
    <cfRule type="cellIs" dxfId="1195" priority="690" stopIfTrue="1" operator="equal">
      <formula>"CW 2130-R11"</formula>
    </cfRule>
    <cfRule type="cellIs" dxfId="1194" priority="691" stopIfTrue="1" operator="equal">
      <formula>"CW 3120-R2"</formula>
    </cfRule>
    <cfRule type="cellIs" dxfId="1193" priority="692" stopIfTrue="1" operator="equal">
      <formula>"CW 3240-R7"</formula>
    </cfRule>
  </conditionalFormatting>
  <conditionalFormatting sqref="D510">
    <cfRule type="cellIs" dxfId="1192" priority="687" stopIfTrue="1" operator="equal">
      <formula>"CW 2130-R11"</formula>
    </cfRule>
    <cfRule type="cellIs" dxfId="1191" priority="688" stopIfTrue="1" operator="equal">
      <formula>"CW 3120-R2"</formula>
    </cfRule>
    <cfRule type="cellIs" dxfId="1190" priority="689" stopIfTrue="1" operator="equal">
      <formula>"CW 3240-R7"</formula>
    </cfRule>
  </conditionalFormatting>
  <conditionalFormatting sqref="D514">
    <cfRule type="cellIs" dxfId="1189" priority="684" stopIfTrue="1" operator="equal">
      <formula>"CW 2130-R11"</formula>
    </cfRule>
    <cfRule type="cellIs" dxfId="1188" priority="685" stopIfTrue="1" operator="equal">
      <formula>"CW 3120-R2"</formula>
    </cfRule>
    <cfRule type="cellIs" dxfId="1187" priority="686" stopIfTrue="1" operator="equal">
      <formula>"CW 3240-R7"</formula>
    </cfRule>
  </conditionalFormatting>
  <conditionalFormatting sqref="D515">
    <cfRule type="cellIs" dxfId="1186" priority="681" stopIfTrue="1" operator="equal">
      <formula>"CW 2130-R11"</formula>
    </cfRule>
    <cfRule type="cellIs" dxfId="1185" priority="682" stopIfTrue="1" operator="equal">
      <formula>"CW 3120-R2"</formula>
    </cfRule>
    <cfRule type="cellIs" dxfId="1184" priority="683" stopIfTrue="1" operator="equal">
      <formula>"CW 3240-R7"</formula>
    </cfRule>
  </conditionalFormatting>
  <conditionalFormatting sqref="D517">
    <cfRule type="cellIs" dxfId="1183" priority="678" stopIfTrue="1" operator="equal">
      <formula>"CW 2130-R11"</formula>
    </cfRule>
    <cfRule type="cellIs" dxfId="1182" priority="679" stopIfTrue="1" operator="equal">
      <formula>"CW 3120-R2"</formula>
    </cfRule>
    <cfRule type="cellIs" dxfId="1181" priority="680" stopIfTrue="1" operator="equal">
      <formula>"CW 3240-R7"</formula>
    </cfRule>
  </conditionalFormatting>
  <conditionalFormatting sqref="D519">
    <cfRule type="cellIs" dxfId="1180" priority="672" stopIfTrue="1" operator="equal">
      <formula>"CW 2130-R11"</formula>
    </cfRule>
    <cfRule type="cellIs" dxfId="1179" priority="673" stopIfTrue="1" operator="equal">
      <formula>"CW 3120-R2"</formula>
    </cfRule>
    <cfRule type="cellIs" dxfId="1178" priority="674" stopIfTrue="1" operator="equal">
      <formula>"CW 3240-R7"</formula>
    </cfRule>
  </conditionalFormatting>
  <conditionalFormatting sqref="D520">
    <cfRule type="cellIs" dxfId="1177" priority="669" stopIfTrue="1" operator="equal">
      <formula>"CW 2130-R11"</formula>
    </cfRule>
    <cfRule type="cellIs" dxfId="1176" priority="670" stopIfTrue="1" operator="equal">
      <formula>"CW 3120-R2"</formula>
    </cfRule>
    <cfRule type="cellIs" dxfId="1175" priority="671" stopIfTrue="1" operator="equal">
      <formula>"CW 3240-R7"</formula>
    </cfRule>
  </conditionalFormatting>
  <conditionalFormatting sqref="D522">
    <cfRule type="cellIs" dxfId="1174" priority="663" stopIfTrue="1" operator="equal">
      <formula>"CW 2130-R11"</formula>
    </cfRule>
    <cfRule type="cellIs" dxfId="1173" priority="664" stopIfTrue="1" operator="equal">
      <formula>"CW 3120-R2"</formula>
    </cfRule>
    <cfRule type="cellIs" dxfId="1172" priority="665" stopIfTrue="1" operator="equal">
      <formula>"CW 3240-R7"</formula>
    </cfRule>
  </conditionalFormatting>
  <conditionalFormatting sqref="D523">
    <cfRule type="cellIs" dxfId="1171" priority="660" stopIfTrue="1" operator="equal">
      <formula>"CW 2130-R11"</formula>
    </cfRule>
    <cfRule type="cellIs" dxfId="1170" priority="661" stopIfTrue="1" operator="equal">
      <formula>"CW 3120-R2"</formula>
    </cfRule>
    <cfRule type="cellIs" dxfId="1169" priority="662" stopIfTrue="1" operator="equal">
      <formula>"CW 3240-R7"</formula>
    </cfRule>
  </conditionalFormatting>
  <conditionalFormatting sqref="D525">
    <cfRule type="cellIs" dxfId="1168" priority="657" stopIfTrue="1" operator="equal">
      <formula>"CW 2130-R11"</formula>
    </cfRule>
    <cfRule type="cellIs" dxfId="1167" priority="658" stopIfTrue="1" operator="equal">
      <formula>"CW 3120-R2"</formula>
    </cfRule>
    <cfRule type="cellIs" dxfId="1166" priority="659" stopIfTrue="1" operator="equal">
      <formula>"CW 3240-R7"</formula>
    </cfRule>
  </conditionalFormatting>
  <conditionalFormatting sqref="D526">
    <cfRule type="cellIs" dxfId="1165" priority="654" stopIfTrue="1" operator="equal">
      <formula>"CW 2130-R11"</formula>
    </cfRule>
    <cfRule type="cellIs" dxfId="1164" priority="655" stopIfTrue="1" operator="equal">
      <formula>"CW 3120-R2"</formula>
    </cfRule>
    <cfRule type="cellIs" dxfId="1163" priority="656" stopIfTrue="1" operator="equal">
      <formula>"CW 3240-R7"</formula>
    </cfRule>
  </conditionalFormatting>
  <conditionalFormatting sqref="D527">
    <cfRule type="cellIs" dxfId="1162" priority="651" stopIfTrue="1" operator="equal">
      <formula>"CW 2130-R11"</formula>
    </cfRule>
    <cfRule type="cellIs" dxfId="1161" priority="652" stopIfTrue="1" operator="equal">
      <formula>"CW 3120-R2"</formula>
    </cfRule>
    <cfRule type="cellIs" dxfId="1160" priority="653" stopIfTrue="1" operator="equal">
      <formula>"CW 3240-R7"</formula>
    </cfRule>
  </conditionalFormatting>
  <conditionalFormatting sqref="D528">
    <cfRule type="cellIs" dxfId="1159" priority="648" stopIfTrue="1" operator="equal">
      <formula>"CW 2130-R11"</formula>
    </cfRule>
    <cfRule type="cellIs" dxfId="1158" priority="649" stopIfTrue="1" operator="equal">
      <formula>"CW 3120-R2"</formula>
    </cfRule>
    <cfRule type="cellIs" dxfId="1157" priority="650" stopIfTrue="1" operator="equal">
      <formula>"CW 3240-R7"</formula>
    </cfRule>
  </conditionalFormatting>
  <conditionalFormatting sqref="D529">
    <cfRule type="cellIs" dxfId="1156" priority="645" stopIfTrue="1" operator="equal">
      <formula>"CW 2130-R11"</formula>
    </cfRule>
    <cfRule type="cellIs" dxfId="1155" priority="646" stopIfTrue="1" operator="equal">
      <formula>"CW 3120-R2"</formula>
    </cfRule>
    <cfRule type="cellIs" dxfId="1154" priority="647" stopIfTrue="1" operator="equal">
      <formula>"CW 3240-R7"</formula>
    </cfRule>
  </conditionalFormatting>
  <conditionalFormatting sqref="D530">
    <cfRule type="cellIs" dxfId="1153" priority="642" stopIfTrue="1" operator="equal">
      <formula>"CW 2130-R11"</formula>
    </cfRule>
    <cfRule type="cellIs" dxfId="1152" priority="643" stopIfTrue="1" operator="equal">
      <formula>"CW 3120-R2"</formula>
    </cfRule>
    <cfRule type="cellIs" dxfId="1151" priority="644" stopIfTrue="1" operator="equal">
      <formula>"CW 3240-R7"</formula>
    </cfRule>
  </conditionalFormatting>
  <conditionalFormatting sqref="D531">
    <cfRule type="cellIs" dxfId="1150" priority="639" stopIfTrue="1" operator="equal">
      <formula>"CW 2130-R11"</formula>
    </cfRule>
    <cfRule type="cellIs" dxfId="1149" priority="640" stopIfTrue="1" operator="equal">
      <formula>"CW 3120-R2"</formula>
    </cfRule>
    <cfRule type="cellIs" dxfId="1148" priority="641" stopIfTrue="1" operator="equal">
      <formula>"CW 3240-R7"</formula>
    </cfRule>
  </conditionalFormatting>
  <conditionalFormatting sqref="D532">
    <cfRule type="cellIs" dxfId="1147" priority="636" stopIfTrue="1" operator="equal">
      <formula>"CW 2130-R11"</formula>
    </cfRule>
    <cfRule type="cellIs" dxfId="1146" priority="637" stopIfTrue="1" operator="equal">
      <formula>"CW 3120-R2"</formula>
    </cfRule>
    <cfRule type="cellIs" dxfId="1145" priority="638" stopIfTrue="1" operator="equal">
      <formula>"CW 3240-R7"</formula>
    </cfRule>
  </conditionalFormatting>
  <conditionalFormatting sqref="D533">
    <cfRule type="cellIs" dxfId="1144" priority="633" stopIfTrue="1" operator="equal">
      <formula>"CW 2130-R11"</formula>
    </cfRule>
    <cfRule type="cellIs" dxfId="1143" priority="634" stopIfTrue="1" operator="equal">
      <formula>"CW 3120-R2"</formula>
    </cfRule>
    <cfRule type="cellIs" dxfId="1142" priority="635" stopIfTrue="1" operator="equal">
      <formula>"CW 3240-R7"</formula>
    </cfRule>
  </conditionalFormatting>
  <conditionalFormatting sqref="D534">
    <cfRule type="cellIs" dxfId="1141" priority="630" stopIfTrue="1" operator="equal">
      <formula>"CW 2130-R11"</formula>
    </cfRule>
    <cfRule type="cellIs" dxfId="1140" priority="631" stopIfTrue="1" operator="equal">
      <formula>"CW 3120-R2"</formula>
    </cfRule>
    <cfRule type="cellIs" dxfId="1139" priority="632" stopIfTrue="1" operator="equal">
      <formula>"CW 3240-R7"</formula>
    </cfRule>
  </conditionalFormatting>
  <conditionalFormatting sqref="D536">
    <cfRule type="cellIs" dxfId="1138" priority="624" stopIfTrue="1" operator="equal">
      <formula>"CW 2130-R11"</formula>
    </cfRule>
    <cfRule type="cellIs" dxfId="1137" priority="625" stopIfTrue="1" operator="equal">
      <formula>"CW 3120-R2"</formula>
    </cfRule>
    <cfRule type="cellIs" dxfId="1136" priority="626" stopIfTrue="1" operator="equal">
      <formula>"CW 3240-R7"</formula>
    </cfRule>
  </conditionalFormatting>
  <conditionalFormatting sqref="D538">
    <cfRule type="cellIs" dxfId="1135" priority="621" stopIfTrue="1" operator="equal">
      <formula>"CW 2130-R11"</formula>
    </cfRule>
    <cfRule type="cellIs" dxfId="1134" priority="622" stopIfTrue="1" operator="equal">
      <formula>"CW 3120-R2"</formula>
    </cfRule>
    <cfRule type="cellIs" dxfId="1133" priority="623" stopIfTrue="1" operator="equal">
      <formula>"CW 3240-R7"</formula>
    </cfRule>
  </conditionalFormatting>
  <conditionalFormatting sqref="D542">
    <cfRule type="cellIs" dxfId="1132" priority="614" stopIfTrue="1" operator="equal">
      <formula>"CW 2130-R11"</formula>
    </cfRule>
    <cfRule type="cellIs" dxfId="1131" priority="615" stopIfTrue="1" operator="equal">
      <formula>"CW 3120-R2"</formula>
    </cfRule>
    <cfRule type="cellIs" dxfId="1130" priority="616" stopIfTrue="1" operator="equal">
      <formula>"CW 3240-R7"</formula>
    </cfRule>
  </conditionalFormatting>
  <conditionalFormatting sqref="D540">
    <cfRule type="cellIs" dxfId="1129" priority="619" stopIfTrue="1" operator="equal">
      <formula>"CW 3120-R2"</formula>
    </cfRule>
    <cfRule type="cellIs" dxfId="1128" priority="620" stopIfTrue="1" operator="equal">
      <formula>"CW 3240-R7"</formula>
    </cfRule>
  </conditionalFormatting>
  <conditionalFormatting sqref="D541">
    <cfRule type="cellIs" dxfId="1127" priority="617" stopIfTrue="1" operator="equal">
      <formula>"CW 3120-R2"</formula>
    </cfRule>
    <cfRule type="cellIs" dxfId="1126" priority="618" stopIfTrue="1" operator="equal">
      <formula>"CW 3240-R7"</formula>
    </cfRule>
  </conditionalFormatting>
  <conditionalFormatting sqref="D543">
    <cfRule type="cellIs" dxfId="1125" priority="611" stopIfTrue="1" operator="equal">
      <formula>"CW 2130-R11"</formula>
    </cfRule>
    <cfRule type="cellIs" dxfId="1124" priority="612" stopIfTrue="1" operator="equal">
      <formula>"CW 3120-R2"</formula>
    </cfRule>
    <cfRule type="cellIs" dxfId="1123" priority="613" stopIfTrue="1" operator="equal">
      <formula>"CW 3240-R7"</formula>
    </cfRule>
  </conditionalFormatting>
  <conditionalFormatting sqref="D544">
    <cfRule type="cellIs" dxfId="1122" priority="608" stopIfTrue="1" operator="equal">
      <formula>"CW 2130-R11"</formula>
    </cfRule>
    <cfRule type="cellIs" dxfId="1121" priority="609" stopIfTrue="1" operator="equal">
      <formula>"CW 3120-R2"</formula>
    </cfRule>
    <cfRule type="cellIs" dxfId="1120" priority="610" stopIfTrue="1" operator="equal">
      <formula>"CW 3240-R7"</formula>
    </cfRule>
  </conditionalFormatting>
  <conditionalFormatting sqref="D548">
    <cfRule type="cellIs" dxfId="1119" priority="601" stopIfTrue="1" operator="equal">
      <formula>"CW 2130-R11"</formula>
    </cfRule>
    <cfRule type="cellIs" dxfId="1118" priority="602" stopIfTrue="1" operator="equal">
      <formula>"CW 3120-R2"</formula>
    </cfRule>
    <cfRule type="cellIs" dxfId="1117" priority="603" stopIfTrue="1" operator="equal">
      <formula>"CW 3240-R7"</formula>
    </cfRule>
  </conditionalFormatting>
  <conditionalFormatting sqref="D545">
    <cfRule type="cellIs" dxfId="1116" priority="606" stopIfTrue="1" operator="equal">
      <formula>"CW 3120-R2"</formula>
    </cfRule>
    <cfRule type="cellIs" dxfId="1115" priority="607" stopIfTrue="1" operator="equal">
      <formula>"CW 3240-R7"</formula>
    </cfRule>
  </conditionalFormatting>
  <conditionalFormatting sqref="D546">
    <cfRule type="cellIs" dxfId="1114" priority="604" stopIfTrue="1" operator="equal">
      <formula>"CW 3120-R2"</formula>
    </cfRule>
    <cfRule type="cellIs" dxfId="1113" priority="605" stopIfTrue="1" operator="equal">
      <formula>"CW 3240-R7"</formula>
    </cfRule>
  </conditionalFormatting>
  <conditionalFormatting sqref="D550">
    <cfRule type="cellIs" dxfId="1112" priority="596" stopIfTrue="1" operator="equal">
      <formula>"CW 2130-R11"</formula>
    </cfRule>
    <cfRule type="cellIs" dxfId="1111" priority="597" stopIfTrue="1" operator="equal">
      <formula>"CW 3120-R2"</formula>
    </cfRule>
    <cfRule type="cellIs" dxfId="1110" priority="598" stopIfTrue="1" operator="equal">
      <formula>"CW 3240-R7"</formula>
    </cfRule>
  </conditionalFormatting>
  <conditionalFormatting sqref="D549">
    <cfRule type="cellIs" dxfId="1109" priority="599" stopIfTrue="1" operator="equal">
      <formula>"CW 3120-R2"</formula>
    </cfRule>
    <cfRule type="cellIs" dxfId="1108" priority="600" stopIfTrue="1" operator="equal">
      <formula>"CW 3240-R7"</formula>
    </cfRule>
  </conditionalFormatting>
  <conditionalFormatting sqref="D551">
    <cfRule type="cellIs" dxfId="1107" priority="593" stopIfTrue="1" operator="equal">
      <formula>"CW 2130-R11"</formula>
    </cfRule>
    <cfRule type="cellIs" dxfId="1106" priority="594" stopIfTrue="1" operator="equal">
      <formula>"CW 3120-R2"</formula>
    </cfRule>
    <cfRule type="cellIs" dxfId="1105" priority="595" stopIfTrue="1" operator="equal">
      <formula>"CW 3240-R7"</formula>
    </cfRule>
  </conditionalFormatting>
  <conditionalFormatting sqref="D552">
    <cfRule type="cellIs" dxfId="1104" priority="590" stopIfTrue="1" operator="equal">
      <formula>"CW 2130-R11"</formula>
    </cfRule>
    <cfRule type="cellIs" dxfId="1103" priority="591" stopIfTrue="1" operator="equal">
      <formula>"CW 3120-R2"</formula>
    </cfRule>
    <cfRule type="cellIs" dxfId="1102" priority="592" stopIfTrue="1" operator="equal">
      <formula>"CW 3240-R7"</formula>
    </cfRule>
  </conditionalFormatting>
  <conditionalFormatting sqref="D553">
    <cfRule type="cellIs" dxfId="1101" priority="587" stopIfTrue="1" operator="equal">
      <formula>"CW 2130-R11"</formula>
    </cfRule>
    <cfRule type="cellIs" dxfId="1100" priority="588" stopIfTrue="1" operator="equal">
      <formula>"CW 3120-R2"</formula>
    </cfRule>
    <cfRule type="cellIs" dxfId="1099" priority="589" stopIfTrue="1" operator="equal">
      <formula>"CW 3240-R7"</formula>
    </cfRule>
  </conditionalFormatting>
  <conditionalFormatting sqref="D554">
    <cfRule type="cellIs" dxfId="1098" priority="584" stopIfTrue="1" operator="equal">
      <formula>"CW 2130-R11"</formula>
    </cfRule>
    <cfRule type="cellIs" dxfId="1097" priority="585" stopIfTrue="1" operator="equal">
      <formula>"CW 3120-R2"</formula>
    </cfRule>
    <cfRule type="cellIs" dxfId="1096" priority="586" stopIfTrue="1" operator="equal">
      <formula>"CW 3240-R7"</formula>
    </cfRule>
  </conditionalFormatting>
  <conditionalFormatting sqref="D555">
    <cfRule type="cellIs" dxfId="1095" priority="581" stopIfTrue="1" operator="equal">
      <formula>"CW 2130-R11"</formula>
    </cfRule>
    <cfRule type="cellIs" dxfId="1094" priority="582" stopIfTrue="1" operator="equal">
      <formula>"CW 3120-R2"</formula>
    </cfRule>
    <cfRule type="cellIs" dxfId="1093" priority="583" stopIfTrue="1" operator="equal">
      <formula>"CW 3240-R7"</formula>
    </cfRule>
  </conditionalFormatting>
  <conditionalFormatting sqref="D556">
    <cfRule type="cellIs" dxfId="1092" priority="578" stopIfTrue="1" operator="equal">
      <formula>"CW 2130-R11"</formula>
    </cfRule>
    <cfRule type="cellIs" dxfId="1091" priority="579" stopIfTrue="1" operator="equal">
      <formula>"CW 3120-R2"</formula>
    </cfRule>
    <cfRule type="cellIs" dxfId="1090" priority="580" stopIfTrue="1" operator="equal">
      <formula>"CW 3240-R7"</formula>
    </cfRule>
  </conditionalFormatting>
  <conditionalFormatting sqref="D557">
    <cfRule type="cellIs" dxfId="1089" priority="575" stopIfTrue="1" operator="equal">
      <formula>"CW 2130-R11"</formula>
    </cfRule>
    <cfRule type="cellIs" dxfId="1088" priority="576" stopIfTrue="1" operator="equal">
      <formula>"CW 3120-R2"</formula>
    </cfRule>
    <cfRule type="cellIs" dxfId="1087" priority="577" stopIfTrue="1" operator="equal">
      <formula>"CW 3240-R7"</formula>
    </cfRule>
  </conditionalFormatting>
  <conditionalFormatting sqref="D558">
    <cfRule type="cellIs" dxfId="1086" priority="572" stopIfTrue="1" operator="equal">
      <formula>"CW 2130-R11"</formula>
    </cfRule>
    <cfRule type="cellIs" dxfId="1085" priority="573" stopIfTrue="1" operator="equal">
      <formula>"CW 3120-R2"</formula>
    </cfRule>
    <cfRule type="cellIs" dxfId="1084" priority="574" stopIfTrue="1" operator="equal">
      <formula>"CW 3240-R7"</formula>
    </cfRule>
  </conditionalFormatting>
  <conditionalFormatting sqref="D559">
    <cfRule type="cellIs" dxfId="1083" priority="569" stopIfTrue="1" operator="equal">
      <formula>"CW 2130-R11"</formula>
    </cfRule>
    <cfRule type="cellIs" dxfId="1082" priority="570" stopIfTrue="1" operator="equal">
      <formula>"CW 3120-R2"</formula>
    </cfRule>
    <cfRule type="cellIs" dxfId="1081" priority="571" stopIfTrue="1" operator="equal">
      <formula>"CW 3240-R7"</formula>
    </cfRule>
  </conditionalFormatting>
  <conditionalFormatting sqref="D560">
    <cfRule type="cellIs" dxfId="1080" priority="566" stopIfTrue="1" operator="equal">
      <formula>"CW 2130-R11"</formula>
    </cfRule>
    <cfRule type="cellIs" dxfId="1079" priority="567" stopIfTrue="1" operator="equal">
      <formula>"CW 3120-R2"</formula>
    </cfRule>
    <cfRule type="cellIs" dxfId="1078" priority="568" stopIfTrue="1" operator="equal">
      <formula>"CW 3240-R7"</formula>
    </cfRule>
  </conditionalFormatting>
  <conditionalFormatting sqref="D563">
    <cfRule type="cellIs" dxfId="1077" priority="563" stopIfTrue="1" operator="equal">
      <formula>"CW 2130-R11"</formula>
    </cfRule>
    <cfRule type="cellIs" dxfId="1076" priority="564" stopIfTrue="1" operator="equal">
      <formula>"CW 3120-R2"</formula>
    </cfRule>
    <cfRule type="cellIs" dxfId="1075" priority="565" stopIfTrue="1" operator="equal">
      <formula>"CW 3240-R7"</formula>
    </cfRule>
  </conditionalFormatting>
  <conditionalFormatting sqref="D564">
    <cfRule type="cellIs" dxfId="1074" priority="560" stopIfTrue="1" operator="equal">
      <formula>"CW 2130-R11"</formula>
    </cfRule>
    <cfRule type="cellIs" dxfId="1073" priority="561" stopIfTrue="1" operator="equal">
      <formula>"CW 3120-R2"</formula>
    </cfRule>
    <cfRule type="cellIs" dxfId="1072" priority="562" stopIfTrue="1" operator="equal">
      <formula>"CW 3240-R7"</formula>
    </cfRule>
  </conditionalFormatting>
  <conditionalFormatting sqref="D565">
    <cfRule type="cellIs" dxfId="1071" priority="557" stopIfTrue="1" operator="equal">
      <formula>"CW 2130-R11"</formula>
    </cfRule>
    <cfRule type="cellIs" dxfId="1070" priority="558" stopIfTrue="1" operator="equal">
      <formula>"CW 3120-R2"</formula>
    </cfRule>
    <cfRule type="cellIs" dxfId="1069" priority="559" stopIfTrue="1" operator="equal">
      <formula>"CW 3240-R7"</formula>
    </cfRule>
  </conditionalFormatting>
  <conditionalFormatting sqref="D198">
    <cfRule type="cellIs" dxfId="1068" priority="530" stopIfTrue="1" operator="equal">
      <formula>"CW 2130-R11"</formula>
    </cfRule>
    <cfRule type="cellIs" dxfId="1067" priority="531" stopIfTrue="1" operator="equal">
      <formula>"CW 3120-R2"</formula>
    </cfRule>
    <cfRule type="cellIs" dxfId="1066" priority="532" stopIfTrue="1" operator="equal">
      <formula>"CW 3240-R7"</formula>
    </cfRule>
  </conditionalFormatting>
  <conditionalFormatting sqref="D153">
    <cfRule type="cellIs" dxfId="1065" priority="536" stopIfTrue="1" operator="equal">
      <formula>"CW 2130-R11"</formula>
    </cfRule>
    <cfRule type="cellIs" dxfId="1064" priority="537" stopIfTrue="1" operator="equal">
      <formula>"CW 3120-R2"</formula>
    </cfRule>
    <cfRule type="cellIs" dxfId="1063" priority="538" stopIfTrue="1" operator="equal">
      <formula>"CW 3240-R7"</formula>
    </cfRule>
  </conditionalFormatting>
  <conditionalFormatting sqref="D196">
    <cfRule type="cellIs" dxfId="1062" priority="533" stopIfTrue="1" operator="equal">
      <formula>"CW 2130-R11"</formula>
    </cfRule>
    <cfRule type="cellIs" dxfId="1061" priority="534" stopIfTrue="1" operator="equal">
      <formula>"CW 3120-R2"</formula>
    </cfRule>
    <cfRule type="cellIs" dxfId="1060" priority="535" stopIfTrue="1" operator="equal">
      <formula>"CW 3240-R7"</formula>
    </cfRule>
  </conditionalFormatting>
  <conditionalFormatting sqref="D326">
    <cfRule type="cellIs" dxfId="1059" priority="527" stopIfTrue="1" operator="equal">
      <formula>"CW 2130-R11"</formula>
    </cfRule>
    <cfRule type="cellIs" dxfId="1058" priority="528" stopIfTrue="1" operator="equal">
      <formula>"CW 3120-R2"</formula>
    </cfRule>
    <cfRule type="cellIs" dxfId="1057" priority="529" stopIfTrue="1" operator="equal">
      <formula>"CW 3240-R7"</formula>
    </cfRule>
  </conditionalFormatting>
  <conditionalFormatting sqref="D332">
    <cfRule type="cellIs" dxfId="1056" priority="524" stopIfTrue="1" operator="equal">
      <formula>"CW 2130-R11"</formula>
    </cfRule>
    <cfRule type="cellIs" dxfId="1055" priority="525" stopIfTrue="1" operator="equal">
      <formula>"CW 3120-R2"</formula>
    </cfRule>
    <cfRule type="cellIs" dxfId="1054" priority="526" stopIfTrue="1" operator="equal">
      <formula>"CW 3240-R7"</formula>
    </cfRule>
  </conditionalFormatting>
  <conditionalFormatting sqref="D334">
    <cfRule type="cellIs" dxfId="1053" priority="521" stopIfTrue="1" operator="equal">
      <formula>"CW 2130-R11"</formula>
    </cfRule>
    <cfRule type="cellIs" dxfId="1052" priority="522" stopIfTrue="1" operator="equal">
      <formula>"CW 3120-R2"</formula>
    </cfRule>
    <cfRule type="cellIs" dxfId="1051" priority="523" stopIfTrue="1" operator="equal">
      <formula>"CW 3240-R7"</formula>
    </cfRule>
  </conditionalFormatting>
  <conditionalFormatting sqref="D345">
    <cfRule type="cellIs" dxfId="1050" priority="518" stopIfTrue="1" operator="equal">
      <formula>"CW 2130-R11"</formula>
    </cfRule>
    <cfRule type="cellIs" dxfId="1049" priority="519" stopIfTrue="1" operator="equal">
      <formula>"CW 3120-R2"</formula>
    </cfRule>
    <cfRule type="cellIs" dxfId="1048" priority="520" stopIfTrue="1" operator="equal">
      <formula>"CW 3240-R7"</formula>
    </cfRule>
  </conditionalFormatting>
  <conditionalFormatting sqref="D346">
    <cfRule type="cellIs" dxfId="1047" priority="515" stopIfTrue="1" operator="equal">
      <formula>"CW 2130-R11"</formula>
    </cfRule>
    <cfRule type="cellIs" dxfId="1046" priority="516" stopIfTrue="1" operator="equal">
      <formula>"CW 3120-R2"</formula>
    </cfRule>
    <cfRule type="cellIs" dxfId="1045" priority="517" stopIfTrue="1" operator="equal">
      <formula>"CW 3240-R7"</formula>
    </cfRule>
  </conditionalFormatting>
  <conditionalFormatting sqref="D347">
    <cfRule type="cellIs" dxfId="1044" priority="512" stopIfTrue="1" operator="equal">
      <formula>"CW 2130-R11"</formula>
    </cfRule>
    <cfRule type="cellIs" dxfId="1043" priority="513" stopIfTrue="1" operator="equal">
      <formula>"CW 3120-R2"</formula>
    </cfRule>
    <cfRule type="cellIs" dxfId="1042" priority="514" stopIfTrue="1" operator="equal">
      <formula>"CW 3240-R7"</formula>
    </cfRule>
  </conditionalFormatting>
  <conditionalFormatting sqref="D364">
    <cfRule type="cellIs" dxfId="1041" priority="509" stopIfTrue="1" operator="equal">
      <formula>"CW 2130-R11"</formula>
    </cfRule>
    <cfRule type="cellIs" dxfId="1040" priority="510" stopIfTrue="1" operator="equal">
      <formula>"CW 3120-R2"</formula>
    </cfRule>
    <cfRule type="cellIs" dxfId="1039" priority="511" stopIfTrue="1" operator="equal">
      <formula>"CW 3240-R7"</formula>
    </cfRule>
  </conditionalFormatting>
  <conditionalFormatting sqref="D365">
    <cfRule type="cellIs" dxfId="1038" priority="506" stopIfTrue="1" operator="equal">
      <formula>"CW 2130-R11"</formula>
    </cfRule>
    <cfRule type="cellIs" dxfId="1037" priority="507" stopIfTrue="1" operator="equal">
      <formula>"CW 3120-R2"</formula>
    </cfRule>
    <cfRule type="cellIs" dxfId="1036" priority="508" stopIfTrue="1" operator="equal">
      <formula>"CW 3240-R7"</formula>
    </cfRule>
  </conditionalFormatting>
  <conditionalFormatting sqref="D389">
    <cfRule type="cellIs" dxfId="1035" priority="503" stopIfTrue="1" operator="equal">
      <formula>"CW 2130-R11"</formula>
    </cfRule>
    <cfRule type="cellIs" dxfId="1034" priority="504" stopIfTrue="1" operator="equal">
      <formula>"CW 3120-R2"</formula>
    </cfRule>
    <cfRule type="cellIs" dxfId="1033" priority="505" stopIfTrue="1" operator="equal">
      <formula>"CW 3240-R7"</formula>
    </cfRule>
  </conditionalFormatting>
  <conditionalFormatting sqref="D390">
    <cfRule type="cellIs" dxfId="1032" priority="500" stopIfTrue="1" operator="equal">
      <formula>"CW 2130-R11"</formula>
    </cfRule>
    <cfRule type="cellIs" dxfId="1031" priority="501" stopIfTrue="1" operator="equal">
      <formula>"CW 3120-R2"</formula>
    </cfRule>
    <cfRule type="cellIs" dxfId="1030" priority="502" stopIfTrue="1" operator="equal">
      <formula>"CW 3240-R7"</formula>
    </cfRule>
  </conditionalFormatting>
  <conditionalFormatting sqref="D391">
    <cfRule type="cellIs" dxfId="1029" priority="497" stopIfTrue="1" operator="equal">
      <formula>"CW 2130-R11"</formula>
    </cfRule>
    <cfRule type="cellIs" dxfId="1028" priority="498" stopIfTrue="1" operator="equal">
      <formula>"CW 3120-R2"</formula>
    </cfRule>
    <cfRule type="cellIs" dxfId="1027" priority="499" stopIfTrue="1" operator="equal">
      <formula>"CW 3240-R7"</formula>
    </cfRule>
  </conditionalFormatting>
  <conditionalFormatting sqref="D392">
    <cfRule type="cellIs" dxfId="1026" priority="494" stopIfTrue="1" operator="equal">
      <formula>"CW 2130-R11"</formula>
    </cfRule>
    <cfRule type="cellIs" dxfId="1025" priority="495" stopIfTrue="1" operator="equal">
      <formula>"CW 3120-R2"</formula>
    </cfRule>
    <cfRule type="cellIs" dxfId="1024" priority="496" stopIfTrue="1" operator="equal">
      <formula>"CW 3240-R7"</formula>
    </cfRule>
  </conditionalFormatting>
  <conditionalFormatting sqref="D393">
    <cfRule type="cellIs" dxfId="1023" priority="491" stopIfTrue="1" operator="equal">
      <formula>"CW 2130-R11"</formula>
    </cfRule>
    <cfRule type="cellIs" dxfId="1022" priority="492" stopIfTrue="1" operator="equal">
      <formula>"CW 3120-R2"</formula>
    </cfRule>
    <cfRule type="cellIs" dxfId="1021" priority="493" stopIfTrue="1" operator="equal">
      <formula>"CW 3240-R7"</formula>
    </cfRule>
  </conditionalFormatting>
  <conditionalFormatting sqref="D464">
    <cfRule type="cellIs" dxfId="1020" priority="486" stopIfTrue="1" operator="equal">
      <formula>"CW 2130-R11"</formula>
    </cfRule>
    <cfRule type="cellIs" dxfId="1019" priority="487" stopIfTrue="1" operator="equal">
      <formula>"CW 3120-R2"</formula>
    </cfRule>
    <cfRule type="cellIs" dxfId="1018" priority="488" stopIfTrue="1" operator="equal">
      <formula>"CW 3240-R7"</formula>
    </cfRule>
  </conditionalFormatting>
  <conditionalFormatting sqref="D447">
    <cfRule type="cellIs" dxfId="1017" priority="489" stopIfTrue="1" operator="equal">
      <formula>"CW 3120-R2"</formula>
    </cfRule>
    <cfRule type="cellIs" dxfId="1016" priority="490" stopIfTrue="1" operator="equal">
      <formula>"CW 3240-R7"</formula>
    </cfRule>
  </conditionalFormatting>
  <conditionalFormatting sqref="D471">
    <cfRule type="cellIs" dxfId="1015" priority="483" stopIfTrue="1" operator="equal">
      <formula>"CW 2130-R11"</formula>
    </cfRule>
    <cfRule type="cellIs" dxfId="1014" priority="484" stopIfTrue="1" operator="equal">
      <formula>"CW 3120-R2"</formula>
    </cfRule>
    <cfRule type="cellIs" dxfId="1013" priority="485" stopIfTrue="1" operator="equal">
      <formula>"CW 3240-R7"</formula>
    </cfRule>
  </conditionalFormatting>
  <conditionalFormatting sqref="D490">
    <cfRule type="cellIs" dxfId="1012" priority="480" stopIfTrue="1" operator="equal">
      <formula>"CW 2130-R11"</formula>
    </cfRule>
    <cfRule type="cellIs" dxfId="1011" priority="481" stopIfTrue="1" operator="equal">
      <formula>"CW 3120-R2"</formula>
    </cfRule>
    <cfRule type="cellIs" dxfId="1010" priority="482" stopIfTrue="1" operator="equal">
      <formula>"CW 3240-R7"</formula>
    </cfRule>
  </conditionalFormatting>
  <conditionalFormatting sqref="D491">
    <cfRule type="cellIs" dxfId="1009" priority="477" stopIfTrue="1" operator="equal">
      <formula>"CW 2130-R11"</formula>
    </cfRule>
    <cfRule type="cellIs" dxfId="1008" priority="478" stopIfTrue="1" operator="equal">
      <formula>"CW 3120-R2"</formula>
    </cfRule>
    <cfRule type="cellIs" dxfId="1007" priority="479" stopIfTrue="1" operator="equal">
      <formula>"CW 3240-R7"</formula>
    </cfRule>
  </conditionalFormatting>
  <conditionalFormatting sqref="D492">
    <cfRule type="cellIs" dxfId="1006" priority="474" stopIfTrue="1" operator="equal">
      <formula>"CW 2130-R11"</formula>
    </cfRule>
    <cfRule type="cellIs" dxfId="1005" priority="475" stopIfTrue="1" operator="equal">
      <formula>"CW 3120-R2"</formula>
    </cfRule>
    <cfRule type="cellIs" dxfId="1004" priority="476" stopIfTrue="1" operator="equal">
      <formula>"CW 3240-R7"</formula>
    </cfRule>
  </conditionalFormatting>
  <conditionalFormatting sqref="D493">
    <cfRule type="cellIs" dxfId="1003" priority="471" stopIfTrue="1" operator="equal">
      <formula>"CW 2130-R11"</formula>
    </cfRule>
    <cfRule type="cellIs" dxfId="1002" priority="472" stopIfTrue="1" operator="equal">
      <formula>"CW 3120-R2"</formula>
    </cfRule>
    <cfRule type="cellIs" dxfId="1001" priority="473" stopIfTrue="1" operator="equal">
      <formula>"CW 3240-R7"</formula>
    </cfRule>
  </conditionalFormatting>
  <conditionalFormatting sqref="D494">
    <cfRule type="cellIs" dxfId="1000" priority="468" stopIfTrue="1" operator="equal">
      <formula>"CW 2130-R11"</formula>
    </cfRule>
    <cfRule type="cellIs" dxfId="999" priority="469" stopIfTrue="1" operator="equal">
      <formula>"CW 3120-R2"</formula>
    </cfRule>
    <cfRule type="cellIs" dxfId="998" priority="470" stopIfTrue="1" operator="equal">
      <formula>"CW 3240-R7"</formula>
    </cfRule>
  </conditionalFormatting>
  <conditionalFormatting sqref="D495">
    <cfRule type="cellIs" dxfId="997" priority="465" stopIfTrue="1" operator="equal">
      <formula>"CW 2130-R11"</formula>
    </cfRule>
    <cfRule type="cellIs" dxfId="996" priority="466" stopIfTrue="1" operator="equal">
      <formula>"CW 3120-R2"</formula>
    </cfRule>
    <cfRule type="cellIs" dxfId="995" priority="467" stopIfTrue="1" operator="equal">
      <formula>"CW 3240-R7"</formula>
    </cfRule>
  </conditionalFormatting>
  <conditionalFormatting sqref="D133">
    <cfRule type="cellIs" dxfId="994" priority="462" stopIfTrue="1" operator="equal">
      <formula>"CW 2130-R11"</formula>
    </cfRule>
    <cfRule type="cellIs" dxfId="993" priority="463" stopIfTrue="1" operator="equal">
      <formula>"CW 3120-R2"</formula>
    </cfRule>
    <cfRule type="cellIs" dxfId="992" priority="464" stopIfTrue="1" operator="equal">
      <formula>"CW 3240-R7"</formula>
    </cfRule>
  </conditionalFormatting>
  <conditionalFormatting sqref="D292">
    <cfRule type="cellIs" dxfId="991" priority="459" stopIfTrue="1" operator="equal">
      <formula>"CW 2130-R11"</formula>
    </cfRule>
    <cfRule type="cellIs" dxfId="990" priority="460" stopIfTrue="1" operator="equal">
      <formula>"CW 3120-R2"</formula>
    </cfRule>
    <cfRule type="cellIs" dxfId="989" priority="461" stopIfTrue="1" operator="equal">
      <formula>"CW 3240-R7"</formula>
    </cfRule>
  </conditionalFormatting>
  <conditionalFormatting sqref="D331">
    <cfRule type="cellIs" dxfId="988" priority="456" stopIfTrue="1" operator="equal">
      <formula>"CW 2130-R11"</formula>
    </cfRule>
    <cfRule type="cellIs" dxfId="987" priority="457" stopIfTrue="1" operator="equal">
      <formula>"CW 3120-R2"</formula>
    </cfRule>
    <cfRule type="cellIs" dxfId="986" priority="458" stopIfTrue="1" operator="equal">
      <formula>"CW 3240-R7"</formula>
    </cfRule>
  </conditionalFormatting>
  <conditionalFormatting sqref="D344">
    <cfRule type="cellIs" dxfId="985" priority="450" stopIfTrue="1" operator="equal">
      <formula>"CW 2130-R11"</formula>
    </cfRule>
    <cfRule type="cellIs" dxfId="984" priority="451" stopIfTrue="1" operator="equal">
      <formula>"CW 3120-R2"</formula>
    </cfRule>
    <cfRule type="cellIs" dxfId="983" priority="452" stopIfTrue="1" operator="equal">
      <formula>"CW 3240-R7"</formula>
    </cfRule>
  </conditionalFormatting>
  <conditionalFormatting sqref="D414">
    <cfRule type="cellIs" dxfId="982" priority="447" stopIfTrue="1" operator="equal">
      <formula>"CW 2130-R11"</formula>
    </cfRule>
    <cfRule type="cellIs" dxfId="981" priority="448" stopIfTrue="1" operator="equal">
      <formula>"CW 3120-R2"</formula>
    </cfRule>
    <cfRule type="cellIs" dxfId="980" priority="449" stopIfTrue="1" operator="equal">
      <formula>"CW 3240-R7"</formula>
    </cfRule>
  </conditionalFormatting>
  <conditionalFormatting sqref="D521">
    <cfRule type="cellIs" dxfId="979" priority="438" stopIfTrue="1" operator="equal">
      <formula>"CW 2130-R11"</formula>
    </cfRule>
    <cfRule type="cellIs" dxfId="978" priority="439" stopIfTrue="1" operator="equal">
      <formula>"CW 3120-R2"</formula>
    </cfRule>
    <cfRule type="cellIs" dxfId="977" priority="440" stopIfTrue="1" operator="equal">
      <formula>"CW 3240-R7"</formula>
    </cfRule>
  </conditionalFormatting>
  <conditionalFormatting sqref="D518">
    <cfRule type="cellIs" dxfId="976" priority="441" stopIfTrue="1" operator="equal">
      <formula>"CW 2130-R11"</formula>
    </cfRule>
    <cfRule type="cellIs" dxfId="975" priority="442" stopIfTrue="1" operator="equal">
      <formula>"CW 3120-R2"</formula>
    </cfRule>
    <cfRule type="cellIs" dxfId="974" priority="443" stopIfTrue="1" operator="equal">
      <formula>"CW 3240-R7"</formula>
    </cfRule>
  </conditionalFormatting>
  <conditionalFormatting sqref="D561">
    <cfRule type="cellIs" dxfId="973" priority="435" stopIfTrue="1" operator="equal">
      <formula>"CW 2130-R11"</formula>
    </cfRule>
    <cfRule type="cellIs" dxfId="972" priority="436" stopIfTrue="1" operator="equal">
      <formula>"CW 3120-R2"</formula>
    </cfRule>
    <cfRule type="cellIs" dxfId="971" priority="437" stopIfTrue="1" operator="equal">
      <formula>"CW 3240-R7"</formula>
    </cfRule>
  </conditionalFormatting>
  <conditionalFormatting sqref="D223">
    <cfRule type="cellIs" dxfId="970" priority="417" stopIfTrue="1" operator="equal">
      <formula>"CW 2130-R11"</formula>
    </cfRule>
    <cfRule type="cellIs" dxfId="969" priority="418" stopIfTrue="1" operator="equal">
      <formula>"CW 3120-R2"</formula>
    </cfRule>
    <cfRule type="cellIs" dxfId="968" priority="419" stopIfTrue="1" operator="equal">
      <formula>"CW 3240-R7"</formula>
    </cfRule>
  </conditionalFormatting>
  <conditionalFormatting sqref="D8">
    <cfRule type="cellIs" dxfId="967" priority="411" stopIfTrue="1" operator="equal">
      <formula>"CW 2130-R11"</formula>
    </cfRule>
    <cfRule type="cellIs" dxfId="966" priority="412" stopIfTrue="1" operator="equal">
      <formula>"CW 3120-R2"</formula>
    </cfRule>
    <cfRule type="cellIs" dxfId="965" priority="413" stopIfTrue="1" operator="equal">
      <formula>"CW 3240-R7"</formula>
    </cfRule>
  </conditionalFormatting>
  <conditionalFormatting sqref="D9">
    <cfRule type="cellIs" dxfId="964" priority="408" stopIfTrue="1" operator="equal">
      <formula>"CW 2130-R11"</formula>
    </cfRule>
    <cfRule type="cellIs" dxfId="963" priority="409" stopIfTrue="1" operator="equal">
      <formula>"CW 3120-R2"</formula>
    </cfRule>
    <cfRule type="cellIs" dxfId="962" priority="410" stopIfTrue="1" operator="equal">
      <formula>"CW 3240-R7"</formula>
    </cfRule>
  </conditionalFormatting>
  <conditionalFormatting sqref="D10">
    <cfRule type="cellIs" dxfId="961" priority="405" stopIfTrue="1" operator="equal">
      <formula>"CW 2130-R11"</formula>
    </cfRule>
    <cfRule type="cellIs" dxfId="960" priority="406" stopIfTrue="1" operator="equal">
      <formula>"CW 3120-R2"</formula>
    </cfRule>
    <cfRule type="cellIs" dxfId="959" priority="407" stopIfTrue="1" operator="equal">
      <formula>"CW 3240-R7"</formula>
    </cfRule>
  </conditionalFormatting>
  <conditionalFormatting sqref="D18">
    <cfRule type="cellIs" dxfId="958" priority="387" stopIfTrue="1" operator="equal">
      <formula>"CW 2130-R11"</formula>
    </cfRule>
    <cfRule type="cellIs" dxfId="957" priority="388" stopIfTrue="1" operator="equal">
      <formula>"CW 3120-R2"</formula>
    </cfRule>
    <cfRule type="cellIs" dxfId="956" priority="389" stopIfTrue="1" operator="equal">
      <formula>"CW 3240-R7"</formula>
    </cfRule>
  </conditionalFormatting>
  <conditionalFormatting sqref="D13">
    <cfRule type="cellIs" dxfId="955" priority="399" stopIfTrue="1" operator="equal">
      <formula>"CW 2130-R11"</formula>
    </cfRule>
    <cfRule type="cellIs" dxfId="954" priority="400" stopIfTrue="1" operator="equal">
      <formula>"CW 3120-R2"</formula>
    </cfRule>
    <cfRule type="cellIs" dxfId="953" priority="401" stopIfTrue="1" operator="equal">
      <formula>"CW 3240-R7"</formula>
    </cfRule>
  </conditionalFormatting>
  <conditionalFormatting sqref="D15">
    <cfRule type="cellIs" dxfId="952" priority="396" stopIfTrue="1" operator="equal">
      <formula>"CW 2130-R11"</formula>
    </cfRule>
    <cfRule type="cellIs" dxfId="951" priority="397" stopIfTrue="1" operator="equal">
      <formula>"CW 3120-R2"</formula>
    </cfRule>
    <cfRule type="cellIs" dxfId="950" priority="398" stopIfTrue="1" operator="equal">
      <formula>"CW 3240-R7"</formula>
    </cfRule>
  </conditionalFormatting>
  <conditionalFormatting sqref="D16">
    <cfRule type="cellIs" dxfId="949" priority="393" stopIfTrue="1" operator="equal">
      <formula>"CW 2130-R11"</formula>
    </cfRule>
    <cfRule type="cellIs" dxfId="948" priority="394" stopIfTrue="1" operator="equal">
      <formula>"CW 3120-R2"</formula>
    </cfRule>
    <cfRule type="cellIs" dxfId="947" priority="395" stopIfTrue="1" operator="equal">
      <formula>"CW 3240-R7"</formula>
    </cfRule>
  </conditionalFormatting>
  <conditionalFormatting sqref="D17">
    <cfRule type="cellIs" dxfId="946" priority="390" stopIfTrue="1" operator="equal">
      <formula>"CW 2130-R11"</formula>
    </cfRule>
    <cfRule type="cellIs" dxfId="945" priority="391" stopIfTrue="1" operator="equal">
      <formula>"CW 3120-R2"</formula>
    </cfRule>
    <cfRule type="cellIs" dxfId="944" priority="392" stopIfTrue="1" operator="equal">
      <formula>"CW 3240-R7"</formula>
    </cfRule>
  </conditionalFormatting>
  <conditionalFormatting sqref="D19">
    <cfRule type="cellIs" dxfId="943" priority="384" stopIfTrue="1" operator="equal">
      <formula>"CW 2130-R11"</formula>
    </cfRule>
    <cfRule type="cellIs" dxfId="942" priority="385" stopIfTrue="1" operator="equal">
      <formula>"CW 3120-R2"</formula>
    </cfRule>
    <cfRule type="cellIs" dxfId="941" priority="386" stopIfTrue="1" operator="equal">
      <formula>"CW 3240-R7"</formula>
    </cfRule>
  </conditionalFormatting>
  <conditionalFormatting sqref="D20">
    <cfRule type="cellIs" dxfId="940" priority="381" stopIfTrue="1" operator="equal">
      <formula>"CW 2130-R11"</formula>
    </cfRule>
    <cfRule type="cellIs" dxfId="939" priority="382" stopIfTrue="1" operator="equal">
      <formula>"CW 3120-R2"</formula>
    </cfRule>
    <cfRule type="cellIs" dxfId="938" priority="383" stopIfTrue="1" operator="equal">
      <formula>"CW 3240-R7"</formula>
    </cfRule>
  </conditionalFormatting>
  <conditionalFormatting sqref="D21">
    <cfRule type="cellIs" dxfId="937" priority="378" stopIfTrue="1" operator="equal">
      <formula>"CW 2130-R11"</formula>
    </cfRule>
    <cfRule type="cellIs" dxfId="936" priority="379" stopIfTrue="1" operator="equal">
      <formula>"CW 3120-R2"</formula>
    </cfRule>
    <cfRule type="cellIs" dxfId="935" priority="380" stopIfTrue="1" operator="equal">
      <formula>"CW 3240-R7"</formula>
    </cfRule>
  </conditionalFormatting>
  <conditionalFormatting sqref="D22">
    <cfRule type="cellIs" dxfId="934" priority="375" stopIfTrue="1" operator="equal">
      <formula>"CW 2130-R11"</formula>
    </cfRule>
    <cfRule type="cellIs" dxfId="933" priority="376" stopIfTrue="1" operator="equal">
      <formula>"CW 3120-R2"</formula>
    </cfRule>
    <cfRule type="cellIs" dxfId="932" priority="377" stopIfTrue="1" operator="equal">
      <formula>"CW 3240-R7"</formula>
    </cfRule>
  </conditionalFormatting>
  <conditionalFormatting sqref="D23">
    <cfRule type="cellIs" dxfId="931" priority="372" stopIfTrue="1" operator="equal">
      <formula>"CW 2130-R11"</formula>
    </cfRule>
    <cfRule type="cellIs" dxfId="930" priority="373" stopIfTrue="1" operator="equal">
      <formula>"CW 3120-R2"</formula>
    </cfRule>
    <cfRule type="cellIs" dxfId="929" priority="374" stopIfTrue="1" operator="equal">
      <formula>"CW 3240-R7"</formula>
    </cfRule>
  </conditionalFormatting>
  <conditionalFormatting sqref="D24">
    <cfRule type="cellIs" dxfId="928" priority="369" stopIfTrue="1" operator="equal">
      <formula>"CW 2130-R11"</formula>
    </cfRule>
    <cfRule type="cellIs" dxfId="927" priority="370" stopIfTrue="1" operator="equal">
      <formula>"CW 3120-R2"</formula>
    </cfRule>
    <cfRule type="cellIs" dxfId="926" priority="371" stopIfTrue="1" operator="equal">
      <formula>"CW 3240-R7"</formula>
    </cfRule>
  </conditionalFormatting>
  <conditionalFormatting sqref="D25">
    <cfRule type="cellIs" dxfId="925" priority="366" stopIfTrue="1" operator="equal">
      <formula>"CW 2130-R11"</formula>
    </cfRule>
    <cfRule type="cellIs" dxfId="924" priority="367" stopIfTrue="1" operator="equal">
      <formula>"CW 3120-R2"</formula>
    </cfRule>
    <cfRule type="cellIs" dxfId="923" priority="368" stopIfTrue="1" operator="equal">
      <formula>"CW 3240-R7"</formula>
    </cfRule>
  </conditionalFormatting>
  <conditionalFormatting sqref="D26">
    <cfRule type="cellIs" dxfId="922" priority="363" stopIfTrue="1" operator="equal">
      <formula>"CW 2130-R11"</formula>
    </cfRule>
    <cfRule type="cellIs" dxfId="921" priority="364" stopIfTrue="1" operator="equal">
      <formula>"CW 3120-R2"</formula>
    </cfRule>
    <cfRule type="cellIs" dxfId="920" priority="365" stopIfTrue="1" operator="equal">
      <formula>"CW 3240-R7"</formula>
    </cfRule>
  </conditionalFormatting>
  <conditionalFormatting sqref="D27">
    <cfRule type="cellIs" dxfId="919" priority="360" stopIfTrue="1" operator="equal">
      <formula>"CW 2130-R11"</formula>
    </cfRule>
    <cfRule type="cellIs" dxfId="918" priority="361" stopIfTrue="1" operator="equal">
      <formula>"CW 3120-R2"</formula>
    </cfRule>
    <cfRule type="cellIs" dxfId="917" priority="362" stopIfTrue="1" operator="equal">
      <formula>"CW 3240-R7"</formula>
    </cfRule>
  </conditionalFormatting>
  <conditionalFormatting sqref="D28">
    <cfRule type="cellIs" dxfId="916" priority="357" stopIfTrue="1" operator="equal">
      <formula>"CW 2130-R11"</formula>
    </cfRule>
    <cfRule type="cellIs" dxfId="915" priority="358" stopIfTrue="1" operator="equal">
      <formula>"CW 3120-R2"</formula>
    </cfRule>
    <cfRule type="cellIs" dxfId="914" priority="359" stopIfTrue="1" operator="equal">
      <formula>"CW 3240-R7"</formula>
    </cfRule>
  </conditionalFormatting>
  <conditionalFormatting sqref="D29">
    <cfRule type="cellIs" dxfId="913" priority="354" stopIfTrue="1" operator="equal">
      <formula>"CW 2130-R11"</formula>
    </cfRule>
    <cfRule type="cellIs" dxfId="912" priority="355" stopIfTrue="1" operator="equal">
      <formula>"CW 3120-R2"</formula>
    </cfRule>
    <cfRule type="cellIs" dxfId="911" priority="356" stopIfTrue="1" operator="equal">
      <formula>"CW 3240-R7"</formula>
    </cfRule>
  </conditionalFormatting>
  <conditionalFormatting sqref="D30">
    <cfRule type="cellIs" dxfId="910" priority="351" stopIfTrue="1" operator="equal">
      <formula>"CW 2130-R11"</formula>
    </cfRule>
    <cfRule type="cellIs" dxfId="909" priority="352" stopIfTrue="1" operator="equal">
      <formula>"CW 3120-R2"</formula>
    </cfRule>
    <cfRule type="cellIs" dxfId="908" priority="353" stopIfTrue="1" operator="equal">
      <formula>"CW 3240-R7"</formula>
    </cfRule>
  </conditionalFormatting>
  <conditionalFormatting sqref="D31">
    <cfRule type="cellIs" dxfId="907" priority="348" stopIfTrue="1" operator="equal">
      <formula>"CW 2130-R11"</formula>
    </cfRule>
    <cfRule type="cellIs" dxfId="906" priority="349" stopIfTrue="1" operator="equal">
      <formula>"CW 3120-R2"</formula>
    </cfRule>
    <cfRule type="cellIs" dxfId="905" priority="350" stopIfTrue="1" operator="equal">
      <formula>"CW 3240-R7"</formula>
    </cfRule>
  </conditionalFormatting>
  <conditionalFormatting sqref="D32">
    <cfRule type="cellIs" dxfId="904" priority="345" stopIfTrue="1" operator="equal">
      <formula>"CW 2130-R11"</formula>
    </cfRule>
    <cfRule type="cellIs" dxfId="903" priority="346" stopIfTrue="1" operator="equal">
      <formula>"CW 3120-R2"</formula>
    </cfRule>
    <cfRule type="cellIs" dxfId="902" priority="347" stopIfTrue="1" operator="equal">
      <formula>"CW 3240-R7"</formula>
    </cfRule>
  </conditionalFormatting>
  <conditionalFormatting sqref="D33">
    <cfRule type="cellIs" dxfId="901" priority="342" stopIfTrue="1" operator="equal">
      <formula>"CW 2130-R11"</formula>
    </cfRule>
    <cfRule type="cellIs" dxfId="900" priority="343" stopIfTrue="1" operator="equal">
      <formula>"CW 3120-R2"</formula>
    </cfRule>
    <cfRule type="cellIs" dxfId="899" priority="344" stopIfTrue="1" operator="equal">
      <formula>"CW 3240-R7"</formula>
    </cfRule>
  </conditionalFormatting>
  <conditionalFormatting sqref="D34">
    <cfRule type="cellIs" dxfId="898" priority="339" stopIfTrue="1" operator="equal">
      <formula>"CW 2130-R11"</formula>
    </cfRule>
    <cfRule type="cellIs" dxfId="897" priority="340" stopIfTrue="1" operator="equal">
      <formula>"CW 3120-R2"</formula>
    </cfRule>
    <cfRule type="cellIs" dxfId="896" priority="341" stopIfTrue="1" operator="equal">
      <formula>"CW 3240-R7"</formula>
    </cfRule>
  </conditionalFormatting>
  <conditionalFormatting sqref="D35">
    <cfRule type="cellIs" dxfId="895" priority="336" stopIfTrue="1" operator="equal">
      <formula>"CW 2130-R11"</formula>
    </cfRule>
    <cfRule type="cellIs" dxfId="894" priority="337" stopIfTrue="1" operator="equal">
      <formula>"CW 3120-R2"</formula>
    </cfRule>
    <cfRule type="cellIs" dxfId="893" priority="338" stopIfTrue="1" operator="equal">
      <formula>"CW 3240-R7"</formula>
    </cfRule>
  </conditionalFormatting>
  <conditionalFormatting sqref="D36">
    <cfRule type="cellIs" dxfId="892" priority="333" stopIfTrue="1" operator="equal">
      <formula>"CW 2130-R11"</formula>
    </cfRule>
    <cfRule type="cellIs" dxfId="891" priority="334" stopIfTrue="1" operator="equal">
      <formula>"CW 3120-R2"</formula>
    </cfRule>
    <cfRule type="cellIs" dxfId="890" priority="335" stopIfTrue="1" operator="equal">
      <formula>"CW 3240-R7"</formula>
    </cfRule>
  </conditionalFormatting>
  <conditionalFormatting sqref="D37">
    <cfRule type="cellIs" dxfId="889" priority="330" stopIfTrue="1" operator="equal">
      <formula>"CW 2130-R11"</formula>
    </cfRule>
    <cfRule type="cellIs" dxfId="888" priority="331" stopIfTrue="1" operator="equal">
      <formula>"CW 3120-R2"</formula>
    </cfRule>
    <cfRule type="cellIs" dxfId="887" priority="332" stopIfTrue="1" operator="equal">
      <formula>"CW 3240-R7"</formula>
    </cfRule>
  </conditionalFormatting>
  <conditionalFormatting sqref="D38">
    <cfRule type="cellIs" dxfId="886" priority="327" stopIfTrue="1" operator="equal">
      <formula>"CW 2130-R11"</formula>
    </cfRule>
    <cfRule type="cellIs" dxfId="885" priority="328" stopIfTrue="1" operator="equal">
      <formula>"CW 3120-R2"</formula>
    </cfRule>
    <cfRule type="cellIs" dxfId="884" priority="329" stopIfTrue="1" operator="equal">
      <formula>"CW 3240-R7"</formula>
    </cfRule>
  </conditionalFormatting>
  <conditionalFormatting sqref="D39">
    <cfRule type="cellIs" dxfId="883" priority="324" stopIfTrue="1" operator="equal">
      <formula>"CW 2130-R11"</formula>
    </cfRule>
    <cfRule type="cellIs" dxfId="882" priority="325" stopIfTrue="1" operator="equal">
      <formula>"CW 3120-R2"</formula>
    </cfRule>
    <cfRule type="cellIs" dxfId="881" priority="326" stopIfTrue="1" operator="equal">
      <formula>"CW 3240-R7"</formula>
    </cfRule>
  </conditionalFormatting>
  <conditionalFormatting sqref="D40">
    <cfRule type="cellIs" dxfId="880" priority="321" stopIfTrue="1" operator="equal">
      <formula>"CW 2130-R11"</formula>
    </cfRule>
    <cfRule type="cellIs" dxfId="879" priority="322" stopIfTrue="1" operator="equal">
      <formula>"CW 3120-R2"</formula>
    </cfRule>
    <cfRule type="cellIs" dxfId="878" priority="323" stopIfTrue="1" operator="equal">
      <formula>"CW 3240-R7"</formula>
    </cfRule>
  </conditionalFormatting>
  <conditionalFormatting sqref="D41">
    <cfRule type="cellIs" dxfId="877" priority="318" stopIfTrue="1" operator="equal">
      <formula>"CW 2130-R11"</formula>
    </cfRule>
    <cfRule type="cellIs" dxfId="876" priority="319" stopIfTrue="1" operator="equal">
      <formula>"CW 3120-R2"</formula>
    </cfRule>
    <cfRule type="cellIs" dxfId="875" priority="320" stopIfTrue="1" operator="equal">
      <formula>"CW 3240-R7"</formula>
    </cfRule>
  </conditionalFormatting>
  <conditionalFormatting sqref="D42">
    <cfRule type="cellIs" dxfId="874" priority="315" stopIfTrue="1" operator="equal">
      <formula>"CW 2130-R11"</formula>
    </cfRule>
    <cfRule type="cellIs" dxfId="873" priority="316" stopIfTrue="1" operator="equal">
      <formula>"CW 3120-R2"</formula>
    </cfRule>
    <cfRule type="cellIs" dxfId="872" priority="317" stopIfTrue="1" operator="equal">
      <formula>"CW 3240-R7"</formula>
    </cfRule>
  </conditionalFormatting>
  <conditionalFormatting sqref="D43">
    <cfRule type="cellIs" dxfId="871" priority="312" stopIfTrue="1" operator="equal">
      <formula>"CW 2130-R11"</formula>
    </cfRule>
    <cfRule type="cellIs" dxfId="870" priority="313" stopIfTrue="1" operator="equal">
      <formula>"CW 3120-R2"</formula>
    </cfRule>
    <cfRule type="cellIs" dxfId="869" priority="314" stopIfTrue="1" operator="equal">
      <formula>"CW 3240-R7"</formula>
    </cfRule>
  </conditionalFormatting>
  <conditionalFormatting sqref="D44">
    <cfRule type="cellIs" dxfId="868" priority="309" stopIfTrue="1" operator="equal">
      <formula>"CW 2130-R11"</formula>
    </cfRule>
    <cfRule type="cellIs" dxfId="867" priority="310" stopIfTrue="1" operator="equal">
      <formula>"CW 3120-R2"</formula>
    </cfRule>
    <cfRule type="cellIs" dxfId="866" priority="311" stopIfTrue="1" operator="equal">
      <formula>"CW 3240-R7"</formula>
    </cfRule>
  </conditionalFormatting>
  <conditionalFormatting sqref="D48">
    <cfRule type="cellIs" dxfId="865" priority="303" stopIfTrue="1" operator="equal">
      <formula>"CW 2130-R11"</formula>
    </cfRule>
    <cfRule type="cellIs" dxfId="864" priority="304" stopIfTrue="1" operator="equal">
      <formula>"CW 3120-R2"</formula>
    </cfRule>
    <cfRule type="cellIs" dxfId="863" priority="305" stopIfTrue="1" operator="equal">
      <formula>"CW 3240-R7"</formula>
    </cfRule>
  </conditionalFormatting>
  <conditionalFormatting sqref="D49">
    <cfRule type="cellIs" dxfId="862" priority="300" stopIfTrue="1" operator="equal">
      <formula>"CW 2130-R11"</formula>
    </cfRule>
    <cfRule type="cellIs" dxfId="861" priority="301" stopIfTrue="1" operator="equal">
      <formula>"CW 3120-R2"</formula>
    </cfRule>
    <cfRule type="cellIs" dxfId="860" priority="302" stopIfTrue="1" operator="equal">
      <formula>"CW 3240-R7"</formula>
    </cfRule>
  </conditionalFormatting>
  <conditionalFormatting sqref="D51">
    <cfRule type="cellIs" dxfId="859" priority="297" stopIfTrue="1" operator="equal">
      <formula>"CW 2130-R11"</formula>
    </cfRule>
    <cfRule type="cellIs" dxfId="858" priority="298" stopIfTrue="1" operator="equal">
      <formula>"CW 3120-R2"</formula>
    </cfRule>
    <cfRule type="cellIs" dxfId="857" priority="299" stopIfTrue="1" operator="equal">
      <formula>"CW 3240-R7"</formula>
    </cfRule>
  </conditionalFormatting>
  <conditionalFormatting sqref="D52">
    <cfRule type="cellIs" dxfId="856" priority="294" stopIfTrue="1" operator="equal">
      <formula>"CW 2130-R11"</formula>
    </cfRule>
    <cfRule type="cellIs" dxfId="855" priority="295" stopIfTrue="1" operator="equal">
      <formula>"CW 3120-R2"</formula>
    </cfRule>
    <cfRule type="cellIs" dxfId="854" priority="296" stopIfTrue="1" operator="equal">
      <formula>"CW 3240-R7"</formula>
    </cfRule>
  </conditionalFormatting>
  <conditionalFormatting sqref="D53">
    <cfRule type="cellIs" dxfId="853" priority="291" stopIfTrue="1" operator="equal">
      <formula>"CW 2130-R11"</formula>
    </cfRule>
    <cfRule type="cellIs" dxfId="852" priority="292" stopIfTrue="1" operator="equal">
      <formula>"CW 3120-R2"</formula>
    </cfRule>
    <cfRule type="cellIs" dxfId="851" priority="293" stopIfTrue="1" operator="equal">
      <formula>"CW 3240-R7"</formula>
    </cfRule>
  </conditionalFormatting>
  <conditionalFormatting sqref="D54">
    <cfRule type="cellIs" dxfId="850" priority="288" stopIfTrue="1" operator="equal">
      <formula>"CW 2130-R11"</formula>
    </cfRule>
    <cfRule type="cellIs" dxfId="849" priority="289" stopIfTrue="1" operator="equal">
      <formula>"CW 3120-R2"</formula>
    </cfRule>
    <cfRule type="cellIs" dxfId="848" priority="290" stopIfTrue="1" operator="equal">
      <formula>"CW 3240-R7"</formula>
    </cfRule>
  </conditionalFormatting>
  <conditionalFormatting sqref="D55">
    <cfRule type="cellIs" dxfId="847" priority="285" stopIfTrue="1" operator="equal">
      <formula>"CW 2130-R11"</formula>
    </cfRule>
    <cfRule type="cellIs" dxfId="846" priority="286" stopIfTrue="1" operator="equal">
      <formula>"CW 3120-R2"</formula>
    </cfRule>
    <cfRule type="cellIs" dxfId="845" priority="287" stopIfTrue="1" operator="equal">
      <formula>"CW 3240-R7"</formula>
    </cfRule>
  </conditionalFormatting>
  <conditionalFormatting sqref="D56">
    <cfRule type="cellIs" dxfId="844" priority="282" stopIfTrue="1" operator="equal">
      <formula>"CW 2130-R11"</formula>
    </cfRule>
    <cfRule type="cellIs" dxfId="843" priority="283" stopIfTrue="1" operator="equal">
      <formula>"CW 3120-R2"</formula>
    </cfRule>
    <cfRule type="cellIs" dxfId="842" priority="284" stopIfTrue="1" operator="equal">
      <formula>"CW 3240-R7"</formula>
    </cfRule>
  </conditionalFormatting>
  <conditionalFormatting sqref="D57">
    <cfRule type="cellIs" dxfId="841" priority="279" stopIfTrue="1" operator="equal">
      <formula>"CW 2130-R11"</formula>
    </cfRule>
    <cfRule type="cellIs" dxfId="840" priority="280" stopIfTrue="1" operator="equal">
      <formula>"CW 3120-R2"</formula>
    </cfRule>
    <cfRule type="cellIs" dxfId="839" priority="281" stopIfTrue="1" operator="equal">
      <formula>"CW 3240-R7"</formula>
    </cfRule>
  </conditionalFormatting>
  <conditionalFormatting sqref="D58">
    <cfRule type="cellIs" dxfId="838" priority="276" stopIfTrue="1" operator="equal">
      <formula>"CW 2130-R11"</formula>
    </cfRule>
    <cfRule type="cellIs" dxfId="837" priority="277" stopIfTrue="1" operator="equal">
      <formula>"CW 3120-R2"</formula>
    </cfRule>
    <cfRule type="cellIs" dxfId="836" priority="278" stopIfTrue="1" operator="equal">
      <formula>"CW 3240-R7"</formula>
    </cfRule>
  </conditionalFormatting>
  <conditionalFormatting sqref="D59">
    <cfRule type="cellIs" dxfId="835" priority="273" stopIfTrue="1" operator="equal">
      <formula>"CW 2130-R11"</formula>
    </cfRule>
    <cfRule type="cellIs" dxfId="834" priority="274" stopIfTrue="1" operator="equal">
      <formula>"CW 3120-R2"</formula>
    </cfRule>
    <cfRule type="cellIs" dxfId="833" priority="275" stopIfTrue="1" operator="equal">
      <formula>"CW 3240-R7"</formula>
    </cfRule>
  </conditionalFormatting>
  <conditionalFormatting sqref="D60">
    <cfRule type="cellIs" dxfId="832" priority="270" stopIfTrue="1" operator="equal">
      <formula>"CW 2130-R11"</formula>
    </cfRule>
    <cfRule type="cellIs" dxfId="831" priority="271" stopIfTrue="1" operator="equal">
      <formula>"CW 3120-R2"</formula>
    </cfRule>
    <cfRule type="cellIs" dxfId="830" priority="272" stopIfTrue="1" operator="equal">
      <formula>"CW 3240-R7"</formula>
    </cfRule>
  </conditionalFormatting>
  <conditionalFormatting sqref="D61">
    <cfRule type="cellIs" dxfId="829" priority="267" stopIfTrue="1" operator="equal">
      <formula>"CW 2130-R11"</formula>
    </cfRule>
    <cfRule type="cellIs" dxfId="828" priority="268" stopIfTrue="1" operator="equal">
      <formula>"CW 3120-R2"</formula>
    </cfRule>
    <cfRule type="cellIs" dxfId="827" priority="269" stopIfTrue="1" operator="equal">
      <formula>"CW 3240-R7"</formula>
    </cfRule>
  </conditionalFormatting>
  <conditionalFormatting sqref="D62">
    <cfRule type="cellIs" dxfId="826" priority="264" stopIfTrue="1" operator="equal">
      <formula>"CW 2130-R11"</formula>
    </cfRule>
    <cfRule type="cellIs" dxfId="825" priority="265" stopIfTrue="1" operator="equal">
      <formula>"CW 3120-R2"</formula>
    </cfRule>
    <cfRule type="cellIs" dxfId="824" priority="266" stopIfTrue="1" operator="equal">
      <formula>"CW 3240-R7"</formula>
    </cfRule>
  </conditionalFormatting>
  <conditionalFormatting sqref="D63">
    <cfRule type="cellIs" dxfId="823" priority="261" stopIfTrue="1" operator="equal">
      <formula>"CW 2130-R11"</formula>
    </cfRule>
    <cfRule type="cellIs" dxfId="822" priority="262" stopIfTrue="1" operator="equal">
      <formula>"CW 3120-R2"</formula>
    </cfRule>
    <cfRule type="cellIs" dxfId="821" priority="263" stopIfTrue="1" operator="equal">
      <formula>"CW 3240-R7"</formula>
    </cfRule>
  </conditionalFormatting>
  <conditionalFormatting sqref="D64">
    <cfRule type="cellIs" dxfId="820" priority="258" stopIfTrue="1" operator="equal">
      <formula>"CW 2130-R11"</formula>
    </cfRule>
    <cfRule type="cellIs" dxfId="819" priority="259" stopIfTrue="1" operator="equal">
      <formula>"CW 3120-R2"</formula>
    </cfRule>
    <cfRule type="cellIs" dxfId="818" priority="260" stopIfTrue="1" operator="equal">
      <formula>"CW 3240-R7"</formula>
    </cfRule>
  </conditionalFormatting>
  <conditionalFormatting sqref="D67">
    <cfRule type="cellIs" dxfId="817" priority="252" stopIfTrue="1" operator="equal">
      <formula>"CW 2130-R11"</formula>
    </cfRule>
    <cfRule type="cellIs" dxfId="816" priority="253" stopIfTrue="1" operator="equal">
      <formula>"CW 3120-R2"</formula>
    </cfRule>
    <cfRule type="cellIs" dxfId="815" priority="254" stopIfTrue="1" operator="equal">
      <formula>"CW 3240-R7"</formula>
    </cfRule>
  </conditionalFormatting>
  <conditionalFormatting sqref="D70">
    <cfRule type="cellIs" dxfId="814" priority="246" stopIfTrue="1" operator="equal">
      <formula>"CW 2130-R11"</formula>
    </cfRule>
    <cfRule type="cellIs" dxfId="813" priority="247" stopIfTrue="1" operator="equal">
      <formula>"CW 3120-R2"</formula>
    </cfRule>
    <cfRule type="cellIs" dxfId="812" priority="248" stopIfTrue="1" operator="equal">
      <formula>"CW 3240-R7"</formula>
    </cfRule>
  </conditionalFormatting>
  <conditionalFormatting sqref="D68">
    <cfRule type="cellIs" dxfId="811" priority="249" stopIfTrue="1" operator="equal">
      <formula>"CW 2130-R11"</formula>
    </cfRule>
    <cfRule type="cellIs" dxfId="810" priority="250" stopIfTrue="1" operator="equal">
      <formula>"CW 3120-R2"</formula>
    </cfRule>
    <cfRule type="cellIs" dxfId="809" priority="251" stopIfTrue="1" operator="equal">
      <formula>"CW 3240-R7"</formula>
    </cfRule>
  </conditionalFormatting>
  <conditionalFormatting sqref="D72">
    <cfRule type="cellIs" dxfId="808" priority="244" stopIfTrue="1" operator="equal">
      <formula>"CW 3120-R2"</formula>
    </cfRule>
    <cfRule type="cellIs" dxfId="807" priority="245" stopIfTrue="1" operator="equal">
      <formula>"CW 3240-R7"</formula>
    </cfRule>
  </conditionalFormatting>
  <conditionalFormatting sqref="D73">
    <cfRule type="cellIs" dxfId="806" priority="242" stopIfTrue="1" operator="equal">
      <formula>"CW 3120-R2"</formula>
    </cfRule>
    <cfRule type="cellIs" dxfId="805" priority="243" stopIfTrue="1" operator="equal">
      <formula>"CW 3240-R7"</formula>
    </cfRule>
  </conditionalFormatting>
  <conditionalFormatting sqref="D74">
    <cfRule type="cellIs" dxfId="804" priority="240" stopIfTrue="1" operator="equal">
      <formula>"CW 3120-R2"</formula>
    </cfRule>
    <cfRule type="cellIs" dxfId="803" priority="241" stopIfTrue="1" operator="equal">
      <formula>"CW 3240-R7"</formula>
    </cfRule>
  </conditionalFormatting>
  <conditionalFormatting sqref="D75">
    <cfRule type="cellIs" dxfId="802" priority="238" stopIfTrue="1" operator="equal">
      <formula>"CW 3120-R2"</formula>
    </cfRule>
    <cfRule type="cellIs" dxfId="801" priority="239" stopIfTrue="1" operator="equal">
      <formula>"CW 3240-R7"</formula>
    </cfRule>
  </conditionalFormatting>
  <conditionalFormatting sqref="D76">
    <cfRule type="cellIs" dxfId="800" priority="235" stopIfTrue="1" operator="equal">
      <formula>"CW 2130-R11"</formula>
    </cfRule>
    <cfRule type="cellIs" dxfId="799" priority="236" stopIfTrue="1" operator="equal">
      <formula>"CW 3120-R2"</formula>
    </cfRule>
    <cfRule type="cellIs" dxfId="798" priority="237" stopIfTrue="1" operator="equal">
      <formula>"CW 3240-R7"</formula>
    </cfRule>
  </conditionalFormatting>
  <conditionalFormatting sqref="D77">
    <cfRule type="cellIs" dxfId="797" priority="232" stopIfTrue="1" operator="equal">
      <formula>"CW 2130-R11"</formula>
    </cfRule>
    <cfRule type="cellIs" dxfId="796" priority="233" stopIfTrue="1" operator="equal">
      <formula>"CW 3120-R2"</formula>
    </cfRule>
    <cfRule type="cellIs" dxfId="795" priority="234" stopIfTrue="1" operator="equal">
      <formula>"CW 3240-R7"</formula>
    </cfRule>
  </conditionalFormatting>
  <conditionalFormatting sqref="D78">
    <cfRule type="cellIs" dxfId="794" priority="229" stopIfTrue="1" operator="equal">
      <formula>"CW 2130-R11"</formula>
    </cfRule>
    <cfRule type="cellIs" dxfId="793" priority="230" stopIfTrue="1" operator="equal">
      <formula>"CW 3120-R2"</formula>
    </cfRule>
    <cfRule type="cellIs" dxfId="792" priority="231" stopIfTrue="1" operator="equal">
      <formula>"CW 3240-R7"</formula>
    </cfRule>
  </conditionalFormatting>
  <conditionalFormatting sqref="D79">
    <cfRule type="cellIs" dxfId="791" priority="226" stopIfTrue="1" operator="equal">
      <formula>"CW 2130-R11"</formula>
    </cfRule>
    <cfRule type="cellIs" dxfId="790" priority="227" stopIfTrue="1" operator="equal">
      <formula>"CW 3120-R2"</formula>
    </cfRule>
    <cfRule type="cellIs" dxfId="789" priority="228" stopIfTrue="1" operator="equal">
      <formula>"CW 3240-R7"</formula>
    </cfRule>
  </conditionalFormatting>
  <conditionalFormatting sqref="D80">
    <cfRule type="cellIs" dxfId="788" priority="223" stopIfTrue="1" operator="equal">
      <formula>"CW 2130-R11"</formula>
    </cfRule>
    <cfRule type="cellIs" dxfId="787" priority="224" stopIfTrue="1" operator="equal">
      <formula>"CW 3120-R2"</formula>
    </cfRule>
    <cfRule type="cellIs" dxfId="786" priority="225" stopIfTrue="1" operator="equal">
      <formula>"CW 3240-R7"</formula>
    </cfRule>
  </conditionalFormatting>
  <conditionalFormatting sqref="D81">
    <cfRule type="cellIs" dxfId="785" priority="221" stopIfTrue="1" operator="equal">
      <formula>"CW 3120-R2"</formula>
    </cfRule>
    <cfRule type="cellIs" dxfId="784" priority="222" stopIfTrue="1" operator="equal">
      <formula>"CW 3240-R7"</formula>
    </cfRule>
  </conditionalFormatting>
  <conditionalFormatting sqref="D82">
    <cfRule type="cellIs" dxfId="783" priority="219" stopIfTrue="1" operator="equal">
      <formula>"CW 3120-R2"</formula>
    </cfRule>
    <cfRule type="cellIs" dxfId="782" priority="220" stopIfTrue="1" operator="equal">
      <formula>"CW 3240-R7"</formula>
    </cfRule>
  </conditionalFormatting>
  <conditionalFormatting sqref="D83">
    <cfRule type="cellIs" dxfId="781" priority="217" stopIfTrue="1" operator="equal">
      <formula>"CW 2130-R11"</formula>
    </cfRule>
    <cfRule type="cellIs" dxfId="780" priority="218" stopIfTrue="1" operator="equal">
      <formula>"CW 3240-R7"</formula>
    </cfRule>
  </conditionalFormatting>
  <conditionalFormatting sqref="D85">
    <cfRule type="cellIs" dxfId="779" priority="214" stopIfTrue="1" operator="equal">
      <formula>"CW 2130-R11"</formula>
    </cfRule>
    <cfRule type="cellIs" dxfId="778" priority="215" stopIfTrue="1" operator="equal">
      <formula>"CW 3120-R2"</formula>
    </cfRule>
    <cfRule type="cellIs" dxfId="777" priority="216" stopIfTrue="1" operator="equal">
      <formula>"CW 3240-R7"</formula>
    </cfRule>
  </conditionalFormatting>
  <conditionalFormatting sqref="D86">
    <cfRule type="cellIs" dxfId="776" priority="212" stopIfTrue="1" operator="equal">
      <formula>"CW 3120-R2"</formula>
    </cfRule>
    <cfRule type="cellIs" dxfId="775" priority="213" stopIfTrue="1" operator="equal">
      <formula>"CW 3240-R7"</formula>
    </cfRule>
  </conditionalFormatting>
  <conditionalFormatting sqref="D87">
    <cfRule type="cellIs" dxfId="774" priority="209" stopIfTrue="1" operator="equal">
      <formula>"CW 2130-R11"</formula>
    </cfRule>
    <cfRule type="cellIs" dxfId="773" priority="210" stopIfTrue="1" operator="equal">
      <formula>"CW 3120-R2"</formula>
    </cfRule>
    <cfRule type="cellIs" dxfId="772" priority="211" stopIfTrue="1" operator="equal">
      <formula>"CW 3240-R7"</formula>
    </cfRule>
  </conditionalFormatting>
  <conditionalFormatting sqref="D88">
    <cfRule type="cellIs" dxfId="771" priority="206" stopIfTrue="1" operator="equal">
      <formula>"CW 2130-R11"</formula>
    </cfRule>
    <cfRule type="cellIs" dxfId="770" priority="207" stopIfTrue="1" operator="equal">
      <formula>"CW 3120-R2"</formula>
    </cfRule>
    <cfRule type="cellIs" dxfId="769" priority="208" stopIfTrue="1" operator="equal">
      <formula>"CW 3240-R7"</formula>
    </cfRule>
  </conditionalFormatting>
  <conditionalFormatting sqref="D89">
    <cfRule type="cellIs" dxfId="768" priority="203" stopIfTrue="1" operator="equal">
      <formula>"CW 2130-R11"</formula>
    </cfRule>
    <cfRule type="cellIs" dxfId="767" priority="204" stopIfTrue="1" operator="equal">
      <formula>"CW 3120-R2"</formula>
    </cfRule>
    <cfRule type="cellIs" dxfId="766" priority="205" stopIfTrue="1" operator="equal">
      <formula>"CW 3240-R7"</formula>
    </cfRule>
  </conditionalFormatting>
  <conditionalFormatting sqref="D90">
    <cfRule type="cellIs" dxfId="765" priority="200" stopIfTrue="1" operator="equal">
      <formula>"CW 2130-R11"</formula>
    </cfRule>
    <cfRule type="cellIs" dxfId="764" priority="201" stopIfTrue="1" operator="equal">
      <formula>"CW 3120-R2"</formula>
    </cfRule>
    <cfRule type="cellIs" dxfId="763" priority="202" stopIfTrue="1" operator="equal">
      <formula>"CW 3240-R7"</formula>
    </cfRule>
  </conditionalFormatting>
  <conditionalFormatting sqref="D91">
    <cfRule type="cellIs" dxfId="762" priority="197" stopIfTrue="1" operator="equal">
      <formula>"CW 2130-R11"</formula>
    </cfRule>
    <cfRule type="cellIs" dxfId="761" priority="198" stopIfTrue="1" operator="equal">
      <formula>"CW 3120-R2"</formula>
    </cfRule>
    <cfRule type="cellIs" dxfId="760" priority="199" stopIfTrue="1" operator="equal">
      <formula>"CW 3240-R7"</formula>
    </cfRule>
  </conditionalFormatting>
  <conditionalFormatting sqref="D92">
    <cfRule type="cellIs" dxfId="759" priority="194" stopIfTrue="1" operator="equal">
      <formula>"CW 2130-R11"</formula>
    </cfRule>
    <cfRule type="cellIs" dxfId="758" priority="195" stopIfTrue="1" operator="equal">
      <formula>"CW 3120-R2"</formula>
    </cfRule>
    <cfRule type="cellIs" dxfId="757" priority="196" stopIfTrue="1" operator="equal">
      <formula>"CW 3240-R7"</formula>
    </cfRule>
  </conditionalFormatting>
  <conditionalFormatting sqref="D93">
    <cfRule type="cellIs" dxfId="756" priority="191" stopIfTrue="1" operator="equal">
      <formula>"CW 2130-R11"</formula>
    </cfRule>
    <cfRule type="cellIs" dxfId="755" priority="192" stopIfTrue="1" operator="equal">
      <formula>"CW 3120-R2"</formula>
    </cfRule>
    <cfRule type="cellIs" dxfId="754" priority="193" stopIfTrue="1" operator="equal">
      <formula>"CW 3240-R7"</formula>
    </cfRule>
  </conditionalFormatting>
  <conditionalFormatting sqref="D94">
    <cfRule type="cellIs" dxfId="753" priority="188" stopIfTrue="1" operator="equal">
      <formula>"CW 2130-R11"</formula>
    </cfRule>
    <cfRule type="cellIs" dxfId="752" priority="189" stopIfTrue="1" operator="equal">
      <formula>"CW 3120-R2"</formula>
    </cfRule>
    <cfRule type="cellIs" dxfId="751" priority="190" stopIfTrue="1" operator="equal">
      <formula>"CW 3240-R7"</formula>
    </cfRule>
  </conditionalFormatting>
  <conditionalFormatting sqref="D95">
    <cfRule type="cellIs" dxfId="750" priority="185" stopIfTrue="1" operator="equal">
      <formula>"CW 2130-R11"</formula>
    </cfRule>
    <cfRule type="cellIs" dxfId="749" priority="186" stopIfTrue="1" operator="equal">
      <formula>"CW 3120-R2"</formula>
    </cfRule>
    <cfRule type="cellIs" dxfId="748" priority="187" stopIfTrue="1" operator="equal">
      <formula>"CW 3240-R7"</formula>
    </cfRule>
  </conditionalFormatting>
  <conditionalFormatting sqref="D96">
    <cfRule type="cellIs" dxfId="747" priority="182" stopIfTrue="1" operator="equal">
      <formula>"CW 2130-R11"</formula>
    </cfRule>
    <cfRule type="cellIs" dxfId="746" priority="183" stopIfTrue="1" operator="equal">
      <formula>"CW 3120-R2"</formula>
    </cfRule>
    <cfRule type="cellIs" dxfId="745" priority="184" stopIfTrue="1" operator="equal">
      <formula>"CW 3240-R7"</formula>
    </cfRule>
  </conditionalFormatting>
  <conditionalFormatting sqref="D97">
    <cfRule type="cellIs" dxfId="744" priority="179" stopIfTrue="1" operator="equal">
      <formula>"CW 2130-R11"</formula>
    </cfRule>
    <cfRule type="cellIs" dxfId="743" priority="180" stopIfTrue="1" operator="equal">
      <formula>"CW 3120-R2"</formula>
    </cfRule>
    <cfRule type="cellIs" dxfId="742" priority="181" stopIfTrue="1" operator="equal">
      <formula>"CW 3240-R7"</formula>
    </cfRule>
  </conditionalFormatting>
  <conditionalFormatting sqref="D98">
    <cfRule type="cellIs" dxfId="741" priority="176" stopIfTrue="1" operator="equal">
      <formula>"CW 2130-R11"</formula>
    </cfRule>
    <cfRule type="cellIs" dxfId="740" priority="177" stopIfTrue="1" operator="equal">
      <formula>"CW 3120-R2"</formula>
    </cfRule>
    <cfRule type="cellIs" dxfId="739" priority="178" stopIfTrue="1" operator="equal">
      <formula>"CW 3240-R7"</formula>
    </cfRule>
  </conditionalFormatting>
  <conditionalFormatting sqref="D100">
    <cfRule type="cellIs" dxfId="738" priority="173" stopIfTrue="1" operator="equal">
      <formula>"CW 2130-R11"</formula>
    </cfRule>
    <cfRule type="cellIs" dxfId="737" priority="174" stopIfTrue="1" operator="equal">
      <formula>"CW 3120-R2"</formula>
    </cfRule>
    <cfRule type="cellIs" dxfId="736" priority="175" stopIfTrue="1" operator="equal">
      <formula>"CW 3240-R7"</formula>
    </cfRule>
  </conditionalFormatting>
  <conditionalFormatting sqref="D101">
    <cfRule type="cellIs" dxfId="735" priority="170" stopIfTrue="1" operator="equal">
      <formula>"CW 2130-R11"</formula>
    </cfRule>
    <cfRule type="cellIs" dxfId="734" priority="171" stopIfTrue="1" operator="equal">
      <formula>"CW 3120-R2"</formula>
    </cfRule>
    <cfRule type="cellIs" dxfId="733" priority="172" stopIfTrue="1" operator="equal">
      <formula>"CW 3240-R7"</formula>
    </cfRule>
  </conditionalFormatting>
  <conditionalFormatting sqref="D102">
    <cfRule type="cellIs" dxfId="732" priority="167" stopIfTrue="1" operator="equal">
      <formula>"CW 2130-R11"</formula>
    </cfRule>
    <cfRule type="cellIs" dxfId="731" priority="168" stopIfTrue="1" operator="equal">
      <formula>"CW 3120-R2"</formula>
    </cfRule>
    <cfRule type="cellIs" dxfId="730" priority="169" stopIfTrue="1" operator="equal">
      <formula>"CW 3240-R7"</formula>
    </cfRule>
  </conditionalFormatting>
  <conditionalFormatting sqref="D109">
    <cfRule type="cellIs" dxfId="729" priority="164" stopIfTrue="1" operator="equal">
      <formula>"CW 2130-R11"</formula>
    </cfRule>
    <cfRule type="cellIs" dxfId="728" priority="165" stopIfTrue="1" operator="equal">
      <formula>"CW 3120-R2"</formula>
    </cfRule>
    <cfRule type="cellIs" dxfId="727" priority="166" stopIfTrue="1" operator="equal">
      <formula>"CW 3240-R7"</formula>
    </cfRule>
  </conditionalFormatting>
  <conditionalFormatting sqref="D111">
    <cfRule type="cellIs" dxfId="726" priority="158" stopIfTrue="1" operator="equal">
      <formula>"CW 2130-R11"</formula>
    </cfRule>
    <cfRule type="cellIs" dxfId="725" priority="159" stopIfTrue="1" operator="equal">
      <formula>"CW 3120-R2"</formula>
    </cfRule>
    <cfRule type="cellIs" dxfId="724" priority="160" stopIfTrue="1" operator="equal">
      <formula>"CW 3240-R7"</formula>
    </cfRule>
  </conditionalFormatting>
  <conditionalFormatting sqref="D113">
    <cfRule type="cellIs" dxfId="723" priority="155" stopIfTrue="1" operator="equal">
      <formula>"CW 2130-R11"</formula>
    </cfRule>
    <cfRule type="cellIs" dxfId="722" priority="156" stopIfTrue="1" operator="equal">
      <formula>"CW 3120-R2"</formula>
    </cfRule>
    <cfRule type="cellIs" dxfId="721" priority="157" stopIfTrue="1" operator="equal">
      <formula>"CW 3240-R7"</formula>
    </cfRule>
  </conditionalFormatting>
  <conditionalFormatting sqref="D114">
    <cfRule type="cellIs" dxfId="720" priority="152" stopIfTrue="1" operator="equal">
      <formula>"CW 2130-R11"</formula>
    </cfRule>
    <cfRule type="cellIs" dxfId="719" priority="153" stopIfTrue="1" operator="equal">
      <formula>"CW 3120-R2"</formula>
    </cfRule>
    <cfRule type="cellIs" dxfId="718" priority="154" stopIfTrue="1" operator="equal">
      <formula>"CW 3240-R7"</formula>
    </cfRule>
  </conditionalFormatting>
  <conditionalFormatting sqref="D115">
    <cfRule type="cellIs" dxfId="717" priority="149" stopIfTrue="1" operator="equal">
      <formula>"CW 2130-R11"</formula>
    </cfRule>
    <cfRule type="cellIs" dxfId="716" priority="150" stopIfTrue="1" operator="equal">
      <formula>"CW 3120-R2"</formula>
    </cfRule>
    <cfRule type="cellIs" dxfId="715" priority="151" stopIfTrue="1" operator="equal">
      <formula>"CW 3240-R7"</formula>
    </cfRule>
  </conditionalFormatting>
  <conditionalFormatting sqref="D118">
    <cfRule type="cellIs" dxfId="714" priority="134" stopIfTrue="1" operator="equal">
      <formula>"CW 2130-R11"</formula>
    </cfRule>
    <cfRule type="cellIs" dxfId="713" priority="135" stopIfTrue="1" operator="equal">
      <formula>"CW 3120-R2"</formula>
    </cfRule>
    <cfRule type="cellIs" dxfId="712" priority="136" stopIfTrue="1" operator="equal">
      <formula>"CW 3240-R7"</formula>
    </cfRule>
  </conditionalFormatting>
  <conditionalFormatting sqref="D119">
    <cfRule type="cellIs" dxfId="711" priority="131" stopIfTrue="1" operator="equal">
      <formula>"CW 2130-R11"</formula>
    </cfRule>
    <cfRule type="cellIs" dxfId="710" priority="132" stopIfTrue="1" operator="equal">
      <formula>"CW 3120-R2"</formula>
    </cfRule>
    <cfRule type="cellIs" dxfId="709" priority="133" stopIfTrue="1" operator="equal">
      <formula>"CW 3240-R7"</formula>
    </cfRule>
  </conditionalFormatting>
  <conditionalFormatting sqref="D120">
    <cfRule type="cellIs" dxfId="708" priority="128" stopIfTrue="1" operator="equal">
      <formula>"CW 2130-R11"</formula>
    </cfRule>
    <cfRule type="cellIs" dxfId="707" priority="129" stopIfTrue="1" operator="equal">
      <formula>"CW 3120-R2"</formula>
    </cfRule>
    <cfRule type="cellIs" dxfId="706" priority="130" stopIfTrue="1" operator="equal">
      <formula>"CW 3240-R7"</formula>
    </cfRule>
  </conditionalFormatting>
  <conditionalFormatting sqref="D121">
    <cfRule type="cellIs" dxfId="705" priority="125" stopIfTrue="1" operator="equal">
      <formula>"CW 2130-R11"</formula>
    </cfRule>
    <cfRule type="cellIs" dxfId="704" priority="126" stopIfTrue="1" operator="equal">
      <formula>"CW 3120-R2"</formula>
    </cfRule>
    <cfRule type="cellIs" dxfId="703" priority="127" stopIfTrue="1" operator="equal">
      <formula>"CW 3240-R7"</formula>
    </cfRule>
  </conditionalFormatting>
  <conditionalFormatting sqref="D432">
    <cfRule type="cellIs" dxfId="702" priority="122" stopIfTrue="1" operator="equal">
      <formula>"CW 2130-R11"</formula>
    </cfRule>
    <cfRule type="cellIs" dxfId="701" priority="123" stopIfTrue="1" operator="equal">
      <formula>"CW 3120-R2"</formula>
    </cfRule>
    <cfRule type="cellIs" dxfId="700" priority="124" stopIfTrue="1" operator="equal">
      <formula>"CW 3240-R7"</formula>
    </cfRule>
  </conditionalFormatting>
  <conditionalFormatting sqref="D418">
    <cfRule type="cellIs" dxfId="699" priority="119" stopIfTrue="1" operator="equal">
      <formula>"CW 2130-R11"</formula>
    </cfRule>
    <cfRule type="cellIs" dxfId="698" priority="120" stopIfTrue="1" operator="equal">
      <formula>"CW 3120-R2"</formula>
    </cfRule>
    <cfRule type="cellIs" dxfId="697" priority="121" stopIfTrue="1" operator="equal">
      <formula>"CW 3240-R7"</formula>
    </cfRule>
  </conditionalFormatting>
  <conditionalFormatting sqref="D419">
    <cfRule type="cellIs" dxfId="696" priority="116" stopIfTrue="1" operator="equal">
      <formula>"CW 2130-R11"</formula>
    </cfRule>
    <cfRule type="cellIs" dxfId="695" priority="117" stopIfTrue="1" operator="equal">
      <formula>"CW 3120-R2"</formula>
    </cfRule>
    <cfRule type="cellIs" dxfId="694" priority="118" stopIfTrue="1" operator="equal">
      <formula>"CW 3240-R7"</formula>
    </cfRule>
  </conditionalFormatting>
  <conditionalFormatting sqref="D428">
    <cfRule type="cellIs" dxfId="693" priority="113" stopIfTrue="1" operator="equal">
      <formula>"CW 2130-R11"</formula>
    </cfRule>
    <cfRule type="cellIs" dxfId="692" priority="114" stopIfTrue="1" operator="equal">
      <formula>"CW 3120-R2"</formula>
    </cfRule>
    <cfRule type="cellIs" dxfId="691" priority="115" stopIfTrue="1" operator="equal">
      <formula>"CW 3240-R7"</formula>
    </cfRule>
  </conditionalFormatting>
  <conditionalFormatting sqref="D429">
    <cfRule type="cellIs" dxfId="690" priority="110" stopIfTrue="1" operator="equal">
      <formula>"CW 2130-R11"</formula>
    </cfRule>
    <cfRule type="cellIs" dxfId="689" priority="111" stopIfTrue="1" operator="equal">
      <formula>"CW 3120-R2"</formula>
    </cfRule>
    <cfRule type="cellIs" dxfId="688" priority="112" stopIfTrue="1" operator="equal">
      <formula>"CW 3240-R7"</formula>
    </cfRule>
  </conditionalFormatting>
  <conditionalFormatting sqref="D431">
    <cfRule type="cellIs" dxfId="687" priority="107" stopIfTrue="1" operator="equal">
      <formula>"CW 2130-R11"</formula>
    </cfRule>
    <cfRule type="cellIs" dxfId="686" priority="108" stopIfTrue="1" operator="equal">
      <formula>"CW 3120-R2"</formula>
    </cfRule>
    <cfRule type="cellIs" dxfId="685" priority="109" stopIfTrue="1" operator="equal">
      <formula>"CW 3240-R7"</formula>
    </cfRule>
  </conditionalFormatting>
  <conditionalFormatting sqref="D535">
    <cfRule type="cellIs" dxfId="684" priority="104" stopIfTrue="1" operator="equal">
      <formula>"CW 2130-R11"</formula>
    </cfRule>
    <cfRule type="cellIs" dxfId="683" priority="105" stopIfTrue="1" operator="equal">
      <formula>"CW 3120-R2"</formula>
    </cfRule>
    <cfRule type="cellIs" dxfId="682" priority="106" stopIfTrue="1" operator="equal">
      <formula>"CW 3240-R7"</formula>
    </cfRule>
  </conditionalFormatting>
  <conditionalFormatting sqref="D342">
    <cfRule type="cellIs" dxfId="681" priority="101" stopIfTrue="1" operator="equal">
      <formula>"CW 2130-R11"</formula>
    </cfRule>
    <cfRule type="cellIs" dxfId="680" priority="102" stopIfTrue="1" operator="equal">
      <formula>"CW 3120-R2"</formula>
    </cfRule>
    <cfRule type="cellIs" dxfId="679" priority="103" stopIfTrue="1" operator="equal">
      <formula>"CW 3240-R7"</formula>
    </cfRule>
  </conditionalFormatting>
  <conditionalFormatting sqref="D65">
    <cfRule type="cellIs" dxfId="678" priority="98" stopIfTrue="1" operator="equal">
      <formula>"CW 2130-R11"</formula>
    </cfRule>
    <cfRule type="cellIs" dxfId="677" priority="99" stopIfTrue="1" operator="equal">
      <formula>"CW 3120-R2"</formula>
    </cfRule>
    <cfRule type="cellIs" dxfId="676" priority="100" stopIfTrue="1" operator="equal">
      <formula>"CW 3240-R7"</formula>
    </cfRule>
  </conditionalFormatting>
  <conditionalFormatting sqref="D45">
    <cfRule type="cellIs" dxfId="675" priority="95" stopIfTrue="1" operator="equal">
      <formula>"CW 2130-R11"</formula>
    </cfRule>
    <cfRule type="cellIs" dxfId="674" priority="96" stopIfTrue="1" operator="equal">
      <formula>"CW 3120-R2"</formula>
    </cfRule>
    <cfRule type="cellIs" dxfId="673" priority="97" stopIfTrue="1" operator="equal">
      <formula>"CW 3240-R7"</formula>
    </cfRule>
  </conditionalFormatting>
  <conditionalFormatting sqref="D46">
    <cfRule type="cellIs" dxfId="672" priority="92" stopIfTrue="1" operator="equal">
      <formula>"CW 2130-R11"</formula>
    </cfRule>
    <cfRule type="cellIs" dxfId="671" priority="93" stopIfTrue="1" operator="equal">
      <formula>"CW 3120-R2"</formula>
    </cfRule>
    <cfRule type="cellIs" dxfId="670" priority="94" stopIfTrue="1" operator="equal">
      <formula>"CW 3240-R7"</formula>
    </cfRule>
  </conditionalFormatting>
  <conditionalFormatting sqref="D47">
    <cfRule type="cellIs" dxfId="669" priority="89" stopIfTrue="1" operator="equal">
      <formula>"CW 2130-R11"</formula>
    </cfRule>
    <cfRule type="cellIs" dxfId="668" priority="90" stopIfTrue="1" operator="equal">
      <formula>"CW 3120-R2"</formula>
    </cfRule>
    <cfRule type="cellIs" dxfId="667" priority="91" stopIfTrue="1" operator="equal">
      <formula>"CW 3240-R7"</formula>
    </cfRule>
  </conditionalFormatting>
  <conditionalFormatting sqref="D465">
    <cfRule type="cellIs" dxfId="666" priority="86" stopIfTrue="1" operator="equal">
      <formula>"CW 2130-R11"</formula>
    </cfRule>
    <cfRule type="cellIs" dxfId="665" priority="87" stopIfTrue="1" operator="equal">
      <formula>"CW 3120-R2"</formula>
    </cfRule>
    <cfRule type="cellIs" dxfId="664" priority="88" stopIfTrue="1" operator="equal">
      <formula>"CW 3240-R7"</formula>
    </cfRule>
  </conditionalFormatting>
  <conditionalFormatting sqref="D427">
    <cfRule type="cellIs" dxfId="663" priority="83" stopIfTrue="1" operator="equal">
      <formula>"CW 2130-R11"</formula>
    </cfRule>
    <cfRule type="cellIs" dxfId="662" priority="84" stopIfTrue="1" operator="equal">
      <formula>"CW 3120-R2"</formula>
    </cfRule>
    <cfRule type="cellIs" dxfId="661" priority="85" stopIfTrue="1" operator="equal">
      <formula>"CW 3240-R7"</formula>
    </cfRule>
  </conditionalFormatting>
  <conditionalFormatting sqref="D524">
    <cfRule type="cellIs" dxfId="660" priority="80" stopIfTrue="1" operator="equal">
      <formula>"CW 2130-R11"</formula>
    </cfRule>
    <cfRule type="cellIs" dxfId="659" priority="81" stopIfTrue="1" operator="equal">
      <formula>"CW 3120-R2"</formula>
    </cfRule>
    <cfRule type="cellIs" dxfId="658" priority="82" stopIfTrue="1" operator="equal">
      <formula>"CW 3240-R7"</formula>
    </cfRule>
  </conditionalFormatting>
  <conditionalFormatting sqref="D161">
    <cfRule type="cellIs" dxfId="657" priority="77" stopIfTrue="1" operator="equal">
      <formula>"CW 2130-R11"</formula>
    </cfRule>
    <cfRule type="cellIs" dxfId="656" priority="78" stopIfTrue="1" operator="equal">
      <formula>"CW 3120-R2"</formula>
    </cfRule>
    <cfRule type="cellIs" dxfId="655" priority="79" stopIfTrue="1" operator="equal">
      <formula>"CW 3240-R7"</formula>
    </cfRule>
  </conditionalFormatting>
  <conditionalFormatting sqref="D163">
    <cfRule type="cellIs" dxfId="654" priority="74" stopIfTrue="1" operator="equal">
      <formula>"CW 2130-R11"</formula>
    </cfRule>
    <cfRule type="cellIs" dxfId="653" priority="75" stopIfTrue="1" operator="equal">
      <formula>"CW 3120-R2"</formula>
    </cfRule>
    <cfRule type="cellIs" dxfId="652" priority="76" stopIfTrue="1" operator="equal">
      <formula>"CW 3240-R7"</formula>
    </cfRule>
  </conditionalFormatting>
  <conditionalFormatting sqref="D278">
    <cfRule type="cellIs" dxfId="651" priority="71" stopIfTrue="1" operator="equal">
      <formula>"CW 2130-R11"</formula>
    </cfRule>
    <cfRule type="cellIs" dxfId="650" priority="72" stopIfTrue="1" operator="equal">
      <formula>"CW 3120-R2"</formula>
    </cfRule>
    <cfRule type="cellIs" dxfId="649" priority="73" stopIfTrue="1" operator="equal">
      <formula>"CW 3240-R7"</formula>
    </cfRule>
  </conditionalFormatting>
  <conditionalFormatting sqref="D276">
    <cfRule type="cellIs" dxfId="648" priority="68" stopIfTrue="1" operator="equal">
      <formula>"CW 2130-R11"</formula>
    </cfRule>
    <cfRule type="cellIs" dxfId="647" priority="69" stopIfTrue="1" operator="equal">
      <formula>"CW 3120-R2"</formula>
    </cfRule>
    <cfRule type="cellIs" dxfId="646" priority="70" stopIfTrue="1" operator="equal">
      <formula>"CW 3240-R7"</formula>
    </cfRule>
  </conditionalFormatting>
  <conditionalFormatting sqref="D12">
    <cfRule type="cellIs" dxfId="645" priority="65" stopIfTrue="1" operator="equal">
      <formula>"CW 2130-R11"</formula>
    </cfRule>
    <cfRule type="cellIs" dxfId="644" priority="66" stopIfTrue="1" operator="equal">
      <formula>"CW 3120-R2"</formula>
    </cfRule>
    <cfRule type="cellIs" dxfId="643" priority="67" stopIfTrue="1" operator="equal">
      <formula>"CW 3240-R7"</formula>
    </cfRule>
  </conditionalFormatting>
  <conditionalFormatting sqref="D310">
    <cfRule type="cellIs" dxfId="642" priority="62" stopIfTrue="1" operator="equal">
      <formula>"CW 2130-R11"</formula>
    </cfRule>
    <cfRule type="cellIs" dxfId="641" priority="63" stopIfTrue="1" operator="equal">
      <formula>"CW 3120-R2"</formula>
    </cfRule>
    <cfRule type="cellIs" dxfId="640" priority="64" stopIfTrue="1" operator="equal">
      <formula>"CW 3240-R7"</formula>
    </cfRule>
  </conditionalFormatting>
  <conditionalFormatting sqref="D377">
    <cfRule type="cellIs" dxfId="639" priority="59" stopIfTrue="1" operator="equal">
      <formula>"CW 2130-R11"</formula>
    </cfRule>
    <cfRule type="cellIs" dxfId="638" priority="60" stopIfTrue="1" operator="equal">
      <formula>"CW 3120-R2"</formula>
    </cfRule>
    <cfRule type="cellIs" dxfId="637" priority="61" stopIfTrue="1" operator="equal">
      <formula>"CW 3240-R7"</formula>
    </cfRule>
  </conditionalFormatting>
  <conditionalFormatting sqref="D477">
    <cfRule type="cellIs" dxfId="636" priority="56" stopIfTrue="1" operator="equal">
      <formula>"CW 2130-R11"</formula>
    </cfRule>
    <cfRule type="cellIs" dxfId="635" priority="57" stopIfTrue="1" operator="equal">
      <formula>"CW 3120-R2"</formula>
    </cfRule>
    <cfRule type="cellIs" dxfId="634" priority="58" stopIfTrue="1" operator="equal">
      <formula>"CW 3240-R7"</formula>
    </cfRule>
  </conditionalFormatting>
  <conditionalFormatting sqref="D110">
    <cfRule type="cellIs" dxfId="633" priority="53" stopIfTrue="1" operator="equal">
      <formula>"CW 2130-R11"</formula>
    </cfRule>
    <cfRule type="cellIs" dxfId="632" priority="54" stopIfTrue="1" operator="equal">
      <formula>"CW 3120-R2"</formula>
    </cfRule>
    <cfRule type="cellIs" dxfId="631" priority="55" stopIfTrue="1" operator="equal">
      <formula>"CW 3240-R7"</formula>
    </cfRule>
  </conditionalFormatting>
  <conditionalFormatting sqref="D50">
    <cfRule type="cellIs" dxfId="630" priority="50" stopIfTrue="1" operator="equal">
      <formula>"CW 2130-R11"</formula>
    </cfRule>
    <cfRule type="cellIs" dxfId="629" priority="51" stopIfTrue="1" operator="equal">
      <formula>"CW 3120-R2"</formula>
    </cfRule>
    <cfRule type="cellIs" dxfId="628" priority="52" stopIfTrue="1" operator="equal">
      <formula>"CW 3240-R7"</formula>
    </cfRule>
  </conditionalFormatting>
  <conditionalFormatting sqref="D117">
    <cfRule type="cellIs" dxfId="627" priority="47" stopIfTrue="1" operator="equal">
      <formula>"CW 2130-R11"</formula>
    </cfRule>
    <cfRule type="cellIs" dxfId="626" priority="48" stopIfTrue="1" operator="equal">
      <formula>"CW 3120-R2"</formula>
    </cfRule>
    <cfRule type="cellIs" dxfId="625" priority="49" stopIfTrue="1" operator="equal">
      <formula>"CW 3240-R7"</formula>
    </cfRule>
  </conditionalFormatting>
  <conditionalFormatting sqref="D116">
    <cfRule type="cellIs" dxfId="624" priority="44" stopIfTrue="1" operator="equal">
      <formula>"CW 2130-R11"</formula>
    </cfRule>
    <cfRule type="cellIs" dxfId="623" priority="45" stopIfTrue="1" operator="equal">
      <formula>"CW 3120-R2"</formula>
    </cfRule>
    <cfRule type="cellIs" dxfId="622" priority="46" stopIfTrue="1" operator="equal">
      <formula>"CW 3240-R7"</formula>
    </cfRule>
  </conditionalFormatting>
  <conditionalFormatting sqref="D180">
    <cfRule type="cellIs" dxfId="621" priority="41" stopIfTrue="1" operator="equal">
      <formula>"CW 2130-R11"</formula>
    </cfRule>
    <cfRule type="cellIs" dxfId="620" priority="42" stopIfTrue="1" operator="equal">
      <formula>"CW 3120-R2"</formula>
    </cfRule>
    <cfRule type="cellIs" dxfId="619" priority="43" stopIfTrue="1" operator="equal">
      <formula>"CW 3240-R7"</formula>
    </cfRule>
  </conditionalFormatting>
  <conditionalFormatting sqref="D181">
    <cfRule type="cellIs" dxfId="618" priority="38" stopIfTrue="1" operator="equal">
      <formula>"CW 2130-R11"</formula>
    </cfRule>
    <cfRule type="cellIs" dxfId="617" priority="39" stopIfTrue="1" operator="equal">
      <formula>"CW 3120-R2"</formula>
    </cfRule>
    <cfRule type="cellIs" dxfId="616" priority="40" stopIfTrue="1" operator="equal">
      <formula>"CW 3240-R7"</formula>
    </cfRule>
  </conditionalFormatting>
  <conditionalFormatting sqref="D516">
    <cfRule type="cellIs" dxfId="615" priority="31" stopIfTrue="1" operator="equal">
      <formula>"CW 2130-R11"</formula>
    </cfRule>
    <cfRule type="cellIs" dxfId="614" priority="32" stopIfTrue="1" operator="equal">
      <formula>"CW 3120-R2"</formula>
    </cfRule>
    <cfRule type="cellIs" dxfId="613" priority="33" stopIfTrue="1" operator="equal">
      <formula>"CW 3240-R7"</formula>
    </cfRule>
  </conditionalFormatting>
  <conditionalFormatting sqref="D122">
    <cfRule type="cellIs" dxfId="612" priority="28" stopIfTrue="1" operator="equal">
      <formula>"CW 2130-R11"</formula>
    </cfRule>
    <cfRule type="cellIs" dxfId="611" priority="29" stopIfTrue="1" operator="equal">
      <formula>"CW 3120-R2"</formula>
    </cfRule>
    <cfRule type="cellIs" dxfId="610" priority="30" stopIfTrue="1" operator="equal">
      <formula>"CW 3240-R7"</formula>
    </cfRule>
  </conditionalFormatting>
  <conditionalFormatting sqref="D352">
    <cfRule type="cellIs" dxfId="609" priority="36" stopIfTrue="1" operator="equal">
      <formula>"CW 3120-R2"</formula>
    </cfRule>
    <cfRule type="cellIs" dxfId="608" priority="37" stopIfTrue="1" operator="equal">
      <formula>"CW 3240-R7"</formula>
    </cfRule>
  </conditionalFormatting>
  <conditionalFormatting sqref="D353">
    <cfRule type="cellIs" dxfId="607" priority="34" stopIfTrue="1" operator="equal">
      <formula>"CW 3120-R2"</formula>
    </cfRule>
    <cfRule type="cellIs" dxfId="606" priority="35" stopIfTrue="1" operator="equal">
      <formula>"CW 3240-R7"</formula>
    </cfRule>
  </conditionalFormatting>
  <conditionalFormatting sqref="D123">
    <cfRule type="cellIs" dxfId="605" priority="25" stopIfTrue="1" operator="equal">
      <formula>"CW 2130-R11"</formula>
    </cfRule>
    <cfRule type="cellIs" dxfId="604" priority="26" stopIfTrue="1" operator="equal">
      <formula>"CW 3120-R2"</formula>
    </cfRule>
    <cfRule type="cellIs" dxfId="603" priority="27" stopIfTrue="1" operator="equal">
      <formula>"CW 3240-R7"</formula>
    </cfRule>
  </conditionalFormatting>
  <conditionalFormatting sqref="D124">
    <cfRule type="cellIs" dxfId="602" priority="22" stopIfTrue="1" operator="equal">
      <formula>"CW 2130-R11"</formula>
    </cfRule>
    <cfRule type="cellIs" dxfId="601" priority="23" stopIfTrue="1" operator="equal">
      <formula>"CW 3120-R2"</formula>
    </cfRule>
    <cfRule type="cellIs" dxfId="600" priority="24" stopIfTrue="1" operator="equal">
      <formula>"CW 3240-R7"</formula>
    </cfRule>
  </conditionalFormatting>
  <conditionalFormatting sqref="D511">
    <cfRule type="cellIs" dxfId="599" priority="19" stopIfTrue="1" operator="equal">
      <formula>"CW 2130-R11"</formula>
    </cfRule>
    <cfRule type="cellIs" dxfId="598" priority="20" stopIfTrue="1" operator="equal">
      <formula>"CW 3120-R2"</formula>
    </cfRule>
    <cfRule type="cellIs" dxfId="597" priority="21" stopIfTrue="1" operator="equal">
      <formula>"CW 3240-R7"</formula>
    </cfRule>
  </conditionalFormatting>
  <conditionalFormatting sqref="D512">
    <cfRule type="cellIs" dxfId="596" priority="16" stopIfTrue="1" operator="equal">
      <formula>"CW 2130-R11"</formula>
    </cfRule>
    <cfRule type="cellIs" dxfId="595" priority="17" stopIfTrue="1" operator="equal">
      <formula>"CW 3120-R2"</formula>
    </cfRule>
    <cfRule type="cellIs" dxfId="594" priority="18" stopIfTrue="1" operator="equal">
      <formula>"CW 3240-R7"</formula>
    </cfRule>
  </conditionalFormatting>
  <conditionalFormatting sqref="D513">
    <cfRule type="cellIs" dxfId="593" priority="13" stopIfTrue="1" operator="equal">
      <formula>"CW 2130-R11"</formula>
    </cfRule>
    <cfRule type="cellIs" dxfId="592" priority="14" stopIfTrue="1" operator="equal">
      <formula>"CW 3120-R2"</formula>
    </cfRule>
    <cfRule type="cellIs" dxfId="591" priority="15" stopIfTrue="1" operator="equal">
      <formula>"CW 3240-R7"</formula>
    </cfRule>
  </conditionalFormatting>
  <conditionalFormatting sqref="D11">
    <cfRule type="cellIs" dxfId="590" priority="10" stopIfTrue="1" operator="equal">
      <formula>"CW 2130-R11"</formula>
    </cfRule>
    <cfRule type="cellIs" dxfId="589" priority="11" stopIfTrue="1" operator="equal">
      <formula>"CW 3120-R2"</formula>
    </cfRule>
    <cfRule type="cellIs" dxfId="588" priority="12" stopIfTrue="1" operator="equal">
      <formula>"CW 3240-R7"</formula>
    </cfRule>
  </conditionalFormatting>
  <conditionalFormatting sqref="D376">
    <cfRule type="cellIs" dxfId="587" priority="7" stopIfTrue="1" operator="equal">
      <formula>"CW 2130-R11"</formula>
    </cfRule>
    <cfRule type="cellIs" dxfId="586" priority="8" stopIfTrue="1" operator="equal">
      <formula>"CW 3120-R2"</formula>
    </cfRule>
    <cfRule type="cellIs" dxfId="585" priority="9" stopIfTrue="1" operator="equal">
      <formula>"CW 3240-R7"</formula>
    </cfRule>
  </conditionalFormatting>
  <conditionalFormatting sqref="D476">
    <cfRule type="cellIs" dxfId="584" priority="4" stopIfTrue="1" operator="equal">
      <formula>"CW 2130-R11"</formula>
    </cfRule>
    <cfRule type="cellIs" dxfId="583" priority="5" stopIfTrue="1" operator="equal">
      <formula>"CW 3120-R2"</formula>
    </cfRule>
    <cfRule type="cellIs" dxfId="582" priority="6" stopIfTrue="1" operator="equal">
      <formula>"CW 3240-R7"</formula>
    </cfRule>
  </conditionalFormatting>
  <conditionalFormatting sqref="D248">
    <cfRule type="cellIs" dxfId="581" priority="1" stopIfTrue="1" operator="equal">
      <formula>"CW 2130-R11"</formula>
    </cfRule>
    <cfRule type="cellIs" dxfId="580" priority="2" stopIfTrue="1" operator="equal">
      <formula>"CW 3120-R2"</formula>
    </cfRule>
    <cfRule type="cellIs" dxfId="579" priority="3" stopIfTrue="1" operator="equal">
      <formula>"CW 3240-R7"</formula>
    </cfRule>
  </conditionalFormatting>
  <dataValidations count="4">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568" xr:uid="{00000000-0002-0000-0100-000000000000}">
      <formula1>IF(AND(G568&gt;=0.01,G568&lt;=G580*0.05),ROUND(G568,2),0.01)</formula1>
    </dataValidation>
    <dataValidation type="custom" allowBlank="1" showInputMessage="1" showErrorMessage="1" error="If you can enter a Unit  Price in this cell, pLease contact the Contract Administrator immediately!" sqref="G344 G15 G17 G19 G30 G100 G129 G132 G137:G138 G143 G28 G160 G162 G168 G170:G171 G173 G177:G178 G183 G195 G197 G202 G205 G208 G211 G213:G214 G219 G221 G228:G229 G232 G238 G240 G242 G475 G259 G267 G275 G277 G283 G286 G288:G289 G301 G297:G298 G291 G309 G313 G315 G319 G321 G324 G330 G336:G337 G339 G355 G367 G10 G380 G382 G384 G152 G396 G399 G401 G404:G405 G413 G422:G423 G425 G434 G441 G453 G467 G375 G480 G483 G485 G394 G498 G501 G503 G506:G507 G517 G520 G528:G529 G531 G541 G545 G551 G563 G24 G26 G389 G391 G490 G492 G496 G352 G33 G35 G38 G40:G41 G51 G59:G60 G62 G72 G75 G81 G88 G109 G113 G118:G119 G341 G418 G534 G64 G428 G430 G116 G180 G247:G248" xr:uid="{BBA9FD77-DF30-4579-83C4-464B02260601}">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499:G500 G16 G18 G31:G32 G564:G565 G8:G9 G101:G102 G130:G131 G134:G136 G139:G141 G153:G154 G144:G145 G147:G150 G158:G159 G522:G527 G552:G561 G166 G169 G172 G174:G175 G117 G184:G185 G193:G194 G29 G196 G206:G207 G203 G201 G209:G210 G212 G187:G189 G220 G230:G231 G233:G234 G236 G239 G241 G243:G246 G249:G252 G254 G256 G258 G260:G265 G268:G269 G273:G274 G161 G278:G279 G281 G284:G285 G287 G290 G293:G295 G299 G302:G303 G307:G308 G11:G13 G314 G320 G322:G323 G316:G318 G325:G329 G338 G535:G536 G345:G347 G368:G369 G435:G436 G376:G378 G373:G374 G310:G311 G381 G383 G356:G365 G395 G400 G402:G403 G406:G408 G410:G412 G342 G424 G540 G181 G392:G393 G450 G452 G442:G448 G123:G128 G440 G481:G482 G484 G471 G497 G502 G504:G505 G353 G61 G426:G427 G530 G431:G432 G542:G544 G546 G548 G550 G518:G519 G20:G23 G25 G27 G198:G199 G332:G335 G385:G388 G390 G110:G111 G486:G489 G491 G493:G495 G163:G164 G222:G227 G429 G397:G398 G215:G217 G34 G36:G37 G39 G65 G53:G58 G67:G68 G70 G73:G74 G76:G80 G82:G83 G85 G87 G89:G98 G476:G478 G46:G50 G468:G469 G104:G105 G340 G349 G438 G532:G533 G538 G419:G421 G63 G415:G417 G454:G465 G42:G44 G276 G114:G115 G179 G351 G120:G121 G508:G510 G512:G516" xr:uid="{A25F5201-C700-4883-8994-F3981ECA6D10}">
      <formula1>IF(G8&gt;=0.01,ROUND(G8,2),0.01)</formula1>
    </dataValidation>
    <dataValidation type="decimal" operator="greaterThan" allowBlank="1" showErrorMessage="1" errorTitle="Illegal Entry" error="Unit Prices must be greater than 0. " prompt="Enter your Unit Bid Price._x000a_You do not need to type in the &quot;$&quot;" sqref="G257 G451 G549 G86" xr:uid="{923D78CA-B7EA-4A63-8380-B3C1BC53695B}">
      <formula1>0</formula1>
    </dataValidation>
  </dataValidations>
  <printOptions horizontalCentered="1"/>
  <pageMargins left="0.7" right="0.7" top="0.75" bottom="0.75" header="0.3" footer="0.3"/>
  <pageSetup scale="72" fitToHeight="0" orientation="portrait" r:id="rId1"/>
  <headerFooter alignWithMargins="0">
    <oddHeader>&amp;L&amp;10The City of Winnipeg
Tender No. 13-2025 
&amp;R&amp;10Bid Submission
&amp;P of &amp;N</oddHeader>
    <oddFooter xml:space="preserve">&amp;R                    </oddFooter>
  </headerFooter>
  <rowBreaks count="23" manualBreakCount="23">
    <brk id="27" min="1" max="7" man="1"/>
    <brk id="50" min="1" max="7" man="1"/>
    <brk id="74" min="1" max="7" man="1"/>
    <brk id="98" min="1" max="7" man="1"/>
    <brk id="106" max="16383" man="1"/>
    <brk id="131" min="1" max="7" man="1"/>
    <brk id="155" max="16383" man="1"/>
    <brk id="181" min="1" max="7" man="1"/>
    <brk id="190" max="16383" man="1"/>
    <brk id="217" min="1" max="7" man="1"/>
    <brk id="236" min="1" max="7" man="1"/>
    <brk id="270" max="16383" man="1"/>
    <brk id="295" min="1" max="7" man="1"/>
    <brk id="304" max="16383" man="1"/>
    <brk id="329" min="1" max="7" man="1"/>
    <brk id="353" min="1" max="7" man="1"/>
    <brk id="370" max="16383" man="1"/>
    <brk id="412" min="1" max="7" man="1"/>
    <brk id="436" min="1" max="7" man="1"/>
    <brk id="472" max="16383" man="1"/>
    <brk id="519" min="1" max="7" man="1"/>
    <brk id="566" max="16383" man="1"/>
    <brk id="56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autoPageBreaks="0"/>
  </sheetPr>
  <dimension ref="A1:H80"/>
  <sheetViews>
    <sheetView showZeros="0" showOutlineSymbols="0" view="pageBreakPreview" topLeftCell="A58" zoomScale="75" zoomScaleNormal="87" zoomScaleSheetLayoutView="75" workbookViewId="0">
      <selection activeCell="E12" sqref="E12"/>
    </sheetView>
  </sheetViews>
  <sheetFormatPr defaultColWidth="10.5546875" defaultRowHeight="15" x14ac:dyDescent="0.2"/>
  <cols>
    <col min="1" max="1" width="7.88671875" style="19" customWidth="1"/>
    <col min="2" max="2" width="8.77734375" style="11" customWidth="1"/>
    <col min="3" max="3" width="36.77734375" customWidth="1"/>
    <col min="4" max="4" width="12.77734375" style="23" customWidth="1"/>
    <col min="5" max="5" width="6.77734375" customWidth="1"/>
    <col min="6" max="6" width="11.77734375" customWidth="1"/>
    <col min="7" max="7" width="11.77734375" style="19" customWidth="1"/>
    <col min="8" max="8" width="16.77734375" style="19" customWidth="1"/>
    <col min="9" max="9" width="12.109375" customWidth="1"/>
    <col min="10" max="10" width="26.33203125" customWidth="1"/>
  </cols>
  <sheetData>
    <row r="1" spans="1:8" ht="15.75" x14ac:dyDescent="0.2">
      <c r="A1" s="32"/>
      <c r="B1" s="30" t="s">
        <v>0</v>
      </c>
      <c r="C1" s="31"/>
      <c r="D1" s="31"/>
      <c r="E1" s="31"/>
      <c r="F1" s="31"/>
      <c r="G1" s="32"/>
      <c r="H1" s="31"/>
    </row>
    <row r="2" spans="1:8" x14ac:dyDescent="0.2">
      <c r="A2" s="29"/>
      <c r="B2" s="12" t="s">
        <v>108</v>
      </c>
      <c r="C2" s="2"/>
      <c r="D2" s="2"/>
      <c r="E2" s="2"/>
      <c r="F2" s="2"/>
      <c r="G2" s="29"/>
      <c r="H2" s="2"/>
    </row>
    <row r="3" spans="1:8" x14ac:dyDescent="0.2">
      <c r="A3" s="15"/>
      <c r="B3" s="11" t="s">
        <v>1</v>
      </c>
      <c r="C3" s="35"/>
      <c r="D3" s="35"/>
      <c r="E3" s="35"/>
      <c r="F3" s="35"/>
      <c r="G3" s="51"/>
      <c r="H3" s="52"/>
    </row>
    <row r="4" spans="1:8" x14ac:dyDescent="0.2">
      <c r="A4" s="71" t="s">
        <v>27</v>
      </c>
      <c r="B4" s="13" t="s">
        <v>3</v>
      </c>
      <c r="C4" s="4" t="s">
        <v>4</v>
      </c>
      <c r="D4" s="3" t="s">
        <v>5</v>
      </c>
      <c r="E4" s="5" t="s">
        <v>6</v>
      </c>
      <c r="F4" s="5" t="s">
        <v>7</v>
      </c>
      <c r="G4" s="16" t="s">
        <v>8</v>
      </c>
      <c r="H4" s="3" t="s">
        <v>9</v>
      </c>
    </row>
    <row r="5" spans="1:8" ht="15.75" thickBot="1" x14ac:dyDescent="0.25">
      <c r="A5" s="21"/>
      <c r="B5" s="45"/>
      <c r="C5" s="46"/>
      <c r="D5" s="47" t="s">
        <v>10</v>
      </c>
      <c r="E5" s="48"/>
      <c r="F5" s="49" t="s">
        <v>11</v>
      </c>
      <c r="G5" s="50"/>
      <c r="H5" s="64"/>
    </row>
    <row r="6" spans="1:8" ht="30" customHeight="1" thickTop="1" x14ac:dyDescent="0.2">
      <c r="A6" s="17"/>
      <c r="B6" s="616" t="s">
        <v>32</v>
      </c>
      <c r="C6" s="617"/>
      <c r="D6" s="617"/>
      <c r="E6" s="617"/>
      <c r="F6" s="618"/>
      <c r="G6" s="53"/>
      <c r="H6" s="54"/>
    </row>
    <row r="7" spans="1:8" s="40" customFormat="1" ht="30" customHeight="1" x14ac:dyDescent="0.2">
      <c r="A7" s="38"/>
      <c r="B7" s="37" t="s">
        <v>12</v>
      </c>
      <c r="C7" s="621" t="s">
        <v>29</v>
      </c>
      <c r="D7" s="622"/>
      <c r="E7" s="622"/>
      <c r="F7" s="623"/>
      <c r="G7" s="39"/>
      <c r="H7" s="39" t="s">
        <v>2</v>
      </c>
    </row>
    <row r="8" spans="1:8" ht="36" customHeight="1" x14ac:dyDescent="0.2">
      <c r="A8" s="17"/>
      <c r="B8" s="264"/>
      <c r="C8" s="265" t="s">
        <v>19</v>
      </c>
      <c r="D8" s="266"/>
      <c r="E8" s="267" t="s">
        <v>2</v>
      </c>
      <c r="F8" s="267" t="s">
        <v>2</v>
      </c>
      <c r="G8" s="269" t="s">
        <v>2</v>
      </c>
      <c r="H8" s="269"/>
    </row>
    <row r="9" spans="1:8" ht="36" customHeight="1" x14ac:dyDescent="0.2">
      <c r="A9" s="17"/>
      <c r="B9" s="264"/>
      <c r="C9" s="270" t="s">
        <v>594</v>
      </c>
      <c r="D9" s="266"/>
      <c r="E9" s="271"/>
      <c r="F9" s="266"/>
      <c r="G9" s="269"/>
      <c r="H9" s="269"/>
    </row>
    <row r="10" spans="1:8" ht="36" customHeight="1" x14ac:dyDescent="0.2">
      <c r="A10" s="17"/>
      <c r="B10" s="272"/>
      <c r="C10" s="270" t="s">
        <v>22</v>
      </c>
      <c r="D10" s="266"/>
      <c r="E10" s="273"/>
      <c r="F10" s="267"/>
      <c r="G10" s="269"/>
      <c r="H10" s="269"/>
    </row>
    <row r="11" spans="1:8" ht="48" customHeight="1" x14ac:dyDescent="0.2">
      <c r="A11" s="17"/>
      <c r="B11" s="272"/>
      <c r="C11" s="270" t="s">
        <v>23</v>
      </c>
      <c r="D11" s="266"/>
      <c r="E11" s="273"/>
      <c r="F11" s="267"/>
      <c r="G11" s="269"/>
      <c r="H11" s="269"/>
    </row>
    <row r="12" spans="1:8" ht="36" customHeight="1" x14ac:dyDescent="0.2">
      <c r="A12" s="17"/>
      <c r="B12" s="274"/>
      <c r="C12" s="270" t="s">
        <v>24</v>
      </c>
      <c r="D12" s="266"/>
      <c r="E12" s="273"/>
      <c r="F12" s="267"/>
      <c r="G12" s="269"/>
      <c r="H12" s="269"/>
    </row>
    <row r="13" spans="1:8" ht="36" customHeight="1" x14ac:dyDescent="0.2">
      <c r="A13" s="17"/>
      <c r="B13" s="264"/>
      <c r="C13" s="270" t="s">
        <v>25</v>
      </c>
      <c r="D13" s="266"/>
      <c r="E13" s="271"/>
      <c r="F13" s="266"/>
      <c r="G13" s="269"/>
      <c r="H13" s="269"/>
    </row>
    <row r="14" spans="1:8" ht="36" customHeight="1" x14ac:dyDescent="0.2">
      <c r="A14" s="17"/>
      <c r="B14" s="275"/>
      <c r="C14" s="276" t="s">
        <v>26</v>
      </c>
      <c r="D14" s="277"/>
      <c r="E14" s="278"/>
      <c r="F14" s="279"/>
      <c r="G14" s="280"/>
      <c r="H14" s="280"/>
    </row>
    <row r="15" spans="1:8" ht="30" customHeight="1" thickBot="1" x14ac:dyDescent="0.25">
      <c r="A15" s="18"/>
      <c r="B15" s="36" t="s">
        <v>12</v>
      </c>
      <c r="C15" s="624" t="str">
        <f>C7</f>
        <v xml:space="preserve">(INSERT LOCATION AND TYPE OF WORK) </v>
      </c>
      <c r="D15" s="625"/>
      <c r="E15" s="625"/>
      <c r="F15" s="626"/>
      <c r="G15" s="18" t="s">
        <v>17</v>
      </c>
      <c r="H15" s="18">
        <f>SUM(H7:H14)</f>
        <v>0</v>
      </c>
    </row>
    <row r="16" spans="1:8" s="40" customFormat="1" ht="30" customHeight="1" thickTop="1" x14ac:dyDescent="0.2">
      <c r="A16" s="38"/>
      <c r="B16" s="37" t="s">
        <v>13</v>
      </c>
      <c r="C16" s="627" t="s">
        <v>29</v>
      </c>
      <c r="D16" s="628"/>
      <c r="E16" s="628"/>
      <c r="F16" s="629"/>
      <c r="G16" s="38"/>
      <c r="H16" s="39"/>
    </row>
    <row r="17" spans="1:8" ht="36" customHeight="1" x14ac:dyDescent="0.2">
      <c r="A17" s="17"/>
      <c r="B17" s="264"/>
      <c r="C17" s="265" t="s">
        <v>19</v>
      </c>
      <c r="D17" s="266"/>
      <c r="E17" s="267" t="s">
        <v>2</v>
      </c>
      <c r="F17" s="267" t="s">
        <v>2</v>
      </c>
      <c r="G17" s="269" t="s">
        <v>2</v>
      </c>
      <c r="H17" s="269"/>
    </row>
    <row r="18" spans="1:8" ht="36" customHeight="1" x14ac:dyDescent="0.2">
      <c r="A18" s="17"/>
      <c r="B18" s="264"/>
      <c r="C18" s="270" t="s">
        <v>594</v>
      </c>
      <c r="D18" s="266"/>
      <c r="E18" s="271"/>
      <c r="F18" s="266"/>
      <c r="G18" s="269"/>
      <c r="H18" s="269"/>
    </row>
    <row r="19" spans="1:8" ht="36" customHeight="1" x14ac:dyDescent="0.2">
      <c r="A19" s="17"/>
      <c r="B19" s="272"/>
      <c r="C19" s="270" t="s">
        <v>21</v>
      </c>
      <c r="D19" s="266"/>
      <c r="E19" s="273"/>
      <c r="F19" s="267"/>
      <c r="G19" s="269"/>
      <c r="H19" s="269"/>
    </row>
    <row r="20" spans="1:8" ht="36" customHeight="1" x14ac:dyDescent="0.2">
      <c r="A20" s="17"/>
      <c r="B20" s="272"/>
      <c r="C20" s="270" t="s">
        <v>22</v>
      </c>
      <c r="D20" s="266"/>
      <c r="E20" s="273"/>
      <c r="F20" s="267"/>
      <c r="G20" s="269"/>
      <c r="H20" s="269"/>
    </row>
    <row r="21" spans="1:8" ht="48" customHeight="1" x14ac:dyDescent="0.2">
      <c r="A21" s="17"/>
      <c r="B21" s="274"/>
      <c r="C21" s="270" t="s">
        <v>23</v>
      </c>
      <c r="D21" s="266"/>
      <c r="E21" s="273"/>
      <c r="F21" s="267"/>
      <c r="G21" s="269"/>
      <c r="H21" s="269"/>
    </row>
    <row r="22" spans="1:8" ht="36" customHeight="1" x14ac:dyDescent="0.2">
      <c r="A22" s="17"/>
      <c r="B22" s="264"/>
      <c r="C22" s="270" t="s">
        <v>24</v>
      </c>
      <c r="D22" s="266"/>
      <c r="E22" s="271"/>
      <c r="F22" s="266"/>
      <c r="G22" s="269"/>
      <c r="H22" s="269"/>
    </row>
    <row r="23" spans="1:8" ht="36" customHeight="1" x14ac:dyDescent="0.2">
      <c r="A23" s="17"/>
      <c r="B23" s="275"/>
      <c r="C23" s="276" t="s">
        <v>25</v>
      </c>
      <c r="D23" s="277"/>
      <c r="E23" s="278"/>
      <c r="F23" s="279"/>
      <c r="G23" s="280"/>
      <c r="H23" s="280"/>
    </row>
    <row r="24" spans="1:8" ht="36" customHeight="1" x14ac:dyDescent="0.2">
      <c r="A24" s="17"/>
      <c r="B24" s="264"/>
      <c r="C24" s="265" t="s">
        <v>26</v>
      </c>
      <c r="D24" s="266"/>
      <c r="E24" s="267"/>
      <c r="F24" s="267"/>
      <c r="G24" s="269"/>
      <c r="H24" s="269"/>
    </row>
    <row r="25" spans="1:8" s="40" customFormat="1" ht="30" customHeight="1" thickBot="1" x14ac:dyDescent="0.25">
      <c r="A25" s="41"/>
      <c r="B25" s="36" t="s">
        <v>13</v>
      </c>
      <c r="C25" s="624" t="str">
        <f>C16</f>
        <v xml:space="preserve">(INSERT LOCATION AND TYPE OF WORK) </v>
      </c>
      <c r="D25" s="625"/>
      <c r="E25" s="625"/>
      <c r="F25" s="626"/>
      <c r="G25" s="41" t="s">
        <v>17</v>
      </c>
      <c r="H25" s="41">
        <f>SUM(H16:H24)</f>
        <v>0</v>
      </c>
    </row>
    <row r="26" spans="1:8" s="40" customFormat="1" ht="30" customHeight="1" thickTop="1" x14ac:dyDescent="0.2">
      <c r="A26" s="38"/>
      <c r="B26" s="37" t="s">
        <v>14</v>
      </c>
      <c r="C26" s="627" t="s">
        <v>29</v>
      </c>
      <c r="D26" s="628"/>
      <c r="E26" s="628"/>
      <c r="F26" s="629"/>
      <c r="G26" s="38"/>
      <c r="H26" s="39"/>
    </row>
    <row r="27" spans="1:8" ht="36" customHeight="1" x14ac:dyDescent="0.2">
      <c r="A27" s="17"/>
      <c r="B27" s="264"/>
      <c r="C27" s="265" t="s">
        <v>19</v>
      </c>
      <c r="D27" s="266"/>
      <c r="E27" s="267" t="s">
        <v>2</v>
      </c>
      <c r="F27" s="267" t="s">
        <v>2</v>
      </c>
      <c r="G27" s="269" t="s">
        <v>2</v>
      </c>
      <c r="H27" s="269"/>
    </row>
    <row r="28" spans="1:8" ht="36" customHeight="1" x14ac:dyDescent="0.2">
      <c r="A28" s="17"/>
      <c r="B28" s="264"/>
      <c r="C28" s="270" t="s">
        <v>594</v>
      </c>
      <c r="D28" s="266"/>
      <c r="E28" s="271"/>
      <c r="F28" s="266"/>
      <c r="G28" s="269"/>
      <c r="H28" s="269"/>
    </row>
    <row r="29" spans="1:8" ht="36" customHeight="1" x14ac:dyDescent="0.2">
      <c r="A29" s="17"/>
      <c r="B29" s="272"/>
      <c r="C29" s="270" t="s">
        <v>21</v>
      </c>
      <c r="D29" s="266"/>
      <c r="E29" s="273"/>
      <c r="F29" s="267"/>
      <c r="G29" s="269"/>
      <c r="H29" s="269"/>
    </row>
    <row r="30" spans="1:8" ht="36" customHeight="1" x14ac:dyDescent="0.2">
      <c r="A30" s="17"/>
      <c r="B30" s="272"/>
      <c r="C30" s="270" t="s">
        <v>22</v>
      </c>
      <c r="D30" s="266"/>
      <c r="E30" s="273"/>
      <c r="F30" s="267"/>
      <c r="G30" s="269"/>
      <c r="H30" s="269"/>
    </row>
    <row r="31" spans="1:8" ht="48" customHeight="1" x14ac:dyDescent="0.2">
      <c r="A31" s="17"/>
      <c r="B31" s="274"/>
      <c r="C31" s="270" t="s">
        <v>23</v>
      </c>
      <c r="D31" s="266"/>
      <c r="E31" s="273"/>
      <c r="F31" s="267"/>
      <c r="G31" s="269"/>
      <c r="H31" s="269"/>
    </row>
    <row r="32" spans="1:8" ht="36" customHeight="1" x14ac:dyDescent="0.2">
      <c r="A32" s="17"/>
      <c r="B32" s="264"/>
      <c r="C32" s="270" t="s">
        <v>24</v>
      </c>
      <c r="D32" s="266"/>
      <c r="E32" s="271"/>
      <c r="F32" s="266"/>
      <c r="G32" s="269"/>
      <c r="H32" s="269"/>
    </row>
    <row r="33" spans="1:8" ht="36" customHeight="1" x14ac:dyDescent="0.2">
      <c r="A33" s="17"/>
      <c r="B33" s="275"/>
      <c r="C33" s="276" t="s">
        <v>25</v>
      </c>
      <c r="D33" s="277"/>
      <c r="E33" s="278"/>
      <c r="F33" s="279"/>
      <c r="G33" s="280"/>
      <c r="H33" s="280"/>
    </row>
    <row r="34" spans="1:8" ht="36" customHeight="1" x14ac:dyDescent="0.2">
      <c r="A34" s="17"/>
      <c r="B34" s="264"/>
      <c r="C34" s="265" t="s">
        <v>26</v>
      </c>
      <c r="D34" s="266"/>
      <c r="E34" s="267"/>
      <c r="F34" s="267"/>
      <c r="G34" s="269"/>
      <c r="H34" s="269"/>
    </row>
    <row r="35" spans="1:8" s="40" customFormat="1" ht="30" customHeight="1" thickBot="1" x14ac:dyDescent="0.25">
      <c r="A35" s="41"/>
      <c r="B35" s="36" t="s">
        <v>14</v>
      </c>
      <c r="C35" s="624" t="str">
        <f>C26</f>
        <v xml:space="preserve">(INSERT LOCATION AND TYPE OF WORK) </v>
      </c>
      <c r="D35" s="625"/>
      <c r="E35" s="625"/>
      <c r="F35" s="626"/>
      <c r="G35" s="41" t="s">
        <v>17</v>
      </c>
      <c r="H35" s="41">
        <f>SUM(H26:H34)</f>
        <v>0</v>
      </c>
    </row>
    <row r="36" spans="1:8" s="40" customFormat="1" ht="30" customHeight="1" thickTop="1" x14ac:dyDescent="0.2">
      <c r="A36" s="38"/>
      <c r="B36" s="37" t="s">
        <v>15</v>
      </c>
      <c r="C36" s="621" t="s">
        <v>368</v>
      </c>
      <c r="D36" s="630"/>
      <c r="E36" s="630"/>
      <c r="F36" s="623"/>
      <c r="G36" s="38"/>
      <c r="H36" s="39"/>
    </row>
    <row r="37" spans="1:8" ht="36" customHeight="1" x14ac:dyDescent="0.2">
      <c r="A37" s="17"/>
      <c r="B37" s="264"/>
      <c r="C37" s="265" t="s">
        <v>369</v>
      </c>
      <c r="D37" s="266"/>
      <c r="E37" s="267" t="s">
        <v>2</v>
      </c>
      <c r="F37" s="267" t="s">
        <v>2</v>
      </c>
      <c r="G37" s="268" t="s">
        <v>2</v>
      </c>
      <c r="H37" s="269"/>
    </row>
    <row r="38" spans="1:8" ht="36" customHeight="1" x14ac:dyDescent="0.2">
      <c r="A38" s="17"/>
      <c r="B38" s="264"/>
      <c r="C38" s="265" t="s">
        <v>369</v>
      </c>
      <c r="D38" s="266"/>
      <c r="E38" s="271"/>
      <c r="F38" s="266"/>
      <c r="G38" s="268"/>
      <c r="H38" s="269"/>
    </row>
    <row r="39" spans="1:8" ht="36" customHeight="1" x14ac:dyDescent="0.2">
      <c r="A39" s="17"/>
      <c r="B39" s="281"/>
      <c r="C39" s="282" t="s">
        <v>369</v>
      </c>
      <c r="D39" s="277"/>
      <c r="E39" s="278"/>
      <c r="F39" s="279"/>
      <c r="G39" s="283"/>
      <c r="H39" s="280"/>
    </row>
    <row r="40" spans="1:8" s="40" customFormat="1" ht="30" customHeight="1" thickBot="1" x14ac:dyDescent="0.25">
      <c r="A40" s="41"/>
      <c r="B40" s="36" t="str">
        <f>B36</f>
        <v>D</v>
      </c>
      <c r="C40" s="624" t="str">
        <f>C36</f>
        <v>WATER AND WASTE WORK</v>
      </c>
      <c r="D40" s="625"/>
      <c r="E40" s="625"/>
      <c r="F40" s="626"/>
      <c r="G40" s="41" t="s">
        <v>17</v>
      </c>
      <c r="H40" s="41">
        <f>SUM(H36:H39)</f>
        <v>0</v>
      </c>
    </row>
    <row r="41" spans="1:8" ht="54.6" customHeight="1" thickTop="1" x14ac:dyDescent="0.2">
      <c r="A41" s="17"/>
      <c r="B41" s="631" t="s">
        <v>615</v>
      </c>
      <c r="C41" s="632"/>
      <c r="D41" s="632"/>
      <c r="E41" s="632"/>
      <c r="F41" s="632"/>
      <c r="G41" s="633"/>
      <c r="H41" s="65"/>
    </row>
    <row r="42" spans="1:8" s="40" customFormat="1" ht="30" customHeight="1" x14ac:dyDescent="0.2">
      <c r="A42" s="38"/>
      <c r="B42" s="138" t="s">
        <v>16</v>
      </c>
      <c r="C42" s="621" t="s">
        <v>29</v>
      </c>
      <c r="D42" s="622"/>
      <c r="E42" s="622"/>
      <c r="F42" s="623"/>
      <c r="G42" s="38"/>
      <c r="H42" s="39"/>
    </row>
    <row r="43" spans="1:8" ht="36" customHeight="1" x14ac:dyDescent="0.2">
      <c r="A43" s="17"/>
      <c r="B43" s="264"/>
      <c r="C43" s="265" t="s">
        <v>19</v>
      </c>
      <c r="D43" s="266"/>
      <c r="E43" s="267" t="s">
        <v>2</v>
      </c>
      <c r="F43" s="267" t="s">
        <v>2</v>
      </c>
      <c r="G43" s="268" t="s">
        <v>2</v>
      </c>
      <c r="H43" s="269"/>
    </row>
    <row r="44" spans="1:8" ht="36" customHeight="1" x14ac:dyDescent="0.2">
      <c r="A44" s="17"/>
      <c r="B44" s="264"/>
      <c r="C44" s="270" t="s">
        <v>594</v>
      </c>
      <c r="D44" s="266"/>
      <c r="E44" s="271"/>
      <c r="F44" s="266"/>
      <c r="G44" s="268"/>
      <c r="H44" s="269"/>
    </row>
    <row r="45" spans="1:8" ht="36" customHeight="1" x14ac:dyDescent="0.2">
      <c r="A45" s="17"/>
      <c r="B45" s="272"/>
      <c r="C45" s="270" t="s">
        <v>21</v>
      </c>
      <c r="D45" s="266"/>
      <c r="E45" s="267"/>
      <c r="F45" s="267"/>
      <c r="G45" s="268"/>
      <c r="H45" s="269"/>
    </row>
    <row r="46" spans="1:8" ht="36" customHeight="1" x14ac:dyDescent="0.2">
      <c r="A46" s="17"/>
      <c r="B46" s="272"/>
      <c r="C46" s="270" t="s">
        <v>22</v>
      </c>
      <c r="D46" s="266"/>
      <c r="E46" s="273"/>
      <c r="F46" s="267"/>
      <c r="G46" s="268"/>
      <c r="H46" s="269"/>
    </row>
    <row r="47" spans="1:8" ht="48" customHeight="1" x14ac:dyDescent="0.2">
      <c r="A47" s="17"/>
      <c r="B47" s="272"/>
      <c r="C47" s="270" t="s">
        <v>23</v>
      </c>
      <c r="D47" s="266"/>
      <c r="E47" s="273"/>
      <c r="F47" s="267"/>
      <c r="G47" s="268"/>
      <c r="H47" s="269"/>
    </row>
    <row r="48" spans="1:8" ht="36" customHeight="1" x14ac:dyDescent="0.2">
      <c r="A48" s="17"/>
      <c r="B48" s="274"/>
      <c r="C48" s="270" t="s">
        <v>24</v>
      </c>
      <c r="D48" s="266"/>
      <c r="E48" s="273"/>
      <c r="F48" s="267"/>
      <c r="G48" s="268"/>
      <c r="H48" s="269"/>
    </row>
    <row r="49" spans="1:8" ht="36" customHeight="1" x14ac:dyDescent="0.2">
      <c r="A49" s="17"/>
      <c r="B49" s="264"/>
      <c r="C49" s="270" t="s">
        <v>25</v>
      </c>
      <c r="D49" s="266"/>
      <c r="E49" s="271"/>
      <c r="F49" s="266"/>
      <c r="G49" s="268"/>
      <c r="H49" s="269"/>
    </row>
    <row r="50" spans="1:8" ht="36" customHeight="1" x14ac:dyDescent="0.2">
      <c r="A50" s="17"/>
      <c r="B50" s="275"/>
      <c r="C50" s="276" t="s">
        <v>26</v>
      </c>
      <c r="D50" s="277"/>
      <c r="E50" s="278"/>
      <c r="F50" s="279"/>
      <c r="G50" s="283"/>
      <c r="H50" s="280"/>
    </row>
    <row r="51" spans="1:8" s="40" customFormat="1" ht="30" customHeight="1" thickBot="1" x14ac:dyDescent="0.25">
      <c r="A51" s="41"/>
      <c r="B51" s="36" t="str">
        <f>B42</f>
        <v>E</v>
      </c>
      <c r="C51" s="624" t="str">
        <f>C42</f>
        <v xml:space="preserve">(INSERT LOCATION AND TYPE OF WORK) </v>
      </c>
      <c r="D51" s="625"/>
      <c r="E51" s="625"/>
      <c r="F51" s="626"/>
      <c r="G51" s="41" t="s">
        <v>17</v>
      </c>
      <c r="H51" s="41">
        <f>SUM(H42:H50)</f>
        <v>0</v>
      </c>
    </row>
    <row r="52" spans="1:8" s="40" customFormat="1" ht="30" customHeight="1" thickTop="1" x14ac:dyDescent="0.2">
      <c r="A52" s="42"/>
      <c r="B52" s="138" t="s">
        <v>403</v>
      </c>
      <c r="C52" s="627" t="s">
        <v>29</v>
      </c>
      <c r="D52" s="628"/>
      <c r="E52" s="628"/>
      <c r="F52" s="629"/>
      <c r="G52" s="42"/>
      <c r="H52" s="43"/>
    </row>
    <row r="53" spans="1:8" ht="36" customHeight="1" x14ac:dyDescent="0.2">
      <c r="A53" s="17"/>
      <c r="B53" s="264"/>
      <c r="C53" s="265" t="s">
        <v>19</v>
      </c>
      <c r="D53" s="266"/>
      <c r="E53" s="267" t="s">
        <v>2</v>
      </c>
      <c r="F53" s="267" t="s">
        <v>2</v>
      </c>
      <c r="G53" s="268" t="s">
        <v>2</v>
      </c>
      <c r="H53" s="269"/>
    </row>
    <row r="54" spans="1:8" ht="36" customHeight="1" x14ac:dyDescent="0.2">
      <c r="A54" s="17"/>
      <c r="B54" s="264"/>
      <c r="C54" s="270" t="s">
        <v>594</v>
      </c>
      <c r="D54" s="266"/>
      <c r="E54" s="271"/>
      <c r="F54" s="266"/>
      <c r="G54" s="268"/>
      <c r="H54" s="269"/>
    </row>
    <row r="55" spans="1:8" ht="36" customHeight="1" x14ac:dyDescent="0.2">
      <c r="A55" s="17"/>
      <c r="B55" s="272"/>
      <c r="C55" s="270" t="s">
        <v>21</v>
      </c>
      <c r="D55" s="266"/>
      <c r="E55" s="267"/>
      <c r="F55" s="267"/>
      <c r="G55" s="268"/>
      <c r="H55" s="269"/>
    </row>
    <row r="56" spans="1:8" ht="36" customHeight="1" x14ac:dyDescent="0.2">
      <c r="A56" s="17"/>
      <c r="B56" s="272"/>
      <c r="C56" s="270" t="s">
        <v>22</v>
      </c>
      <c r="D56" s="266"/>
      <c r="E56" s="273"/>
      <c r="F56" s="267"/>
      <c r="G56" s="268"/>
      <c r="H56" s="269"/>
    </row>
    <row r="57" spans="1:8" ht="48" customHeight="1" x14ac:dyDescent="0.2">
      <c r="A57" s="17"/>
      <c r="B57" s="272"/>
      <c r="C57" s="270" t="s">
        <v>23</v>
      </c>
      <c r="D57" s="266"/>
      <c r="E57" s="273"/>
      <c r="F57" s="267"/>
      <c r="G57" s="268"/>
      <c r="H57" s="269"/>
    </row>
    <row r="58" spans="1:8" ht="36" customHeight="1" x14ac:dyDescent="0.2">
      <c r="A58" s="17"/>
      <c r="B58" s="274"/>
      <c r="C58" s="270" t="s">
        <v>24</v>
      </c>
      <c r="D58" s="266"/>
      <c r="E58" s="273"/>
      <c r="F58" s="267"/>
      <c r="G58" s="268"/>
      <c r="H58" s="269"/>
    </row>
    <row r="59" spans="1:8" ht="36" customHeight="1" x14ac:dyDescent="0.2">
      <c r="A59" s="17"/>
      <c r="B59" s="264"/>
      <c r="C59" s="270" t="s">
        <v>25</v>
      </c>
      <c r="D59" s="266"/>
      <c r="E59" s="271"/>
      <c r="F59" s="266"/>
      <c r="G59" s="268"/>
      <c r="H59" s="269"/>
    </row>
    <row r="60" spans="1:8" ht="18" customHeight="1" x14ac:dyDescent="0.2">
      <c r="A60" s="17"/>
      <c r="B60" s="264"/>
      <c r="C60" s="284"/>
      <c r="D60" s="266"/>
      <c r="E60" s="271"/>
      <c r="F60" s="266"/>
      <c r="G60" s="268"/>
      <c r="H60" s="269"/>
    </row>
    <row r="61" spans="1:8" ht="36" customHeight="1" x14ac:dyDescent="0.2">
      <c r="A61" s="17"/>
      <c r="B61" s="285"/>
      <c r="C61" s="286" t="s">
        <v>26</v>
      </c>
      <c r="D61" s="287"/>
      <c r="E61" s="288"/>
      <c r="F61" s="289"/>
      <c r="G61" s="290"/>
      <c r="H61" s="291"/>
    </row>
    <row r="62" spans="1:8" ht="18" customHeight="1" x14ac:dyDescent="0.2">
      <c r="A62" s="20"/>
      <c r="B62" s="6"/>
      <c r="C62" s="34"/>
      <c r="D62" s="9"/>
      <c r="E62" s="8"/>
      <c r="F62" s="7"/>
      <c r="G62" s="20"/>
      <c r="H62" s="20"/>
    </row>
    <row r="63" spans="1:8" s="40" customFormat="1" ht="30" customHeight="1" thickBot="1" x14ac:dyDescent="0.25">
      <c r="A63" s="39"/>
      <c r="B63" s="36" t="str">
        <f>B52</f>
        <v>F</v>
      </c>
      <c r="C63" s="624" t="str">
        <f>C52</f>
        <v xml:space="preserve">(INSERT LOCATION AND TYPE OF WORK) </v>
      </c>
      <c r="D63" s="625"/>
      <c r="E63" s="625"/>
      <c r="F63" s="626"/>
      <c r="G63" s="41" t="s">
        <v>17</v>
      </c>
      <c r="H63" s="41">
        <f>SUM(H52:H62)</f>
        <v>0</v>
      </c>
    </row>
    <row r="64" spans="1:8" s="250" customFormat="1" ht="30" customHeight="1" thickTop="1" x14ac:dyDescent="0.2">
      <c r="A64" s="247"/>
      <c r="B64" s="248" t="s">
        <v>598</v>
      </c>
      <c r="C64" s="634" t="s">
        <v>595</v>
      </c>
      <c r="D64" s="635"/>
      <c r="E64" s="635"/>
      <c r="F64" s="636"/>
      <c r="G64" s="247"/>
      <c r="H64" s="249"/>
    </row>
    <row r="65" spans="1:8" s="222" customFormat="1" ht="30" customHeight="1" x14ac:dyDescent="0.2">
      <c r="A65" s="251" t="s">
        <v>602</v>
      </c>
      <c r="B65" s="201" t="s">
        <v>599</v>
      </c>
      <c r="C65" s="202" t="s">
        <v>614</v>
      </c>
      <c r="D65" s="212" t="s">
        <v>597</v>
      </c>
      <c r="E65" s="203" t="s">
        <v>596</v>
      </c>
      <c r="F65" s="211">
        <v>1</v>
      </c>
      <c r="G65" s="204"/>
      <c r="H65" s="205">
        <f t="shared" ref="H65" si="0">ROUND(G65*F65,2)</f>
        <v>0</v>
      </c>
    </row>
    <row r="66" spans="1:8" s="250" customFormat="1" ht="30" customHeight="1" thickBot="1" x14ac:dyDescent="0.25">
      <c r="A66" s="252"/>
      <c r="B66" s="253" t="str">
        <f>B64</f>
        <v>G</v>
      </c>
      <c r="C66" s="645" t="str">
        <f>C64</f>
        <v>MOBILIZATION /DEMOLIBIZATION</v>
      </c>
      <c r="D66" s="646"/>
      <c r="E66" s="646"/>
      <c r="F66" s="647"/>
      <c r="G66" s="254" t="s">
        <v>17</v>
      </c>
      <c r="H66" s="255">
        <f>H65</f>
        <v>0</v>
      </c>
    </row>
    <row r="67" spans="1:8" ht="36" customHeight="1" thickTop="1" x14ac:dyDescent="0.3">
      <c r="A67" s="72"/>
      <c r="B67" s="10"/>
      <c r="C67" s="55" t="s">
        <v>18</v>
      </c>
      <c r="D67" s="56"/>
      <c r="E67" s="56"/>
      <c r="F67" s="56"/>
      <c r="G67" s="56"/>
      <c r="H67" s="25"/>
    </row>
    <row r="68" spans="1:8" s="40" customFormat="1" ht="32.1" customHeight="1" x14ac:dyDescent="0.2">
      <c r="A68" s="74"/>
      <c r="B68" s="619" t="str">
        <f>B6</f>
        <v>PART 1      CITY FUNDED WORK</v>
      </c>
      <c r="C68" s="620"/>
      <c r="D68" s="620"/>
      <c r="E68" s="620"/>
      <c r="F68" s="620"/>
      <c r="G68" s="57"/>
      <c r="H68" s="66"/>
    </row>
    <row r="69" spans="1:8" ht="30" customHeight="1" thickBot="1" x14ac:dyDescent="0.25">
      <c r="A69" s="18"/>
      <c r="B69" s="36" t="str">
        <f>B7</f>
        <v>A</v>
      </c>
      <c r="C69" s="648" t="str">
        <f>C7</f>
        <v xml:space="preserve">(INSERT LOCATION AND TYPE OF WORK) </v>
      </c>
      <c r="D69" s="625"/>
      <c r="E69" s="625"/>
      <c r="F69" s="626"/>
      <c r="G69" s="18" t="s">
        <v>17</v>
      </c>
      <c r="H69" s="18">
        <f>H15</f>
        <v>0</v>
      </c>
    </row>
    <row r="70" spans="1:8" ht="30" customHeight="1" thickTop="1" thickBot="1" x14ac:dyDescent="0.25">
      <c r="A70" s="18"/>
      <c r="B70" s="36" t="str">
        <f>B16</f>
        <v>B</v>
      </c>
      <c r="C70" s="639" t="str">
        <f>C16</f>
        <v xml:space="preserve">(INSERT LOCATION AND TYPE OF WORK) </v>
      </c>
      <c r="D70" s="640"/>
      <c r="E70" s="640"/>
      <c r="F70" s="641"/>
      <c r="G70" s="18" t="s">
        <v>17</v>
      </c>
      <c r="H70" s="18">
        <f>H25</f>
        <v>0</v>
      </c>
    </row>
    <row r="71" spans="1:8" ht="30" customHeight="1" thickTop="1" thickBot="1" x14ac:dyDescent="0.25">
      <c r="A71" s="18"/>
      <c r="B71" s="36" t="str">
        <f>B26</f>
        <v>C</v>
      </c>
      <c r="C71" s="639" t="str">
        <f>C26</f>
        <v xml:space="preserve">(INSERT LOCATION AND TYPE OF WORK) </v>
      </c>
      <c r="D71" s="640"/>
      <c r="E71" s="640"/>
      <c r="F71" s="641"/>
      <c r="G71" s="18" t="s">
        <v>17</v>
      </c>
      <c r="H71" s="18">
        <f>H35</f>
        <v>0</v>
      </c>
    </row>
    <row r="72" spans="1:8" ht="30" customHeight="1" thickTop="1" thickBot="1" x14ac:dyDescent="0.25">
      <c r="A72" s="18"/>
      <c r="B72" s="36" t="str">
        <f>B36</f>
        <v>D</v>
      </c>
      <c r="C72" s="639" t="str">
        <f>C36</f>
        <v>WATER AND WASTE WORK</v>
      </c>
      <c r="D72" s="640"/>
      <c r="E72" s="640"/>
      <c r="F72" s="641"/>
      <c r="G72" s="18" t="s">
        <v>17</v>
      </c>
      <c r="H72" s="18">
        <f>H36</f>
        <v>0</v>
      </c>
    </row>
    <row r="73" spans="1:8" ht="28.9" customHeight="1" thickTop="1" thickBot="1" x14ac:dyDescent="0.3">
      <c r="A73" s="18"/>
      <c r="B73" s="58"/>
      <c r="C73" s="59"/>
      <c r="D73" s="60"/>
      <c r="E73" s="61"/>
      <c r="F73" s="61"/>
      <c r="G73" s="63" t="s">
        <v>30</v>
      </c>
      <c r="H73" s="62">
        <f>SUM(H69:H72)</f>
        <v>0</v>
      </c>
    </row>
    <row r="74" spans="1:8" s="40" customFormat="1" ht="63" customHeight="1" thickTop="1" thickBot="1" x14ac:dyDescent="0.25">
      <c r="A74" s="41"/>
      <c r="B74" s="642" t="str">
        <f>B41</f>
        <v>PART 2      MANITOBA HYDRO/PROVINCIALLY FUNDED WORK
                 (See B10.6, B18.2.1, B19.6, D2.1, D14.2-3, D15.4)</v>
      </c>
      <c r="C74" s="643"/>
      <c r="D74" s="643"/>
      <c r="E74" s="643"/>
      <c r="F74" s="643"/>
      <c r="G74" s="644"/>
      <c r="H74" s="44"/>
    </row>
    <row r="75" spans="1:8" ht="30" customHeight="1" thickTop="1" thickBot="1" x14ac:dyDescent="0.25">
      <c r="A75" s="28"/>
      <c r="B75" s="36" t="str">
        <f>B42</f>
        <v>E</v>
      </c>
      <c r="C75" s="639" t="str">
        <f>C42</f>
        <v xml:space="preserve">(INSERT LOCATION AND TYPE OF WORK) </v>
      </c>
      <c r="D75" s="640"/>
      <c r="E75" s="640"/>
      <c r="F75" s="641"/>
      <c r="G75" s="28" t="s">
        <v>17</v>
      </c>
      <c r="H75" s="28">
        <f>H51</f>
        <v>0</v>
      </c>
    </row>
    <row r="76" spans="1:8" ht="30" customHeight="1" thickTop="1" thickBot="1" x14ac:dyDescent="0.25">
      <c r="A76" s="22"/>
      <c r="B76" s="75" t="str">
        <f>B52</f>
        <v>F</v>
      </c>
      <c r="C76" s="639" t="str">
        <f>C52</f>
        <v xml:space="preserve">(INSERT LOCATION AND TYPE OF WORK) </v>
      </c>
      <c r="D76" s="640"/>
      <c r="E76" s="640"/>
      <c r="F76" s="641"/>
      <c r="G76" s="22" t="s">
        <v>17</v>
      </c>
      <c r="H76" s="22">
        <f>H63</f>
        <v>0</v>
      </c>
    </row>
    <row r="77" spans="1:8" ht="28.9" customHeight="1" thickTop="1" thickBot="1" x14ac:dyDescent="0.3">
      <c r="A77" s="18"/>
      <c r="B77" s="256"/>
      <c r="C77" s="59"/>
      <c r="D77" s="60"/>
      <c r="E77" s="61"/>
      <c r="F77" s="61"/>
      <c r="G77" s="257" t="s">
        <v>31</v>
      </c>
      <c r="H77" s="53">
        <f>SUM(H75:H76)</f>
        <v>0</v>
      </c>
    </row>
    <row r="78" spans="1:8" ht="30" customHeight="1" thickTop="1" thickBot="1" x14ac:dyDescent="0.3">
      <c r="A78" s="18"/>
      <c r="B78" s="75" t="str">
        <f>B64</f>
        <v>G</v>
      </c>
      <c r="C78" s="639" t="str">
        <f>C64</f>
        <v>MOBILIZATION /DEMOLIBIZATION</v>
      </c>
      <c r="D78" s="640"/>
      <c r="E78" s="640"/>
      <c r="F78" s="641"/>
      <c r="G78" s="259" t="s">
        <v>601</v>
      </c>
      <c r="H78" s="258">
        <f>H66</f>
        <v>0</v>
      </c>
    </row>
    <row r="79" spans="1:8" s="35" customFormat="1" ht="37.9" customHeight="1" thickTop="1" x14ac:dyDescent="0.2">
      <c r="A79" s="17"/>
      <c r="B79" s="649" t="s">
        <v>35</v>
      </c>
      <c r="C79" s="650"/>
      <c r="D79" s="650"/>
      <c r="E79" s="650"/>
      <c r="F79" s="650"/>
      <c r="G79" s="637">
        <f>H73+H77+H78</f>
        <v>0</v>
      </c>
      <c r="H79" s="638"/>
    </row>
    <row r="80" spans="1:8" ht="15.95" customHeight="1" x14ac:dyDescent="0.2">
      <c r="A80" s="73"/>
      <c r="B80" s="68"/>
      <c r="C80" s="69"/>
      <c r="D80" s="70"/>
      <c r="E80" s="69"/>
      <c r="F80" s="69"/>
      <c r="G80" s="26"/>
      <c r="H80" s="27"/>
    </row>
  </sheetData>
  <mergeCells count="27">
    <mergeCell ref="C66:F66"/>
    <mergeCell ref="C78:F78"/>
    <mergeCell ref="C69:F69"/>
    <mergeCell ref="C70:F70"/>
    <mergeCell ref="B79:F79"/>
    <mergeCell ref="G79:H79"/>
    <mergeCell ref="C76:F76"/>
    <mergeCell ref="C75:F75"/>
    <mergeCell ref="B74:G74"/>
    <mergeCell ref="C71:F71"/>
    <mergeCell ref="C72:F72"/>
    <mergeCell ref="B6:F6"/>
    <mergeCell ref="B68:F68"/>
    <mergeCell ref="C7:F7"/>
    <mergeCell ref="C15:F15"/>
    <mergeCell ref="C16:F16"/>
    <mergeCell ref="C25:F25"/>
    <mergeCell ref="C63:F63"/>
    <mergeCell ref="C42:F42"/>
    <mergeCell ref="C51:F51"/>
    <mergeCell ref="C36:F36"/>
    <mergeCell ref="C26:F26"/>
    <mergeCell ref="C35:F35"/>
    <mergeCell ref="C52:F52"/>
    <mergeCell ref="B41:G41"/>
    <mergeCell ref="C40:F40"/>
    <mergeCell ref="C64:F64"/>
  </mergeCells>
  <phoneticPr fontId="0" type="noConversion"/>
  <conditionalFormatting sqref="D65">
    <cfRule type="cellIs" dxfId="578" priority="2" stopIfTrue="1" operator="equal">
      <formula>"CW 2130-R11"</formula>
    </cfRule>
    <cfRule type="cellIs" dxfId="577" priority="3" stopIfTrue="1" operator="equal">
      <formula>"CW 3120-R2"</formula>
    </cfRule>
    <cfRule type="cellIs" dxfId="576" priority="4" stopIfTrue="1" operator="equal">
      <formula>"CW 3240-R7"</formula>
    </cfRule>
  </conditionalFormatting>
  <conditionalFormatting sqref="G65">
    <cfRule type="expression" dxfId="575" priority="1">
      <formula>G65&gt;G79*0.05</formula>
    </cfRule>
  </conditionalFormatting>
  <dataValidations disablePrompts="1" count="1">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65" xr:uid="{00000000-0002-0000-0200-000000000000}">
      <formula1>IF(AND(G65&gt;=0.01,G65&lt;=G79*0.05),ROUND(G65,2),0.01)</formula1>
    </dataValidation>
  </dataValidations>
  <pageMargins left="0.5" right="0.5" top="0.75" bottom="0.75" header="0.25" footer="0.25"/>
  <pageSetup scale="75" orientation="portrait" r:id="rId1"/>
  <headerFooter alignWithMargins="0">
    <oddHeader>&amp;L&amp;10The City of Winnipeg
Tender No. xxx-yyyy 
&amp;R&amp;10Bid Submission
&amp;P of &amp;N</oddHeader>
    <oddFooter xml:space="preserve">&amp;R                   </oddFooter>
  </headerFooter>
  <rowBreaks count="5" manualBreakCount="5">
    <brk id="15" min="1" max="7" man="1"/>
    <brk id="25" min="1" max="7" man="1"/>
    <brk id="40" min="1" max="7" man="1"/>
    <brk id="51" min="1" max="7" man="1"/>
    <brk id="66" min="1" max="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3"/>
    <pageSetUpPr autoPageBreaks="0"/>
  </sheetPr>
  <dimension ref="A1:H265"/>
  <sheetViews>
    <sheetView showZeros="0" showOutlineSymbols="0" view="pageBreakPreview" topLeftCell="A215" zoomScale="85" zoomScaleNormal="87" zoomScaleSheetLayoutView="85" zoomScalePageLayoutView="85" workbookViewId="0">
      <selection activeCell="B38" sqref="B38"/>
    </sheetView>
  </sheetViews>
  <sheetFormatPr defaultColWidth="10.5546875" defaultRowHeight="15" x14ac:dyDescent="0.2"/>
  <cols>
    <col min="1" max="1" width="11" style="245" customWidth="1"/>
    <col min="2" max="2" width="8.77734375" style="175" customWidth="1"/>
    <col min="3" max="3" width="36.77734375" style="170" customWidth="1"/>
    <col min="4" max="4" width="12.77734375" style="246" customWidth="1"/>
    <col min="5" max="5" width="6.77734375" style="170" customWidth="1"/>
    <col min="6" max="6" width="11.77734375" style="170" customWidth="1"/>
    <col min="7" max="7" width="11.77734375" style="245" customWidth="1"/>
    <col min="8" max="8" width="16.77734375" style="245" customWidth="1"/>
    <col min="9" max="16384" width="10.5546875" style="170"/>
  </cols>
  <sheetData>
    <row r="1" spans="1:8" ht="15.75" x14ac:dyDescent="0.2">
      <c r="A1" s="167"/>
      <c r="B1" s="168" t="s">
        <v>404</v>
      </c>
      <c r="C1" s="169"/>
      <c r="D1" s="169"/>
      <c r="E1" s="169"/>
      <c r="F1" s="169"/>
      <c r="G1" s="167"/>
      <c r="H1" s="169"/>
    </row>
    <row r="2" spans="1:8" x14ac:dyDescent="0.2">
      <c r="A2" s="171"/>
      <c r="B2" s="172" t="s">
        <v>405</v>
      </c>
      <c r="C2" s="173"/>
      <c r="D2" s="173"/>
      <c r="E2" s="173"/>
      <c r="F2" s="173"/>
      <c r="G2" s="171"/>
      <c r="H2" s="173"/>
    </row>
    <row r="3" spans="1:8" x14ac:dyDescent="0.2">
      <c r="A3" s="174"/>
      <c r="B3" s="175" t="s">
        <v>1</v>
      </c>
      <c r="C3" s="176"/>
      <c r="D3" s="176"/>
      <c r="E3" s="176"/>
      <c r="F3" s="176"/>
      <c r="G3" s="177"/>
      <c r="H3" s="178"/>
    </row>
    <row r="4" spans="1:8" x14ac:dyDescent="0.2">
      <c r="A4" s="179" t="s">
        <v>27</v>
      </c>
      <c r="B4" s="180" t="s">
        <v>3</v>
      </c>
      <c r="C4" s="181" t="s">
        <v>4</v>
      </c>
      <c r="D4" s="182" t="s">
        <v>5</v>
      </c>
      <c r="E4" s="183" t="s">
        <v>6</v>
      </c>
      <c r="F4" s="183" t="s">
        <v>7</v>
      </c>
      <c r="G4" s="184" t="s">
        <v>8</v>
      </c>
      <c r="H4" s="182" t="s">
        <v>9</v>
      </c>
    </row>
    <row r="5" spans="1:8" ht="15.75" thickBot="1" x14ac:dyDescent="0.25">
      <c r="A5" s="185"/>
      <c r="B5" s="186"/>
      <c r="C5" s="187"/>
      <c r="D5" s="188" t="s">
        <v>10</v>
      </c>
      <c r="E5" s="189"/>
      <c r="F5" s="190" t="s">
        <v>11</v>
      </c>
      <c r="G5" s="191"/>
      <c r="H5" s="192"/>
    </row>
    <row r="6" spans="1:8" ht="30" customHeight="1" thickTop="1" x14ac:dyDescent="0.2">
      <c r="A6" s="193"/>
      <c r="B6" s="684" t="s">
        <v>32</v>
      </c>
      <c r="C6" s="685"/>
      <c r="D6" s="685"/>
      <c r="E6" s="685"/>
      <c r="F6" s="686"/>
      <c r="G6" s="194"/>
      <c r="H6" s="195"/>
    </row>
    <row r="7" spans="1:8" s="199" customFormat="1" ht="30" customHeight="1" x14ac:dyDescent="0.2">
      <c r="A7" s="196"/>
      <c r="B7" s="197" t="s">
        <v>12</v>
      </c>
      <c r="C7" s="634" t="s">
        <v>406</v>
      </c>
      <c r="D7" s="671"/>
      <c r="E7" s="671"/>
      <c r="F7" s="672"/>
      <c r="G7" s="198"/>
      <c r="H7" s="198" t="s">
        <v>2</v>
      </c>
    </row>
    <row r="8" spans="1:8" ht="36" customHeight="1" x14ac:dyDescent="0.2">
      <c r="A8" s="193"/>
      <c r="B8" s="393"/>
      <c r="C8" s="394" t="s">
        <v>19</v>
      </c>
      <c r="D8" s="395"/>
      <c r="E8" s="396" t="s">
        <v>2</v>
      </c>
      <c r="F8" s="396" t="s">
        <v>2</v>
      </c>
      <c r="G8" s="398" t="s">
        <v>2</v>
      </c>
      <c r="H8" s="398"/>
    </row>
    <row r="9" spans="1:8" s="206" customFormat="1" ht="33.75" customHeight="1" x14ac:dyDescent="0.2">
      <c r="A9" s="200" t="s">
        <v>42</v>
      </c>
      <c r="B9" s="399" t="s">
        <v>213</v>
      </c>
      <c r="C9" s="400" t="s">
        <v>43</v>
      </c>
      <c r="D9" s="426" t="s">
        <v>618</v>
      </c>
      <c r="E9" s="402" t="s">
        <v>37</v>
      </c>
      <c r="F9" s="427">
        <v>10</v>
      </c>
      <c r="G9" s="408"/>
      <c r="H9" s="409">
        <f>ROUND(G9*F9,2)</f>
        <v>0</v>
      </c>
    </row>
    <row r="10" spans="1:8" s="208" customFormat="1" ht="27" customHeight="1" x14ac:dyDescent="0.2">
      <c r="A10" s="207" t="s">
        <v>44</v>
      </c>
      <c r="B10" s="399" t="s">
        <v>38</v>
      </c>
      <c r="C10" s="400" t="s">
        <v>45</v>
      </c>
      <c r="D10" s="426" t="s">
        <v>618</v>
      </c>
      <c r="E10" s="402" t="s">
        <v>39</v>
      </c>
      <c r="F10" s="427">
        <v>800</v>
      </c>
      <c r="G10" s="408"/>
      <c r="H10" s="409">
        <f>ROUND(G10*F10,2)</f>
        <v>0</v>
      </c>
    </row>
    <row r="11" spans="1:8" ht="36" customHeight="1" x14ac:dyDescent="0.2">
      <c r="A11" s="193"/>
      <c r="B11" s="393"/>
      <c r="C11" s="429" t="s">
        <v>20</v>
      </c>
      <c r="D11" s="395"/>
      <c r="E11" s="430"/>
      <c r="F11" s="395"/>
      <c r="G11" s="398"/>
      <c r="H11" s="398"/>
    </row>
    <row r="12" spans="1:8" s="208" customFormat="1" ht="39" customHeight="1" x14ac:dyDescent="0.2">
      <c r="A12" s="209" t="s">
        <v>407</v>
      </c>
      <c r="B12" s="399" t="s">
        <v>115</v>
      </c>
      <c r="C12" s="400" t="s">
        <v>408</v>
      </c>
      <c r="D12" s="401" t="s">
        <v>227</v>
      </c>
      <c r="E12" s="402"/>
      <c r="F12" s="427"/>
      <c r="G12" s="404"/>
      <c r="H12" s="409"/>
    </row>
    <row r="13" spans="1:8" s="208" customFormat="1" ht="34.5" customHeight="1" x14ac:dyDescent="0.2">
      <c r="A13" s="209" t="s">
        <v>409</v>
      </c>
      <c r="B13" s="406" t="s">
        <v>40</v>
      </c>
      <c r="C13" s="400" t="s">
        <v>619</v>
      </c>
      <c r="D13" s="401" t="s">
        <v>2</v>
      </c>
      <c r="E13" s="402" t="s">
        <v>39</v>
      </c>
      <c r="F13" s="427">
        <v>300</v>
      </c>
      <c r="G13" s="408"/>
      <c r="H13" s="409">
        <f>ROUND(G13*F13,2)</f>
        <v>0</v>
      </c>
    </row>
    <row r="14" spans="1:8" s="208" customFormat="1" ht="37.5" customHeight="1" x14ac:dyDescent="0.2">
      <c r="A14" s="209" t="s">
        <v>410</v>
      </c>
      <c r="B14" s="454" t="s">
        <v>116</v>
      </c>
      <c r="C14" s="400" t="s">
        <v>411</v>
      </c>
      <c r="D14" s="401" t="s">
        <v>227</v>
      </c>
      <c r="E14" s="402"/>
      <c r="F14" s="427"/>
      <c r="G14" s="404"/>
      <c r="H14" s="409"/>
    </row>
    <row r="15" spans="1:8" s="208" customFormat="1" ht="39" customHeight="1" x14ac:dyDescent="0.2">
      <c r="A15" s="209" t="s">
        <v>412</v>
      </c>
      <c r="B15" s="406" t="s">
        <v>40</v>
      </c>
      <c r="C15" s="400" t="s">
        <v>620</v>
      </c>
      <c r="D15" s="401" t="s">
        <v>2</v>
      </c>
      <c r="E15" s="402" t="s">
        <v>39</v>
      </c>
      <c r="F15" s="427">
        <v>20</v>
      </c>
      <c r="G15" s="408"/>
      <c r="H15" s="409">
        <f>ROUND(G15*F15,2)</f>
        <v>0</v>
      </c>
    </row>
    <row r="16" spans="1:8" s="208" customFormat="1" ht="36.75" customHeight="1" x14ac:dyDescent="0.2">
      <c r="A16" s="209" t="s">
        <v>413</v>
      </c>
      <c r="B16" s="406" t="s">
        <v>47</v>
      </c>
      <c r="C16" s="400" t="s">
        <v>621</v>
      </c>
      <c r="D16" s="401" t="s">
        <v>2</v>
      </c>
      <c r="E16" s="402" t="s">
        <v>39</v>
      </c>
      <c r="F16" s="427">
        <v>100</v>
      </c>
      <c r="G16" s="408"/>
      <c r="H16" s="409">
        <f>ROUND(G16*F16,2)</f>
        <v>0</v>
      </c>
    </row>
    <row r="17" spans="1:8" s="208" customFormat="1" ht="36" customHeight="1" x14ac:dyDescent="0.2">
      <c r="A17" s="209" t="s">
        <v>414</v>
      </c>
      <c r="B17" s="406" t="s">
        <v>59</v>
      </c>
      <c r="C17" s="400" t="s">
        <v>622</v>
      </c>
      <c r="D17" s="401" t="s">
        <v>2</v>
      </c>
      <c r="E17" s="402" t="s">
        <v>39</v>
      </c>
      <c r="F17" s="427">
        <v>50</v>
      </c>
      <c r="G17" s="408"/>
      <c r="H17" s="409">
        <f>ROUND(G17*F17,2)</f>
        <v>0</v>
      </c>
    </row>
    <row r="18" spans="1:8" s="208" customFormat="1" ht="27" customHeight="1" x14ac:dyDescent="0.2">
      <c r="A18" s="209" t="s">
        <v>415</v>
      </c>
      <c r="B18" s="399" t="s">
        <v>117</v>
      </c>
      <c r="C18" s="455" t="s">
        <v>416</v>
      </c>
      <c r="D18" s="401" t="s">
        <v>326</v>
      </c>
      <c r="E18" s="402" t="s">
        <v>39</v>
      </c>
      <c r="F18" s="427">
        <v>450</v>
      </c>
      <c r="G18" s="408"/>
      <c r="H18" s="409">
        <f>ROUND(G18*F18,2)</f>
        <v>0</v>
      </c>
    </row>
    <row r="19" spans="1:8" s="208" customFormat="1" ht="27" customHeight="1" x14ac:dyDescent="0.2">
      <c r="A19" s="209" t="s">
        <v>417</v>
      </c>
      <c r="B19" s="399" t="s">
        <v>119</v>
      </c>
      <c r="C19" s="455" t="s">
        <v>418</v>
      </c>
      <c r="D19" s="401" t="s">
        <v>326</v>
      </c>
      <c r="E19" s="402" t="s">
        <v>39</v>
      </c>
      <c r="F19" s="427">
        <v>450</v>
      </c>
      <c r="G19" s="408"/>
      <c r="H19" s="409">
        <f>ROUND(G19*F19,2)</f>
        <v>0</v>
      </c>
    </row>
    <row r="20" spans="1:8" s="208" customFormat="1" ht="27" customHeight="1" x14ac:dyDescent="0.2">
      <c r="A20" s="209" t="s">
        <v>48</v>
      </c>
      <c r="B20" s="399" t="s">
        <v>120</v>
      </c>
      <c r="C20" s="400" t="s">
        <v>49</v>
      </c>
      <c r="D20" s="401" t="s">
        <v>227</v>
      </c>
      <c r="E20" s="402"/>
      <c r="F20" s="427"/>
      <c r="G20" s="404"/>
      <c r="H20" s="409"/>
    </row>
    <row r="21" spans="1:8" s="208" customFormat="1" ht="27" customHeight="1" x14ac:dyDescent="0.2">
      <c r="A21" s="209" t="s">
        <v>50</v>
      </c>
      <c r="B21" s="406" t="s">
        <v>40</v>
      </c>
      <c r="C21" s="400" t="s">
        <v>51</v>
      </c>
      <c r="D21" s="401" t="s">
        <v>2</v>
      </c>
      <c r="E21" s="402" t="s">
        <v>46</v>
      </c>
      <c r="F21" s="427">
        <v>300</v>
      </c>
      <c r="G21" s="408"/>
      <c r="H21" s="409">
        <f>ROUND(G21*F21,2)</f>
        <v>0</v>
      </c>
    </row>
    <row r="22" spans="1:8" s="208" customFormat="1" ht="27" customHeight="1" x14ac:dyDescent="0.2">
      <c r="A22" s="209" t="s">
        <v>52</v>
      </c>
      <c r="B22" s="399" t="s">
        <v>123</v>
      </c>
      <c r="C22" s="400" t="s">
        <v>53</v>
      </c>
      <c r="D22" s="401" t="s">
        <v>227</v>
      </c>
      <c r="E22" s="402"/>
      <c r="F22" s="427"/>
      <c r="G22" s="404"/>
      <c r="H22" s="409"/>
    </row>
    <row r="23" spans="1:8" s="208" customFormat="1" ht="27" customHeight="1" x14ac:dyDescent="0.2">
      <c r="A23" s="209" t="s">
        <v>54</v>
      </c>
      <c r="B23" s="406" t="s">
        <v>40</v>
      </c>
      <c r="C23" s="400" t="s">
        <v>55</v>
      </c>
      <c r="D23" s="401" t="s">
        <v>2</v>
      </c>
      <c r="E23" s="402" t="s">
        <v>46</v>
      </c>
      <c r="F23" s="427">
        <v>300</v>
      </c>
      <c r="G23" s="408"/>
      <c r="H23" s="409">
        <f>ROUND(G23*F23,2)</f>
        <v>0</v>
      </c>
    </row>
    <row r="24" spans="1:8" s="206" customFormat="1" ht="27" customHeight="1" x14ac:dyDescent="0.2">
      <c r="A24" s="209" t="s">
        <v>419</v>
      </c>
      <c r="B24" s="399" t="s">
        <v>124</v>
      </c>
      <c r="C24" s="400" t="s">
        <v>420</v>
      </c>
      <c r="D24" s="401" t="s">
        <v>127</v>
      </c>
      <c r="E24" s="402"/>
      <c r="F24" s="427"/>
      <c r="G24" s="404"/>
      <c r="H24" s="409"/>
    </row>
    <row r="25" spans="1:8" s="208" customFormat="1" ht="27" customHeight="1" x14ac:dyDescent="0.2">
      <c r="A25" s="209" t="s">
        <v>421</v>
      </c>
      <c r="B25" s="406" t="s">
        <v>40</v>
      </c>
      <c r="C25" s="400" t="s">
        <v>623</v>
      </c>
      <c r="D25" s="401" t="s">
        <v>422</v>
      </c>
      <c r="E25" s="402"/>
      <c r="F25" s="427"/>
      <c r="G25" s="404"/>
      <c r="H25" s="409"/>
    </row>
    <row r="26" spans="1:8" s="208" customFormat="1" ht="27" customHeight="1" x14ac:dyDescent="0.2">
      <c r="A26" s="209" t="s">
        <v>423</v>
      </c>
      <c r="B26" s="407" t="s">
        <v>129</v>
      </c>
      <c r="C26" s="400" t="s">
        <v>424</v>
      </c>
      <c r="D26" s="401"/>
      <c r="E26" s="402" t="s">
        <v>39</v>
      </c>
      <c r="F26" s="427">
        <v>10</v>
      </c>
      <c r="G26" s="408"/>
      <c r="H26" s="409">
        <f>ROUND(G26*F26,2)</f>
        <v>0</v>
      </c>
    </row>
    <row r="27" spans="1:8" s="208" customFormat="1" ht="27" customHeight="1" x14ac:dyDescent="0.2">
      <c r="A27" s="209" t="s">
        <v>425</v>
      </c>
      <c r="B27" s="407" t="s">
        <v>130</v>
      </c>
      <c r="C27" s="400" t="s">
        <v>426</v>
      </c>
      <c r="D27" s="401"/>
      <c r="E27" s="402" t="s">
        <v>39</v>
      </c>
      <c r="F27" s="427">
        <v>50</v>
      </c>
      <c r="G27" s="408"/>
      <c r="H27" s="409">
        <f>ROUND(G27*F27,2)</f>
        <v>0</v>
      </c>
    </row>
    <row r="28" spans="1:8" s="206" customFormat="1" ht="27" customHeight="1" x14ac:dyDescent="0.2">
      <c r="A28" s="209" t="s">
        <v>427</v>
      </c>
      <c r="B28" s="399" t="s">
        <v>125</v>
      </c>
      <c r="C28" s="400" t="s">
        <v>428</v>
      </c>
      <c r="D28" s="401" t="s">
        <v>429</v>
      </c>
      <c r="E28" s="402"/>
      <c r="F28" s="427"/>
      <c r="G28" s="404"/>
      <c r="H28" s="409"/>
    </row>
    <row r="29" spans="1:8" s="208" customFormat="1" ht="27" customHeight="1" x14ac:dyDescent="0.2">
      <c r="A29" s="209" t="s">
        <v>430</v>
      </c>
      <c r="B29" s="406" t="s">
        <v>40</v>
      </c>
      <c r="C29" s="400" t="s">
        <v>431</v>
      </c>
      <c r="D29" s="401" t="s">
        <v>432</v>
      </c>
      <c r="E29" s="402" t="s">
        <v>58</v>
      </c>
      <c r="F29" s="427">
        <v>835</v>
      </c>
      <c r="G29" s="408"/>
      <c r="H29" s="409">
        <f>ROUND(G29*F29,2)</f>
        <v>0</v>
      </c>
    </row>
    <row r="30" spans="1:8" s="208" customFormat="1" ht="27" customHeight="1" x14ac:dyDescent="0.2">
      <c r="A30" s="209" t="s">
        <v>433</v>
      </c>
      <c r="B30" s="399" t="s">
        <v>126</v>
      </c>
      <c r="C30" s="400" t="s">
        <v>434</v>
      </c>
      <c r="D30" s="401" t="s">
        <v>429</v>
      </c>
      <c r="E30" s="402"/>
      <c r="F30" s="427"/>
      <c r="G30" s="404"/>
      <c r="H30" s="409"/>
    </row>
    <row r="31" spans="1:8" s="208" customFormat="1" ht="37.5" customHeight="1" x14ac:dyDescent="0.2">
      <c r="A31" s="209" t="s">
        <v>435</v>
      </c>
      <c r="B31" s="406" t="s">
        <v>40</v>
      </c>
      <c r="C31" s="400" t="s">
        <v>624</v>
      </c>
      <c r="D31" s="401" t="s">
        <v>147</v>
      </c>
      <c r="E31" s="402" t="s">
        <v>58</v>
      </c>
      <c r="F31" s="427">
        <v>750</v>
      </c>
      <c r="G31" s="408"/>
      <c r="H31" s="409">
        <f>ROUND(G31*F31,2)</f>
        <v>0</v>
      </c>
    </row>
    <row r="32" spans="1:8" s="208" customFormat="1" ht="38.25" customHeight="1" x14ac:dyDescent="0.2">
      <c r="A32" s="209" t="s">
        <v>436</v>
      </c>
      <c r="B32" s="406" t="s">
        <v>47</v>
      </c>
      <c r="C32" s="400" t="s">
        <v>625</v>
      </c>
      <c r="D32" s="401" t="s">
        <v>135</v>
      </c>
      <c r="E32" s="402" t="s">
        <v>58</v>
      </c>
      <c r="F32" s="427">
        <v>85</v>
      </c>
      <c r="G32" s="408"/>
      <c r="H32" s="409">
        <f>ROUND(G32*F32,2)</f>
        <v>0</v>
      </c>
    </row>
    <row r="33" spans="1:8" s="208" customFormat="1" ht="27" customHeight="1" x14ac:dyDescent="0.2">
      <c r="A33" s="209" t="s">
        <v>132</v>
      </c>
      <c r="B33" s="399" t="s">
        <v>133</v>
      </c>
      <c r="C33" s="400" t="s">
        <v>60</v>
      </c>
      <c r="D33" s="401" t="s">
        <v>429</v>
      </c>
      <c r="E33" s="402"/>
      <c r="F33" s="427"/>
      <c r="G33" s="404"/>
      <c r="H33" s="409"/>
    </row>
    <row r="34" spans="1:8" s="208" customFormat="1" ht="36" customHeight="1" x14ac:dyDescent="0.2">
      <c r="A34" s="209" t="s">
        <v>134</v>
      </c>
      <c r="B34" s="406" t="s">
        <v>40</v>
      </c>
      <c r="C34" s="400" t="s">
        <v>625</v>
      </c>
      <c r="D34" s="401" t="s">
        <v>135</v>
      </c>
      <c r="E34" s="402" t="s">
        <v>58</v>
      </c>
      <c r="F34" s="427">
        <v>25</v>
      </c>
      <c r="G34" s="408"/>
      <c r="H34" s="409">
        <f>ROUND(G34*F34,2)</f>
        <v>0</v>
      </c>
    </row>
    <row r="35" spans="1:8" s="208" customFormat="1" ht="39" customHeight="1" x14ac:dyDescent="0.2">
      <c r="A35" s="209" t="s">
        <v>437</v>
      </c>
      <c r="B35" s="406" t="s">
        <v>47</v>
      </c>
      <c r="C35" s="400" t="s">
        <v>626</v>
      </c>
      <c r="D35" s="401" t="s">
        <v>438</v>
      </c>
      <c r="E35" s="402" t="s">
        <v>58</v>
      </c>
      <c r="F35" s="427">
        <v>50</v>
      </c>
      <c r="G35" s="408"/>
      <c r="H35" s="409">
        <f>ROUND(G35*F35,2)</f>
        <v>0</v>
      </c>
    </row>
    <row r="36" spans="1:8" s="210" customFormat="1" ht="39" customHeight="1" x14ac:dyDescent="0.2">
      <c r="A36" s="209" t="s">
        <v>241</v>
      </c>
      <c r="B36" s="406" t="s">
        <v>59</v>
      </c>
      <c r="C36" s="400" t="s">
        <v>627</v>
      </c>
      <c r="D36" s="401" t="s">
        <v>136</v>
      </c>
      <c r="E36" s="402" t="s">
        <v>58</v>
      </c>
      <c r="F36" s="427">
        <v>19</v>
      </c>
      <c r="G36" s="408"/>
      <c r="H36" s="409">
        <f>ROUND(G36*F36,2)</f>
        <v>0</v>
      </c>
    </row>
    <row r="37" spans="1:8" s="208" customFormat="1" ht="39" customHeight="1" x14ac:dyDescent="0.2">
      <c r="A37" s="209" t="s">
        <v>439</v>
      </c>
      <c r="B37" s="399" t="s">
        <v>138</v>
      </c>
      <c r="C37" s="400" t="s">
        <v>440</v>
      </c>
      <c r="D37" s="401" t="s">
        <v>441</v>
      </c>
      <c r="E37" s="402" t="s">
        <v>39</v>
      </c>
      <c r="F37" s="427">
        <v>35</v>
      </c>
      <c r="G37" s="408"/>
      <c r="H37" s="409">
        <f>ROUND(G37*F37,2)</f>
        <v>0</v>
      </c>
    </row>
    <row r="38" spans="1:8" s="208" customFormat="1" ht="27" customHeight="1" x14ac:dyDescent="0.2">
      <c r="A38" s="209" t="s">
        <v>242</v>
      </c>
      <c r="B38" s="399" t="s">
        <v>142</v>
      </c>
      <c r="C38" s="400" t="s">
        <v>243</v>
      </c>
      <c r="D38" s="401" t="s">
        <v>628</v>
      </c>
      <c r="E38" s="431"/>
      <c r="F38" s="427"/>
      <c r="G38" s="404"/>
      <c r="H38" s="409"/>
    </row>
    <row r="39" spans="1:8" s="208" customFormat="1" ht="27" customHeight="1" x14ac:dyDescent="0.2">
      <c r="A39" s="209" t="s">
        <v>442</v>
      </c>
      <c r="B39" s="406" t="s">
        <v>40</v>
      </c>
      <c r="C39" s="400" t="s">
        <v>443</v>
      </c>
      <c r="D39" s="401"/>
      <c r="E39" s="402"/>
      <c r="F39" s="427"/>
      <c r="G39" s="404"/>
      <c r="H39" s="409"/>
    </row>
    <row r="40" spans="1:8" s="208" customFormat="1" ht="27" customHeight="1" x14ac:dyDescent="0.2">
      <c r="A40" s="209" t="s">
        <v>244</v>
      </c>
      <c r="B40" s="407" t="s">
        <v>129</v>
      </c>
      <c r="C40" s="400" t="s">
        <v>153</v>
      </c>
      <c r="D40" s="401"/>
      <c r="E40" s="402" t="s">
        <v>41</v>
      </c>
      <c r="F40" s="427">
        <v>1210</v>
      </c>
      <c r="G40" s="408"/>
      <c r="H40" s="409">
        <f>ROUND(G40*F40,2)</f>
        <v>0</v>
      </c>
    </row>
    <row r="41" spans="1:8" s="208" customFormat="1" ht="27" customHeight="1" x14ac:dyDescent="0.2">
      <c r="A41" s="209" t="s">
        <v>245</v>
      </c>
      <c r="B41" s="406" t="s">
        <v>47</v>
      </c>
      <c r="C41" s="400" t="s">
        <v>82</v>
      </c>
      <c r="D41" s="401"/>
      <c r="E41" s="402"/>
      <c r="F41" s="427"/>
      <c r="G41" s="404"/>
      <c r="H41" s="409"/>
    </row>
    <row r="42" spans="1:8" s="208" customFormat="1" ht="27" customHeight="1" x14ac:dyDescent="0.2">
      <c r="A42" s="209" t="s">
        <v>246</v>
      </c>
      <c r="B42" s="407" t="s">
        <v>129</v>
      </c>
      <c r="C42" s="400" t="s">
        <v>153</v>
      </c>
      <c r="D42" s="401"/>
      <c r="E42" s="402" t="s">
        <v>41</v>
      </c>
      <c r="F42" s="427">
        <v>100</v>
      </c>
      <c r="G42" s="408"/>
      <c r="H42" s="409">
        <f>ROUND(G42*F42,2)</f>
        <v>0</v>
      </c>
    </row>
    <row r="43" spans="1:8" s="206" customFormat="1" ht="27" customHeight="1" x14ac:dyDescent="0.2">
      <c r="A43" s="209" t="s">
        <v>137</v>
      </c>
      <c r="B43" s="399" t="s">
        <v>144</v>
      </c>
      <c r="C43" s="400" t="s">
        <v>139</v>
      </c>
      <c r="D43" s="401" t="s">
        <v>444</v>
      </c>
      <c r="E43" s="402"/>
      <c r="F43" s="427"/>
      <c r="G43" s="404"/>
      <c r="H43" s="409"/>
    </row>
    <row r="44" spans="1:8" s="208" customFormat="1" ht="27" customHeight="1" x14ac:dyDescent="0.2">
      <c r="A44" s="209" t="s">
        <v>140</v>
      </c>
      <c r="B44" s="406" t="s">
        <v>40</v>
      </c>
      <c r="C44" s="400" t="s">
        <v>445</v>
      </c>
      <c r="D44" s="401" t="s">
        <v>2</v>
      </c>
      <c r="E44" s="402" t="s">
        <v>39</v>
      </c>
      <c r="F44" s="427">
        <v>200</v>
      </c>
      <c r="G44" s="408"/>
      <c r="H44" s="409">
        <f>ROUND(G44*F44,2)</f>
        <v>0</v>
      </c>
    </row>
    <row r="45" spans="1:8" s="208" customFormat="1" ht="27" customHeight="1" x14ac:dyDescent="0.2">
      <c r="A45" s="209" t="s">
        <v>446</v>
      </c>
      <c r="B45" s="406" t="s">
        <v>47</v>
      </c>
      <c r="C45" s="400" t="s">
        <v>447</v>
      </c>
      <c r="D45" s="401" t="s">
        <v>2</v>
      </c>
      <c r="E45" s="402" t="s">
        <v>39</v>
      </c>
      <c r="F45" s="427">
        <v>100</v>
      </c>
      <c r="G45" s="408"/>
      <c r="H45" s="409">
        <f>ROUND(G45*F45,2)</f>
        <v>0</v>
      </c>
    </row>
    <row r="46" spans="1:8" s="208" customFormat="1" ht="27" customHeight="1" x14ac:dyDescent="0.2">
      <c r="A46" s="209" t="s">
        <v>448</v>
      </c>
      <c r="B46" s="406" t="s">
        <v>59</v>
      </c>
      <c r="C46" s="400" t="s">
        <v>449</v>
      </c>
      <c r="D46" s="401" t="s">
        <v>2</v>
      </c>
      <c r="E46" s="402" t="s">
        <v>39</v>
      </c>
      <c r="F46" s="427">
        <v>25</v>
      </c>
      <c r="G46" s="408"/>
      <c r="H46" s="409">
        <f>ROUND(G46*F46,2)</f>
        <v>0</v>
      </c>
    </row>
    <row r="47" spans="1:8" s="208" customFormat="1" ht="27" customHeight="1" x14ac:dyDescent="0.2">
      <c r="A47" s="209" t="s">
        <v>141</v>
      </c>
      <c r="B47" s="399" t="s">
        <v>145</v>
      </c>
      <c r="C47" s="400" t="s">
        <v>143</v>
      </c>
      <c r="D47" s="401" t="s">
        <v>251</v>
      </c>
      <c r="E47" s="402" t="s">
        <v>46</v>
      </c>
      <c r="F47" s="403">
        <v>6</v>
      </c>
      <c r="G47" s="408"/>
      <c r="H47" s="409">
        <f>ROUND(G47*F47,2)</f>
        <v>0</v>
      </c>
    </row>
    <row r="48" spans="1:8" ht="36" customHeight="1" x14ac:dyDescent="0.2">
      <c r="A48" s="193"/>
      <c r="B48" s="432"/>
      <c r="C48" s="429" t="s">
        <v>22</v>
      </c>
      <c r="D48" s="395"/>
      <c r="E48" s="433"/>
      <c r="F48" s="396"/>
      <c r="G48" s="398"/>
      <c r="H48" s="398"/>
    </row>
    <row r="49" spans="1:8" s="206" customFormat="1" ht="27" customHeight="1" x14ac:dyDescent="0.2">
      <c r="A49" s="207" t="s">
        <v>67</v>
      </c>
      <c r="B49" s="399" t="s">
        <v>152</v>
      </c>
      <c r="C49" s="400" t="s">
        <v>68</v>
      </c>
      <c r="D49" s="401" t="s">
        <v>155</v>
      </c>
      <c r="E49" s="402" t="s">
        <v>58</v>
      </c>
      <c r="F49" s="403">
        <v>670</v>
      </c>
      <c r="G49" s="408"/>
      <c r="H49" s="409">
        <f>ROUND(G49*F49,2)</f>
        <v>0</v>
      </c>
    </row>
    <row r="50" spans="1:8" ht="48" customHeight="1" x14ac:dyDescent="0.2">
      <c r="A50" s="193"/>
      <c r="B50" s="432"/>
      <c r="C50" s="429" t="s">
        <v>23</v>
      </c>
      <c r="D50" s="395"/>
      <c r="E50" s="433"/>
      <c r="F50" s="396"/>
      <c r="G50" s="398"/>
      <c r="H50" s="398"/>
    </row>
    <row r="51" spans="1:8" s="213" customFormat="1" ht="27" customHeight="1" x14ac:dyDescent="0.2">
      <c r="A51" s="207" t="s">
        <v>92</v>
      </c>
      <c r="B51" s="399" t="s">
        <v>154</v>
      </c>
      <c r="C51" s="434" t="s">
        <v>450</v>
      </c>
      <c r="D51" s="435" t="s">
        <v>451</v>
      </c>
      <c r="E51" s="402"/>
      <c r="F51" s="403"/>
      <c r="G51" s="404"/>
      <c r="H51" s="405"/>
    </row>
    <row r="52" spans="1:8" s="208" customFormat="1" ht="27" customHeight="1" x14ac:dyDescent="0.2">
      <c r="A52" s="207" t="s">
        <v>452</v>
      </c>
      <c r="B52" s="406" t="s">
        <v>40</v>
      </c>
      <c r="C52" s="336" t="s">
        <v>453</v>
      </c>
      <c r="D52" s="401"/>
      <c r="E52" s="402" t="s">
        <v>46</v>
      </c>
      <c r="F52" s="403">
        <v>8</v>
      </c>
      <c r="G52" s="408"/>
      <c r="H52" s="409">
        <f>ROUND(G52*F52,2)</f>
        <v>0</v>
      </c>
    </row>
    <row r="53" spans="1:8" s="208" customFormat="1" ht="27" customHeight="1" x14ac:dyDescent="0.2">
      <c r="A53" s="207" t="s">
        <v>454</v>
      </c>
      <c r="B53" s="406" t="s">
        <v>47</v>
      </c>
      <c r="C53" s="336" t="s">
        <v>455</v>
      </c>
      <c r="D53" s="401"/>
      <c r="E53" s="402" t="s">
        <v>46</v>
      </c>
      <c r="F53" s="403">
        <v>8</v>
      </c>
      <c r="G53" s="408"/>
      <c r="H53" s="409">
        <f>ROUND(G53*F53,2)</f>
        <v>0</v>
      </c>
    </row>
    <row r="54" spans="1:8" s="208" customFormat="1" ht="27" customHeight="1" x14ac:dyDescent="0.2">
      <c r="A54" s="207" t="s">
        <v>456</v>
      </c>
      <c r="B54" s="399" t="s">
        <v>157</v>
      </c>
      <c r="C54" s="400" t="s">
        <v>457</v>
      </c>
      <c r="D54" s="401" t="s">
        <v>629</v>
      </c>
      <c r="E54" s="402" t="s">
        <v>46</v>
      </c>
      <c r="F54" s="403">
        <v>1</v>
      </c>
      <c r="G54" s="408"/>
      <c r="H54" s="409">
        <f>ROUND(G54*F54,2)</f>
        <v>0</v>
      </c>
    </row>
    <row r="55" spans="1:8" ht="36" customHeight="1" x14ac:dyDescent="0.2">
      <c r="A55" s="193"/>
      <c r="B55" s="437"/>
      <c r="C55" s="429" t="s">
        <v>24</v>
      </c>
      <c r="D55" s="395"/>
      <c r="E55" s="433"/>
      <c r="F55" s="396"/>
      <c r="G55" s="398"/>
      <c r="H55" s="398"/>
    </row>
    <row r="56" spans="1:8" s="208" customFormat="1" ht="32.450000000000003" customHeight="1" x14ac:dyDescent="0.2">
      <c r="A56" s="207" t="s">
        <v>69</v>
      </c>
      <c r="B56" s="399" t="s">
        <v>163</v>
      </c>
      <c r="C56" s="336" t="s">
        <v>458</v>
      </c>
      <c r="D56" s="435" t="s">
        <v>459</v>
      </c>
      <c r="E56" s="402" t="s">
        <v>46</v>
      </c>
      <c r="F56" s="403">
        <v>3</v>
      </c>
      <c r="G56" s="408"/>
      <c r="H56" s="409">
        <f>ROUND(G56*F56,2)</f>
        <v>0</v>
      </c>
    </row>
    <row r="57" spans="1:8" s="206" customFormat="1" ht="27" customHeight="1" x14ac:dyDescent="0.2">
      <c r="A57" s="207" t="s">
        <v>70</v>
      </c>
      <c r="B57" s="399" t="s">
        <v>168</v>
      </c>
      <c r="C57" s="336" t="s">
        <v>460</v>
      </c>
      <c r="D57" s="435" t="s">
        <v>459</v>
      </c>
      <c r="E57" s="402"/>
      <c r="F57" s="403"/>
      <c r="G57" s="404"/>
      <c r="H57" s="405"/>
    </row>
    <row r="58" spans="1:8" s="208" customFormat="1" ht="27" customHeight="1" x14ac:dyDescent="0.2">
      <c r="A58" s="207" t="s">
        <v>71</v>
      </c>
      <c r="B58" s="406" t="s">
        <v>40</v>
      </c>
      <c r="C58" s="400" t="s">
        <v>187</v>
      </c>
      <c r="D58" s="401"/>
      <c r="E58" s="402" t="s">
        <v>46</v>
      </c>
      <c r="F58" s="403">
        <v>2</v>
      </c>
      <c r="G58" s="408"/>
      <c r="H58" s="409">
        <f>ROUND(G58*F58,2)</f>
        <v>0</v>
      </c>
    </row>
    <row r="59" spans="1:8" s="206" customFormat="1" ht="27" customHeight="1" x14ac:dyDescent="0.2">
      <c r="A59" s="207" t="s">
        <v>86</v>
      </c>
      <c r="B59" s="399" t="s">
        <v>171</v>
      </c>
      <c r="C59" s="400" t="s">
        <v>101</v>
      </c>
      <c r="D59" s="435" t="s">
        <v>459</v>
      </c>
      <c r="E59" s="402" t="s">
        <v>46</v>
      </c>
      <c r="F59" s="403">
        <v>1</v>
      </c>
      <c r="G59" s="408"/>
      <c r="H59" s="409">
        <f>ROUND(G59*F59,2)</f>
        <v>0</v>
      </c>
    </row>
    <row r="60" spans="1:8" s="206" customFormat="1" ht="27" customHeight="1" x14ac:dyDescent="0.2">
      <c r="A60" s="207" t="s">
        <v>87</v>
      </c>
      <c r="B60" s="399" t="s">
        <v>175</v>
      </c>
      <c r="C60" s="400" t="s">
        <v>102</v>
      </c>
      <c r="D60" s="435" t="s">
        <v>459</v>
      </c>
      <c r="E60" s="402" t="s">
        <v>46</v>
      </c>
      <c r="F60" s="403">
        <v>1</v>
      </c>
      <c r="G60" s="408"/>
      <c r="H60" s="409">
        <f>ROUND(G60*F60,2)</f>
        <v>0</v>
      </c>
    </row>
    <row r="61" spans="1:8" ht="36" customHeight="1" x14ac:dyDescent="0.2">
      <c r="A61" s="193"/>
      <c r="B61" s="393"/>
      <c r="C61" s="429" t="s">
        <v>25</v>
      </c>
      <c r="D61" s="395"/>
      <c r="E61" s="430"/>
      <c r="F61" s="395"/>
      <c r="G61" s="398"/>
      <c r="H61" s="398"/>
    </row>
    <row r="62" spans="1:8" s="206" customFormat="1" ht="27" customHeight="1" x14ac:dyDescent="0.2">
      <c r="A62" s="209" t="s">
        <v>74</v>
      </c>
      <c r="B62" s="399" t="s">
        <v>177</v>
      </c>
      <c r="C62" s="400" t="s">
        <v>75</v>
      </c>
      <c r="D62" s="401" t="s">
        <v>630</v>
      </c>
      <c r="E62" s="402"/>
      <c r="F62" s="427"/>
      <c r="G62" s="404"/>
      <c r="H62" s="409"/>
    </row>
    <row r="63" spans="1:8" s="208" customFormat="1" ht="27" customHeight="1" x14ac:dyDescent="0.2">
      <c r="A63" s="209" t="s">
        <v>192</v>
      </c>
      <c r="B63" s="406" t="s">
        <v>40</v>
      </c>
      <c r="C63" s="400" t="s">
        <v>193</v>
      </c>
      <c r="D63" s="401"/>
      <c r="E63" s="402" t="s">
        <v>39</v>
      </c>
      <c r="F63" s="427">
        <v>300</v>
      </c>
      <c r="G63" s="408"/>
      <c r="H63" s="409">
        <f>ROUND(G63*F63,2)</f>
        <v>0</v>
      </c>
    </row>
    <row r="64" spans="1:8" s="208" customFormat="1" ht="27" customHeight="1" x14ac:dyDescent="0.2">
      <c r="A64" s="209" t="s">
        <v>76</v>
      </c>
      <c r="B64" s="406" t="s">
        <v>47</v>
      </c>
      <c r="C64" s="400" t="s">
        <v>194</v>
      </c>
      <c r="D64" s="401"/>
      <c r="E64" s="402" t="s">
        <v>39</v>
      </c>
      <c r="F64" s="427">
        <v>1000</v>
      </c>
      <c r="G64" s="408"/>
      <c r="H64" s="409">
        <f>ROUND(G64*F64,2)</f>
        <v>0</v>
      </c>
    </row>
    <row r="65" spans="1:8" ht="36" customHeight="1" x14ac:dyDescent="0.2">
      <c r="A65" s="193"/>
      <c r="B65" s="393"/>
      <c r="C65" s="429" t="s">
        <v>26</v>
      </c>
      <c r="D65" s="395"/>
      <c r="E65" s="430"/>
      <c r="F65" s="395"/>
      <c r="G65" s="398"/>
      <c r="H65" s="398"/>
    </row>
    <row r="66" spans="1:8" ht="36" customHeight="1" x14ac:dyDescent="0.2">
      <c r="A66" s="193"/>
      <c r="B66" s="399" t="s">
        <v>180</v>
      </c>
      <c r="C66" s="400" t="s">
        <v>461</v>
      </c>
      <c r="D66" s="435" t="s">
        <v>253</v>
      </c>
      <c r="E66" s="402" t="s">
        <v>46</v>
      </c>
      <c r="F66" s="403">
        <v>4</v>
      </c>
      <c r="G66" s="408"/>
      <c r="H66" s="409">
        <f>ROUND(G66*F66,2)</f>
        <v>0</v>
      </c>
    </row>
    <row r="67" spans="1:8" ht="30" customHeight="1" x14ac:dyDescent="0.2">
      <c r="A67" s="193"/>
      <c r="B67" s="456" t="s">
        <v>183</v>
      </c>
      <c r="C67" s="457" t="s">
        <v>462</v>
      </c>
      <c r="D67" s="458" t="s">
        <v>253</v>
      </c>
      <c r="E67" s="422" t="s">
        <v>58</v>
      </c>
      <c r="F67" s="423">
        <v>10</v>
      </c>
      <c r="G67" s="424"/>
      <c r="H67" s="425">
        <f>ROUND(G67*F67,2)</f>
        <v>0</v>
      </c>
    </row>
    <row r="68" spans="1:8" ht="30" customHeight="1" thickBot="1" x14ac:dyDescent="0.25">
      <c r="A68" s="214"/>
      <c r="B68" s="215" t="s">
        <v>12</v>
      </c>
      <c r="C68" s="645" t="str">
        <f>C7</f>
        <v>AMELIA CRESCENT - TU-PELO AVENUE TO McCREEDY ROAD, REHABILITATION</v>
      </c>
      <c r="D68" s="658"/>
      <c r="E68" s="658"/>
      <c r="F68" s="659"/>
      <c r="G68" s="214" t="s">
        <v>17</v>
      </c>
      <c r="H68" s="214">
        <f>SUM(H7:H67)</f>
        <v>0</v>
      </c>
    </row>
    <row r="69" spans="1:8" s="199" customFormat="1" ht="30" customHeight="1" thickTop="1" x14ac:dyDescent="0.2">
      <c r="A69" s="196"/>
      <c r="B69" s="197" t="s">
        <v>13</v>
      </c>
      <c r="C69" s="679" t="s">
        <v>527</v>
      </c>
      <c r="D69" s="680"/>
      <c r="E69" s="680"/>
      <c r="F69" s="681"/>
      <c r="G69" s="196"/>
      <c r="H69" s="198"/>
    </row>
    <row r="70" spans="1:8" ht="40.15" customHeight="1" x14ac:dyDescent="0.2">
      <c r="A70" s="193"/>
      <c r="B70" s="393"/>
      <c r="C70" s="394" t="s">
        <v>19</v>
      </c>
      <c r="D70" s="395"/>
      <c r="E70" s="396" t="s">
        <v>2</v>
      </c>
      <c r="F70" s="396" t="s">
        <v>2</v>
      </c>
      <c r="G70" s="397" t="s">
        <v>2</v>
      </c>
      <c r="H70" s="398"/>
    </row>
    <row r="71" spans="1:8" s="206" customFormat="1" ht="27" customHeight="1" x14ac:dyDescent="0.2">
      <c r="A71" s="218" t="s">
        <v>110</v>
      </c>
      <c r="B71" s="444" t="s">
        <v>384</v>
      </c>
      <c r="C71" s="445" t="s">
        <v>111</v>
      </c>
      <c r="D71" s="446" t="s">
        <v>618</v>
      </c>
      <c r="E71" s="447" t="s">
        <v>37</v>
      </c>
      <c r="F71" s="427">
        <v>2000</v>
      </c>
      <c r="G71" s="408"/>
      <c r="H71" s="409">
        <f>ROUND(G71*F71,2)</f>
        <v>0</v>
      </c>
    </row>
    <row r="72" spans="1:8" s="208" customFormat="1" ht="27" customHeight="1" x14ac:dyDescent="0.2">
      <c r="A72" s="219" t="s">
        <v>112</v>
      </c>
      <c r="B72" s="444" t="s">
        <v>383</v>
      </c>
      <c r="C72" s="445" t="s">
        <v>113</v>
      </c>
      <c r="D72" s="446" t="s">
        <v>618</v>
      </c>
      <c r="E72" s="447" t="s">
        <v>39</v>
      </c>
      <c r="F72" s="427">
        <v>3700</v>
      </c>
      <c r="G72" s="408"/>
      <c r="H72" s="409">
        <f>ROUND(G72*F72,2)</f>
        <v>0</v>
      </c>
    </row>
    <row r="73" spans="1:8" s="206" customFormat="1" ht="27" customHeight="1" x14ac:dyDescent="0.2">
      <c r="A73" s="219" t="s">
        <v>114</v>
      </c>
      <c r="B73" s="444" t="s">
        <v>382</v>
      </c>
      <c r="C73" s="445" t="s">
        <v>631</v>
      </c>
      <c r="D73" s="446" t="s">
        <v>618</v>
      </c>
      <c r="E73" s="447"/>
      <c r="F73" s="427"/>
      <c r="G73" s="404"/>
      <c r="H73" s="409"/>
    </row>
    <row r="74" spans="1:8" s="206" customFormat="1" ht="27" customHeight="1" x14ac:dyDescent="0.2">
      <c r="A74" s="219" t="s">
        <v>632</v>
      </c>
      <c r="B74" s="448" t="s">
        <v>40</v>
      </c>
      <c r="C74" s="445" t="s">
        <v>633</v>
      </c>
      <c r="D74" s="449" t="s">
        <v>2</v>
      </c>
      <c r="E74" s="447" t="s">
        <v>41</v>
      </c>
      <c r="F74" s="427">
        <v>3350</v>
      </c>
      <c r="G74" s="408"/>
      <c r="H74" s="409">
        <f t="shared" ref="H74:H79" si="0">ROUND(G74*F74,2)</f>
        <v>0</v>
      </c>
    </row>
    <row r="75" spans="1:8" s="206" customFormat="1" ht="38.25" customHeight="1" x14ac:dyDescent="0.2">
      <c r="A75" s="219" t="s">
        <v>42</v>
      </c>
      <c r="B75" s="444" t="s">
        <v>463</v>
      </c>
      <c r="C75" s="445" t="s">
        <v>43</v>
      </c>
      <c r="D75" s="446" t="s">
        <v>618</v>
      </c>
      <c r="E75" s="447"/>
      <c r="F75" s="427"/>
      <c r="G75" s="408"/>
      <c r="H75" s="409">
        <f t="shared" si="0"/>
        <v>0</v>
      </c>
    </row>
    <row r="76" spans="1:8" s="206" customFormat="1" ht="38.25" customHeight="1" x14ac:dyDescent="0.2">
      <c r="A76" s="219" t="s">
        <v>634</v>
      </c>
      <c r="B76" s="448" t="s">
        <v>40</v>
      </c>
      <c r="C76" s="445" t="s">
        <v>635</v>
      </c>
      <c r="D76" s="446" t="s">
        <v>2</v>
      </c>
      <c r="E76" s="447" t="s">
        <v>37</v>
      </c>
      <c r="F76" s="427">
        <v>425</v>
      </c>
      <c r="G76" s="408"/>
      <c r="H76" s="409">
        <f t="shared" si="0"/>
        <v>0</v>
      </c>
    </row>
    <row r="77" spans="1:8" s="208" customFormat="1" ht="27" customHeight="1" x14ac:dyDescent="0.2">
      <c r="A77" s="218" t="s">
        <v>44</v>
      </c>
      <c r="B77" s="444" t="s">
        <v>464</v>
      </c>
      <c r="C77" s="445" t="s">
        <v>45</v>
      </c>
      <c r="D77" s="446" t="s">
        <v>618</v>
      </c>
      <c r="E77" s="447" t="s">
        <v>39</v>
      </c>
      <c r="F77" s="427">
        <v>1150</v>
      </c>
      <c r="G77" s="408"/>
      <c r="H77" s="409">
        <f t="shared" si="0"/>
        <v>0</v>
      </c>
    </row>
    <row r="78" spans="1:8" s="208" customFormat="1" ht="35.25" customHeight="1" x14ac:dyDescent="0.2">
      <c r="A78" s="219" t="s">
        <v>118</v>
      </c>
      <c r="B78" s="444" t="s">
        <v>465</v>
      </c>
      <c r="C78" s="445" t="s">
        <v>636</v>
      </c>
      <c r="D78" s="449" t="s">
        <v>637</v>
      </c>
      <c r="E78" s="447"/>
      <c r="F78" s="427"/>
      <c r="G78" s="408"/>
      <c r="H78" s="409">
        <f t="shared" si="0"/>
        <v>0</v>
      </c>
    </row>
    <row r="79" spans="1:8" s="208" customFormat="1" ht="30" customHeight="1" x14ac:dyDescent="0.2">
      <c r="A79" s="219" t="s">
        <v>638</v>
      </c>
      <c r="B79" s="448" t="s">
        <v>47</v>
      </c>
      <c r="C79" s="445" t="s">
        <v>639</v>
      </c>
      <c r="D79" s="446" t="s">
        <v>2</v>
      </c>
      <c r="E79" s="447" t="s">
        <v>39</v>
      </c>
      <c r="F79" s="427">
        <v>3700</v>
      </c>
      <c r="G79" s="450"/>
      <c r="H79" s="428">
        <f t="shared" si="0"/>
        <v>0</v>
      </c>
    </row>
    <row r="80" spans="1:8" ht="31.5" customHeight="1" x14ac:dyDescent="0.2">
      <c r="A80" s="193"/>
      <c r="B80" s="393"/>
      <c r="C80" s="429" t="s">
        <v>20</v>
      </c>
      <c r="D80" s="395"/>
      <c r="E80" s="430"/>
      <c r="F80" s="395"/>
      <c r="G80" s="397"/>
      <c r="H80" s="398"/>
    </row>
    <row r="81" spans="1:8" s="206" customFormat="1" ht="27" customHeight="1" x14ac:dyDescent="0.2">
      <c r="A81" s="220" t="s">
        <v>78</v>
      </c>
      <c r="B81" s="444" t="s">
        <v>466</v>
      </c>
      <c r="C81" s="445" t="s">
        <v>79</v>
      </c>
      <c r="D81" s="446" t="s">
        <v>618</v>
      </c>
      <c r="E81" s="447"/>
      <c r="F81" s="427"/>
      <c r="G81" s="404"/>
      <c r="H81" s="409"/>
    </row>
    <row r="82" spans="1:8" s="208" customFormat="1" ht="27" customHeight="1" x14ac:dyDescent="0.2">
      <c r="A82" s="220" t="s">
        <v>80</v>
      </c>
      <c r="B82" s="448" t="s">
        <v>40</v>
      </c>
      <c r="C82" s="451" t="s">
        <v>81</v>
      </c>
      <c r="D82" s="449" t="s">
        <v>2</v>
      </c>
      <c r="E82" s="447" t="s">
        <v>39</v>
      </c>
      <c r="F82" s="427">
        <v>4050</v>
      </c>
      <c r="G82" s="408"/>
      <c r="H82" s="409">
        <f>ROUND(G82*F82,2)</f>
        <v>0</v>
      </c>
    </row>
    <row r="83" spans="1:8" s="208" customFormat="1" ht="27" customHeight="1" x14ac:dyDescent="0.2">
      <c r="A83" s="220" t="s">
        <v>52</v>
      </c>
      <c r="B83" s="444" t="s">
        <v>467</v>
      </c>
      <c r="C83" s="445" t="s">
        <v>53</v>
      </c>
      <c r="D83" s="449" t="s">
        <v>227</v>
      </c>
      <c r="E83" s="447"/>
      <c r="F83" s="427"/>
      <c r="G83" s="404"/>
      <c r="H83" s="409"/>
    </row>
    <row r="84" spans="1:8" s="208" customFormat="1" ht="27" customHeight="1" x14ac:dyDescent="0.2">
      <c r="A84" s="220" t="s">
        <v>54</v>
      </c>
      <c r="B84" s="448" t="s">
        <v>40</v>
      </c>
      <c r="C84" s="451" t="s">
        <v>55</v>
      </c>
      <c r="D84" s="449" t="s">
        <v>2</v>
      </c>
      <c r="E84" s="447" t="s">
        <v>46</v>
      </c>
      <c r="F84" s="427">
        <v>400</v>
      </c>
      <c r="G84" s="408"/>
      <c r="H84" s="409">
        <f>ROUND(G84*F84,2)</f>
        <v>0</v>
      </c>
    </row>
    <row r="85" spans="1:8" s="206" customFormat="1" ht="27" customHeight="1" x14ac:dyDescent="0.2">
      <c r="A85" s="220" t="s">
        <v>419</v>
      </c>
      <c r="B85" s="444" t="s">
        <v>471</v>
      </c>
      <c r="C85" s="445" t="s">
        <v>420</v>
      </c>
      <c r="D85" s="449" t="s">
        <v>127</v>
      </c>
      <c r="E85" s="447"/>
      <c r="F85" s="427"/>
      <c r="G85" s="404"/>
      <c r="H85" s="409"/>
    </row>
    <row r="86" spans="1:8" s="208" customFormat="1" ht="27" customHeight="1" x14ac:dyDescent="0.2">
      <c r="A86" s="220" t="s">
        <v>421</v>
      </c>
      <c r="B86" s="448" t="s">
        <v>40</v>
      </c>
      <c r="C86" s="451" t="s">
        <v>623</v>
      </c>
      <c r="D86" s="449" t="s">
        <v>422</v>
      </c>
      <c r="E86" s="447"/>
      <c r="F86" s="427"/>
      <c r="G86" s="404"/>
      <c r="H86" s="409"/>
    </row>
    <row r="87" spans="1:8" s="208" customFormat="1" ht="27" customHeight="1" x14ac:dyDescent="0.2">
      <c r="A87" s="220" t="s">
        <v>425</v>
      </c>
      <c r="B87" s="452" t="s">
        <v>129</v>
      </c>
      <c r="C87" s="453" t="s">
        <v>426</v>
      </c>
      <c r="D87" s="449"/>
      <c r="E87" s="447" t="s">
        <v>39</v>
      </c>
      <c r="F87" s="427">
        <v>50</v>
      </c>
      <c r="G87" s="408"/>
      <c r="H87" s="409">
        <f>ROUND(G87*F87,2)</f>
        <v>0</v>
      </c>
    </row>
    <row r="88" spans="1:8" s="208" customFormat="1" ht="27" customHeight="1" x14ac:dyDescent="0.2">
      <c r="A88" s="220" t="s">
        <v>468</v>
      </c>
      <c r="B88" s="452" t="s">
        <v>130</v>
      </c>
      <c r="C88" s="453" t="s">
        <v>469</v>
      </c>
      <c r="D88" s="449" t="s">
        <v>2</v>
      </c>
      <c r="E88" s="447" t="s">
        <v>39</v>
      </c>
      <c r="F88" s="427">
        <v>150</v>
      </c>
      <c r="G88" s="408"/>
      <c r="H88" s="409">
        <f>ROUND(G88*F88,2)</f>
        <v>0</v>
      </c>
    </row>
    <row r="89" spans="1:8" s="208" customFormat="1" ht="27" customHeight="1" x14ac:dyDescent="0.2">
      <c r="A89" s="209" t="s">
        <v>132</v>
      </c>
      <c r="B89" s="399" t="s">
        <v>473</v>
      </c>
      <c r="C89" s="400" t="s">
        <v>60</v>
      </c>
      <c r="D89" s="401" t="s">
        <v>429</v>
      </c>
      <c r="E89" s="402"/>
      <c r="F89" s="427"/>
      <c r="G89" s="404"/>
      <c r="H89" s="409"/>
    </row>
    <row r="90" spans="1:8" s="208" customFormat="1" ht="33.75" customHeight="1" x14ac:dyDescent="0.2">
      <c r="A90" s="209" t="s">
        <v>523</v>
      </c>
      <c r="B90" s="406" t="s">
        <v>40</v>
      </c>
      <c r="C90" s="400" t="s">
        <v>624</v>
      </c>
      <c r="D90" s="401" t="s">
        <v>524</v>
      </c>
      <c r="E90" s="402"/>
      <c r="F90" s="427"/>
      <c r="G90" s="416"/>
      <c r="H90" s="409"/>
    </row>
    <row r="91" spans="1:8" s="208" customFormat="1" ht="27" customHeight="1" x14ac:dyDescent="0.2">
      <c r="A91" s="209" t="s">
        <v>640</v>
      </c>
      <c r="B91" s="407" t="s">
        <v>129</v>
      </c>
      <c r="C91" s="400" t="s">
        <v>536</v>
      </c>
      <c r="D91" s="401"/>
      <c r="E91" s="402" t="s">
        <v>58</v>
      </c>
      <c r="F91" s="427">
        <v>10</v>
      </c>
      <c r="G91" s="408"/>
      <c r="H91" s="409">
        <f>ROUND(G91*F91,2)</f>
        <v>0</v>
      </c>
    </row>
    <row r="92" spans="1:8" s="208" customFormat="1" ht="27" customHeight="1" x14ac:dyDescent="0.2">
      <c r="A92" s="220" t="s">
        <v>141</v>
      </c>
      <c r="B92" s="444" t="s">
        <v>474</v>
      </c>
      <c r="C92" s="445" t="s">
        <v>143</v>
      </c>
      <c r="D92" s="449" t="s">
        <v>251</v>
      </c>
      <c r="E92" s="447" t="s">
        <v>46</v>
      </c>
      <c r="F92" s="403">
        <v>6</v>
      </c>
      <c r="G92" s="408"/>
      <c r="H92" s="409">
        <f>ROUND(G92*F92,2)</f>
        <v>0</v>
      </c>
    </row>
    <row r="93" spans="1:8" ht="40.15" customHeight="1" x14ac:dyDescent="0.2">
      <c r="A93" s="193"/>
      <c r="B93" s="432"/>
      <c r="C93" s="429" t="s">
        <v>21</v>
      </c>
      <c r="D93" s="395"/>
      <c r="E93" s="396"/>
      <c r="F93" s="396"/>
      <c r="G93" s="397"/>
      <c r="H93" s="398"/>
    </row>
    <row r="94" spans="1:8" s="206" customFormat="1" ht="35.450000000000003" customHeight="1" x14ac:dyDescent="0.2">
      <c r="A94" s="207" t="s">
        <v>62</v>
      </c>
      <c r="B94" s="399" t="s">
        <v>475</v>
      </c>
      <c r="C94" s="400" t="s">
        <v>63</v>
      </c>
      <c r="D94" s="401" t="s">
        <v>641</v>
      </c>
      <c r="E94" s="402"/>
      <c r="F94" s="403"/>
      <c r="G94" s="404"/>
      <c r="H94" s="405"/>
    </row>
    <row r="95" spans="1:8" s="206" customFormat="1" ht="35.450000000000003" customHeight="1" x14ac:dyDescent="0.2">
      <c r="A95" s="207" t="s">
        <v>89</v>
      </c>
      <c r="B95" s="406" t="s">
        <v>40</v>
      </c>
      <c r="C95" s="400" t="s">
        <v>643</v>
      </c>
      <c r="D95" s="401" t="s">
        <v>2</v>
      </c>
      <c r="E95" s="402" t="s">
        <v>39</v>
      </c>
      <c r="F95" s="403">
        <v>3200</v>
      </c>
      <c r="G95" s="408"/>
      <c r="H95" s="409">
        <f>ROUND(G95*F95,2)</f>
        <v>0</v>
      </c>
    </row>
    <row r="96" spans="1:8" s="206" customFormat="1" ht="35.450000000000003" customHeight="1" x14ac:dyDescent="0.2">
      <c r="A96" s="207" t="s">
        <v>89</v>
      </c>
      <c r="B96" s="406" t="s">
        <v>47</v>
      </c>
      <c r="C96" s="400" t="s">
        <v>642</v>
      </c>
      <c r="D96" s="401" t="s">
        <v>2</v>
      </c>
      <c r="E96" s="402" t="s">
        <v>39</v>
      </c>
      <c r="F96" s="403">
        <f>4050-F95</f>
        <v>850</v>
      </c>
      <c r="G96" s="408"/>
      <c r="H96" s="409">
        <f>ROUND(G96*F96,2)</f>
        <v>0</v>
      </c>
    </row>
    <row r="97" spans="1:8" s="206" customFormat="1" ht="35.450000000000003" customHeight="1" x14ac:dyDescent="0.2">
      <c r="A97" s="207" t="s">
        <v>64</v>
      </c>
      <c r="B97" s="399" t="s">
        <v>476</v>
      </c>
      <c r="C97" s="400" t="s">
        <v>65</v>
      </c>
      <c r="D97" s="401" t="s">
        <v>641</v>
      </c>
      <c r="E97" s="402"/>
      <c r="F97" s="403"/>
      <c r="G97" s="404"/>
      <c r="H97" s="405"/>
    </row>
    <row r="98" spans="1:8" s="208" customFormat="1" ht="35.450000000000003" customHeight="1" x14ac:dyDescent="0.2">
      <c r="A98" s="207" t="s">
        <v>148</v>
      </c>
      <c r="B98" s="406" t="s">
        <v>40</v>
      </c>
      <c r="C98" s="400" t="s">
        <v>644</v>
      </c>
      <c r="D98" s="401" t="s">
        <v>135</v>
      </c>
      <c r="E98" s="402" t="s">
        <v>58</v>
      </c>
      <c r="F98" s="427">
        <v>250</v>
      </c>
      <c r="G98" s="408"/>
      <c r="H98" s="409">
        <f>ROUND(G98*F98,2)</f>
        <v>0</v>
      </c>
    </row>
    <row r="99" spans="1:8" s="208" customFormat="1" ht="35.450000000000003" customHeight="1" x14ac:dyDescent="0.2">
      <c r="A99" s="207" t="s">
        <v>195</v>
      </c>
      <c r="B99" s="406" t="s">
        <v>47</v>
      </c>
      <c r="C99" s="400" t="s">
        <v>645</v>
      </c>
      <c r="D99" s="401" t="s">
        <v>135</v>
      </c>
      <c r="E99" s="402" t="s">
        <v>58</v>
      </c>
      <c r="F99" s="427">
        <v>460</v>
      </c>
      <c r="G99" s="408"/>
      <c r="H99" s="409">
        <f>ROUND(G99*F99,2)</f>
        <v>0</v>
      </c>
    </row>
    <row r="100" spans="1:8" s="208" customFormat="1" ht="35.450000000000003" customHeight="1" x14ac:dyDescent="0.2">
      <c r="A100" s="207" t="s">
        <v>268</v>
      </c>
      <c r="B100" s="406" t="s">
        <v>59</v>
      </c>
      <c r="C100" s="400" t="s">
        <v>646</v>
      </c>
      <c r="D100" s="401" t="s">
        <v>151</v>
      </c>
      <c r="E100" s="402" t="s">
        <v>58</v>
      </c>
      <c r="F100" s="427">
        <v>20</v>
      </c>
      <c r="G100" s="408"/>
      <c r="H100" s="409">
        <f>ROUND(G100*F100,2)</f>
        <v>0</v>
      </c>
    </row>
    <row r="101" spans="1:8" s="206" customFormat="1" ht="35.450000000000003" customHeight="1" x14ac:dyDescent="0.2">
      <c r="A101" s="218" t="s">
        <v>62</v>
      </c>
      <c r="B101" s="444" t="s">
        <v>477</v>
      </c>
      <c r="C101" s="445" t="s">
        <v>63</v>
      </c>
      <c r="D101" s="449" t="s">
        <v>641</v>
      </c>
      <c r="E101" s="447"/>
      <c r="F101" s="403"/>
      <c r="G101" s="404"/>
      <c r="H101" s="405"/>
    </row>
    <row r="102" spans="1:8" s="206" customFormat="1" ht="27" customHeight="1" x14ac:dyDescent="0.2">
      <c r="A102" s="207" t="s">
        <v>208</v>
      </c>
      <c r="B102" s="406" t="s">
        <v>40</v>
      </c>
      <c r="C102" s="400" t="s">
        <v>623</v>
      </c>
      <c r="D102" s="401" t="s">
        <v>209</v>
      </c>
      <c r="E102" s="402" t="s">
        <v>39</v>
      </c>
      <c r="F102" s="403">
        <v>680</v>
      </c>
      <c r="G102" s="408"/>
      <c r="H102" s="409">
        <f>ROUND(G102*F102,2)</f>
        <v>0</v>
      </c>
    </row>
    <row r="103" spans="1:8" s="208" customFormat="1" ht="27" customHeight="1" x14ac:dyDescent="0.2">
      <c r="A103" s="207" t="s">
        <v>537</v>
      </c>
      <c r="B103" s="399" t="s">
        <v>478</v>
      </c>
      <c r="C103" s="400" t="s">
        <v>248</v>
      </c>
      <c r="D103" s="401" t="s">
        <v>647</v>
      </c>
      <c r="E103" s="402" t="s">
        <v>39</v>
      </c>
      <c r="F103" s="427">
        <v>10</v>
      </c>
      <c r="G103" s="408"/>
      <c r="H103" s="409">
        <f>ROUND(G103*F103,2)</f>
        <v>0</v>
      </c>
    </row>
    <row r="104" spans="1:8" ht="40.15" customHeight="1" x14ac:dyDescent="0.2">
      <c r="A104" s="193"/>
      <c r="B104" s="432"/>
      <c r="C104" s="429" t="s">
        <v>22</v>
      </c>
      <c r="D104" s="395"/>
      <c r="E104" s="433"/>
      <c r="F104" s="396"/>
      <c r="G104" s="397"/>
      <c r="H104" s="398"/>
    </row>
    <row r="105" spans="1:8" s="206" customFormat="1" ht="25.9" customHeight="1" x14ac:dyDescent="0.2">
      <c r="A105" s="218" t="s">
        <v>538</v>
      </c>
      <c r="B105" s="444" t="s">
        <v>479</v>
      </c>
      <c r="C105" s="445" t="s">
        <v>539</v>
      </c>
      <c r="D105" s="449" t="s">
        <v>155</v>
      </c>
      <c r="E105" s="447" t="s">
        <v>58</v>
      </c>
      <c r="F105" s="403">
        <v>2200</v>
      </c>
      <c r="G105" s="408"/>
      <c r="H105" s="409">
        <f>ROUND(G105*F105,2)</f>
        <v>0</v>
      </c>
    </row>
    <row r="106" spans="1:8" ht="40.15" customHeight="1" x14ac:dyDescent="0.2">
      <c r="A106" s="193"/>
      <c r="B106" s="432"/>
      <c r="C106" s="429" t="s">
        <v>23</v>
      </c>
      <c r="D106" s="395"/>
      <c r="E106" s="433"/>
      <c r="F106" s="396"/>
      <c r="G106" s="397"/>
      <c r="H106" s="398"/>
    </row>
    <row r="107" spans="1:8" s="206" customFormat="1" ht="27" customHeight="1" x14ac:dyDescent="0.2">
      <c r="A107" s="218" t="s">
        <v>156</v>
      </c>
      <c r="B107" s="444" t="s">
        <v>480</v>
      </c>
      <c r="C107" s="445" t="s">
        <v>158</v>
      </c>
      <c r="D107" s="449" t="s">
        <v>159</v>
      </c>
      <c r="E107" s="447"/>
      <c r="F107" s="403"/>
      <c r="G107" s="404"/>
      <c r="H107" s="405"/>
    </row>
    <row r="108" spans="1:8" s="206" customFormat="1" ht="27" customHeight="1" x14ac:dyDescent="0.2">
      <c r="A108" s="207" t="s">
        <v>160</v>
      </c>
      <c r="B108" s="406" t="s">
        <v>40</v>
      </c>
      <c r="C108" s="400" t="s">
        <v>280</v>
      </c>
      <c r="D108" s="401"/>
      <c r="E108" s="402" t="s">
        <v>46</v>
      </c>
      <c r="F108" s="403">
        <v>2</v>
      </c>
      <c r="G108" s="408"/>
      <c r="H108" s="409">
        <f>ROUND(G108*F108,2)</f>
        <v>0</v>
      </c>
    </row>
    <row r="109" spans="1:8" s="206" customFormat="1" ht="27" customHeight="1" x14ac:dyDescent="0.2">
      <c r="A109" s="207" t="s">
        <v>540</v>
      </c>
      <c r="B109" s="406" t="s">
        <v>47</v>
      </c>
      <c r="C109" s="400" t="s">
        <v>161</v>
      </c>
      <c r="D109" s="401"/>
      <c r="E109" s="402" t="s">
        <v>46</v>
      </c>
      <c r="F109" s="403">
        <v>2</v>
      </c>
      <c r="G109" s="408"/>
      <c r="H109" s="409">
        <f>ROUND(G109*F109,2)</f>
        <v>0</v>
      </c>
    </row>
    <row r="110" spans="1:8" s="208" customFormat="1" ht="27" customHeight="1" x14ac:dyDescent="0.2">
      <c r="A110" s="207" t="s">
        <v>162</v>
      </c>
      <c r="B110" s="399" t="s">
        <v>481</v>
      </c>
      <c r="C110" s="400" t="s">
        <v>164</v>
      </c>
      <c r="D110" s="401" t="s">
        <v>159</v>
      </c>
      <c r="E110" s="402"/>
      <c r="F110" s="403"/>
      <c r="G110" s="404"/>
      <c r="H110" s="405"/>
    </row>
    <row r="111" spans="1:8" s="208" customFormat="1" ht="27" customHeight="1" x14ac:dyDescent="0.2">
      <c r="A111" s="207" t="s">
        <v>165</v>
      </c>
      <c r="B111" s="406" t="s">
        <v>40</v>
      </c>
      <c r="C111" s="400" t="s">
        <v>166</v>
      </c>
      <c r="D111" s="401"/>
      <c r="E111" s="402"/>
      <c r="F111" s="403"/>
      <c r="G111" s="404"/>
      <c r="H111" s="405"/>
    </row>
    <row r="112" spans="1:8" s="208" customFormat="1" ht="27" customHeight="1" x14ac:dyDescent="0.2">
      <c r="A112" s="207" t="s">
        <v>167</v>
      </c>
      <c r="B112" s="407" t="s">
        <v>129</v>
      </c>
      <c r="C112" s="400" t="s">
        <v>541</v>
      </c>
      <c r="D112" s="401"/>
      <c r="E112" s="402" t="s">
        <v>58</v>
      </c>
      <c r="F112" s="403">
        <v>37</v>
      </c>
      <c r="G112" s="408"/>
      <c r="H112" s="409">
        <f>ROUND(G112*F112,2)</f>
        <v>0</v>
      </c>
    </row>
    <row r="113" spans="1:8" s="213" customFormat="1" ht="27" customHeight="1" x14ac:dyDescent="0.2">
      <c r="A113" s="207" t="s">
        <v>92</v>
      </c>
      <c r="B113" s="399" t="s">
        <v>482</v>
      </c>
      <c r="C113" s="434" t="s">
        <v>450</v>
      </c>
      <c r="D113" s="435" t="s">
        <v>451</v>
      </c>
      <c r="E113" s="402"/>
      <c r="F113" s="403"/>
      <c r="G113" s="404"/>
      <c r="H113" s="405"/>
    </row>
    <row r="114" spans="1:8" s="208" customFormat="1" ht="36" customHeight="1" x14ac:dyDescent="0.2">
      <c r="A114" s="207" t="s">
        <v>93</v>
      </c>
      <c r="B114" s="406" t="s">
        <v>40</v>
      </c>
      <c r="C114" s="336" t="s">
        <v>525</v>
      </c>
      <c r="D114" s="401"/>
      <c r="E114" s="402" t="s">
        <v>46</v>
      </c>
      <c r="F114" s="403">
        <v>3</v>
      </c>
      <c r="G114" s="408"/>
      <c r="H114" s="409">
        <f>ROUND(G114*F114,2)</f>
        <v>0</v>
      </c>
    </row>
    <row r="115" spans="1:8" s="208" customFormat="1" ht="36" customHeight="1" x14ac:dyDescent="0.2">
      <c r="A115" s="207" t="s">
        <v>95</v>
      </c>
      <c r="B115" s="406" t="s">
        <v>47</v>
      </c>
      <c r="C115" s="336" t="s">
        <v>526</v>
      </c>
      <c r="D115" s="401"/>
      <c r="E115" s="402" t="s">
        <v>46</v>
      </c>
      <c r="F115" s="403">
        <v>3</v>
      </c>
      <c r="G115" s="408"/>
      <c r="H115" s="409">
        <f>ROUND(G115*F115,2)</f>
        <v>0</v>
      </c>
    </row>
    <row r="116" spans="1:8" s="213" customFormat="1" ht="27" customHeight="1" x14ac:dyDescent="0.2">
      <c r="A116" s="207" t="s">
        <v>300</v>
      </c>
      <c r="B116" s="399" t="s">
        <v>483</v>
      </c>
      <c r="C116" s="436" t="s">
        <v>302</v>
      </c>
      <c r="D116" s="401" t="s">
        <v>159</v>
      </c>
      <c r="E116" s="402"/>
      <c r="F116" s="403"/>
      <c r="G116" s="404"/>
      <c r="H116" s="405"/>
    </row>
    <row r="117" spans="1:8" s="213" customFormat="1" ht="27" customHeight="1" x14ac:dyDescent="0.2">
      <c r="A117" s="207" t="s">
        <v>303</v>
      </c>
      <c r="B117" s="406" t="s">
        <v>40</v>
      </c>
      <c r="C117" s="436" t="s">
        <v>304</v>
      </c>
      <c r="D117" s="401"/>
      <c r="E117" s="402" t="s">
        <v>46</v>
      </c>
      <c r="F117" s="403">
        <v>3</v>
      </c>
      <c r="G117" s="408"/>
      <c r="H117" s="409">
        <f>ROUND(G117*F117,2)</f>
        <v>0</v>
      </c>
    </row>
    <row r="118" spans="1:8" s="213" customFormat="1" ht="27" customHeight="1" x14ac:dyDescent="0.2">
      <c r="A118" s="207" t="s">
        <v>170</v>
      </c>
      <c r="B118" s="399" t="s">
        <v>485</v>
      </c>
      <c r="C118" s="436" t="s">
        <v>172</v>
      </c>
      <c r="D118" s="401" t="s">
        <v>159</v>
      </c>
      <c r="E118" s="402"/>
      <c r="F118" s="403"/>
      <c r="G118" s="404"/>
      <c r="H118" s="405"/>
    </row>
    <row r="119" spans="1:8" s="208" customFormat="1" ht="27" customHeight="1" x14ac:dyDescent="0.2">
      <c r="A119" s="207" t="s">
        <v>306</v>
      </c>
      <c r="B119" s="407" t="s">
        <v>129</v>
      </c>
      <c r="C119" s="400" t="s">
        <v>484</v>
      </c>
      <c r="D119" s="401"/>
      <c r="E119" s="402" t="s">
        <v>46</v>
      </c>
      <c r="F119" s="403">
        <v>1</v>
      </c>
      <c r="G119" s="408"/>
      <c r="H119" s="409">
        <f>ROUND(G119*F119,2)</f>
        <v>0</v>
      </c>
    </row>
    <row r="120" spans="1:8" s="206" customFormat="1" ht="27" customHeight="1" x14ac:dyDescent="0.2">
      <c r="A120" s="207" t="s">
        <v>313</v>
      </c>
      <c r="B120" s="399" t="s">
        <v>486</v>
      </c>
      <c r="C120" s="400" t="s">
        <v>315</v>
      </c>
      <c r="D120" s="401" t="s">
        <v>159</v>
      </c>
      <c r="E120" s="402" t="s">
        <v>46</v>
      </c>
      <c r="F120" s="403">
        <v>4</v>
      </c>
      <c r="G120" s="408"/>
      <c r="H120" s="409">
        <f>ROUND(G120*F120,2)</f>
        <v>0</v>
      </c>
    </row>
    <row r="121" spans="1:8" s="208" customFormat="1" ht="27" customHeight="1" x14ac:dyDescent="0.2">
      <c r="A121" s="207" t="s">
        <v>179</v>
      </c>
      <c r="B121" s="399" t="s">
        <v>487</v>
      </c>
      <c r="C121" s="400" t="s">
        <v>181</v>
      </c>
      <c r="D121" s="401" t="s">
        <v>182</v>
      </c>
      <c r="E121" s="402" t="s">
        <v>58</v>
      </c>
      <c r="F121" s="403">
        <v>48</v>
      </c>
      <c r="G121" s="408"/>
      <c r="H121" s="409">
        <f>ROUND(G121*F121,2)</f>
        <v>0</v>
      </c>
    </row>
    <row r="122" spans="1:8" ht="40.15" customHeight="1" x14ac:dyDescent="0.2">
      <c r="A122" s="193"/>
      <c r="B122" s="437"/>
      <c r="C122" s="429" t="s">
        <v>24</v>
      </c>
      <c r="D122" s="395"/>
      <c r="E122" s="433"/>
      <c r="F122" s="396"/>
      <c r="G122" s="397"/>
      <c r="H122" s="398"/>
    </row>
    <row r="123" spans="1:8" s="208" customFormat="1" ht="35.450000000000003" customHeight="1" x14ac:dyDescent="0.2">
      <c r="A123" s="218" t="s">
        <v>69</v>
      </c>
      <c r="B123" s="444" t="s">
        <v>488</v>
      </c>
      <c r="C123" s="445" t="s">
        <v>458</v>
      </c>
      <c r="D123" s="449" t="s">
        <v>459</v>
      </c>
      <c r="E123" s="447" t="s">
        <v>46</v>
      </c>
      <c r="F123" s="403">
        <v>3</v>
      </c>
      <c r="G123" s="408"/>
      <c r="H123" s="409">
        <f>ROUND(G123*F123,2)</f>
        <v>0</v>
      </c>
    </row>
    <row r="124" spans="1:8" s="206" customFormat="1" ht="27" customHeight="1" x14ac:dyDescent="0.2">
      <c r="A124" s="218" t="s">
        <v>70</v>
      </c>
      <c r="B124" s="444" t="s">
        <v>489</v>
      </c>
      <c r="C124" s="445" t="s">
        <v>460</v>
      </c>
      <c r="D124" s="449" t="s">
        <v>459</v>
      </c>
      <c r="E124" s="447"/>
      <c r="F124" s="403"/>
      <c r="G124" s="404"/>
      <c r="H124" s="405"/>
    </row>
    <row r="125" spans="1:8" s="208" customFormat="1" ht="27" customHeight="1" x14ac:dyDescent="0.2">
      <c r="A125" s="218" t="s">
        <v>71</v>
      </c>
      <c r="B125" s="448" t="s">
        <v>40</v>
      </c>
      <c r="C125" s="451" t="s">
        <v>187</v>
      </c>
      <c r="D125" s="449"/>
      <c r="E125" s="447" t="s">
        <v>46</v>
      </c>
      <c r="F125" s="403">
        <v>4</v>
      </c>
      <c r="G125" s="408"/>
      <c r="H125" s="409">
        <f>ROUND(G125*F125,2)</f>
        <v>0</v>
      </c>
    </row>
    <row r="126" spans="1:8" s="206" customFormat="1" ht="27" customHeight="1" x14ac:dyDescent="0.2">
      <c r="A126" s="218" t="s">
        <v>86</v>
      </c>
      <c r="B126" s="444" t="s">
        <v>490</v>
      </c>
      <c r="C126" s="445" t="s">
        <v>101</v>
      </c>
      <c r="D126" s="449" t="s">
        <v>459</v>
      </c>
      <c r="E126" s="447" t="s">
        <v>46</v>
      </c>
      <c r="F126" s="403">
        <v>1</v>
      </c>
      <c r="G126" s="408"/>
      <c r="H126" s="409">
        <f>ROUND(G126*F126,2)</f>
        <v>0</v>
      </c>
    </row>
    <row r="127" spans="1:8" s="206" customFormat="1" ht="27" customHeight="1" x14ac:dyDescent="0.2">
      <c r="A127" s="218" t="s">
        <v>87</v>
      </c>
      <c r="B127" s="444" t="s">
        <v>491</v>
      </c>
      <c r="C127" s="445" t="s">
        <v>102</v>
      </c>
      <c r="D127" s="449" t="s">
        <v>459</v>
      </c>
      <c r="E127" s="447" t="s">
        <v>46</v>
      </c>
      <c r="F127" s="403">
        <v>1</v>
      </c>
      <c r="G127" s="408"/>
      <c r="H127" s="409">
        <f>ROUND(G127*F127,2)</f>
        <v>0</v>
      </c>
    </row>
    <row r="128" spans="1:8" s="208" customFormat="1" ht="27" customHeight="1" x14ac:dyDescent="0.2">
      <c r="A128" s="218" t="s">
        <v>88</v>
      </c>
      <c r="B128" s="444" t="s">
        <v>493</v>
      </c>
      <c r="C128" s="445" t="s">
        <v>103</v>
      </c>
      <c r="D128" s="449" t="s">
        <v>459</v>
      </c>
      <c r="E128" s="447" t="s">
        <v>46</v>
      </c>
      <c r="F128" s="403">
        <v>7</v>
      </c>
      <c r="G128" s="408"/>
      <c r="H128" s="409">
        <f>ROUND(G128*F128,2)</f>
        <v>0</v>
      </c>
    </row>
    <row r="129" spans="1:8" s="208" customFormat="1" ht="27" customHeight="1" x14ac:dyDescent="0.2">
      <c r="A129" s="218" t="s">
        <v>492</v>
      </c>
      <c r="B129" s="444" t="s">
        <v>495</v>
      </c>
      <c r="C129" s="445" t="s">
        <v>494</v>
      </c>
      <c r="D129" s="449" t="s">
        <v>459</v>
      </c>
      <c r="E129" s="447" t="s">
        <v>46</v>
      </c>
      <c r="F129" s="403">
        <v>3</v>
      </c>
      <c r="G129" s="408"/>
      <c r="H129" s="409">
        <f>ROUND(G129*F129,2)</f>
        <v>0</v>
      </c>
    </row>
    <row r="130" spans="1:8" ht="40.15" customHeight="1" x14ac:dyDescent="0.2">
      <c r="A130" s="193"/>
      <c r="B130" s="393"/>
      <c r="C130" s="429" t="s">
        <v>25</v>
      </c>
      <c r="D130" s="395"/>
      <c r="E130" s="430"/>
      <c r="F130" s="395"/>
      <c r="G130" s="397"/>
      <c r="H130" s="398"/>
    </row>
    <row r="131" spans="1:8" s="206" customFormat="1" ht="27" customHeight="1" x14ac:dyDescent="0.2">
      <c r="A131" s="220" t="s">
        <v>74</v>
      </c>
      <c r="B131" s="444" t="s">
        <v>496</v>
      </c>
      <c r="C131" s="445" t="s">
        <v>75</v>
      </c>
      <c r="D131" s="449" t="s">
        <v>648</v>
      </c>
      <c r="E131" s="447"/>
      <c r="F131" s="427"/>
      <c r="G131" s="404"/>
      <c r="H131" s="409"/>
    </row>
    <row r="132" spans="1:8" s="208" customFormat="1" ht="27" customHeight="1" x14ac:dyDescent="0.2">
      <c r="A132" s="209" t="s">
        <v>192</v>
      </c>
      <c r="B132" s="406" t="s">
        <v>40</v>
      </c>
      <c r="C132" s="400" t="s">
        <v>193</v>
      </c>
      <c r="D132" s="401"/>
      <c r="E132" s="402" t="s">
        <v>39</v>
      </c>
      <c r="F132" s="427">
        <v>200</v>
      </c>
      <c r="G132" s="408"/>
      <c r="H132" s="409">
        <f>ROUND(G132*F132,2)</f>
        <v>0</v>
      </c>
    </row>
    <row r="133" spans="1:8" s="208" customFormat="1" ht="27" customHeight="1" x14ac:dyDescent="0.2">
      <c r="A133" s="209" t="s">
        <v>76</v>
      </c>
      <c r="B133" s="406" t="s">
        <v>47</v>
      </c>
      <c r="C133" s="400" t="s">
        <v>194</v>
      </c>
      <c r="D133" s="401"/>
      <c r="E133" s="402" t="s">
        <v>39</v>
      </c>
      <c r="F133" s="427">
        <v>2400</v>
      </c>
      <c r="G133" s="408"/>
      <c r="H133" s="409">
        <f>ROUND(G133*F133,2)</f>
        <v>0</v>
      </c>
    </row>
    <row r="134" spans="1:8" ht="40.15" customHeight="1" x14ac:dyDescent="0.2">
      <c r="A134" s="193"/>
      <c r="B134" s="438"/>
      <c r="C134" s="429" t="s">
        <v>26</v>
      </c>
      <c r="D134" s="395"/>
      <c r="E134" s="433"/>
      <c r="F134" s="396"/>
      <c r="G134" s="397"/>
      <c r="H134" s="398"/>
    </row>
    <row r="135" spans="1:8" s="208" customFormat="1" ht="27" customHeight="1" x14ac:dyDescent="0.2">
      <c r="A135" s="218"/>
      <c r="B135" s="439" t="s">
        <v>591</v>
      </c>
      <c r="C135" s="440" t="s">
        <v>542</v>
      </c>
      <c r="D135" s="441" t="s">
        <v>543</v>
      </c>
      <c r="E135" s="442" t="s">
        <v>544</v>
      </c>
      <c r="F135" s="423">
        <v>16</v>
      </c>
      <c r="G135" s="443"/>
      <c r="H135" s="425">
        <f>ROUND(G135*F135,2)</f>
        <v>0</v>
      </c>
    </row>
    <row r="136" spans="1:8" s="199" customFormat="1" ht="30" customHeight="1" thickBot="1" x14ac:dyDescent="0.25">
      <c r="A136" s="217"/>
      <c r="B136" s="215" t="s">
        <v>13</v>
      </c>
      <c r="C136" s="645" t="str">
        <f>C69</f>
        <v>CHRISLIND STREET - REGENT AVENUE W TO RAVELSTON AVENUE W, RECONSTRUCTION</v>
      </c>
      <c r="D136" s="682"/>
      <c r="E136" s="682"/>
      <c r="F136" s="683"/>
      <c r="G136" s="217" t="s">
        <v>17</v>
      </c>
      <c r="H136" s="217">
        <f>SUM(H69:H135)</f>
        <v>0</v>
      </c>
    </row>
    <row r="137" spans="1:8" s="199" customFormat="1" ht="30" customHeight="1" thickTop="1" x14ac:dyDescent="0.2">
      <c r="A137" s="196"/>
      <c r="B137" s="197" t="s">
        <v>14</v>
      </c>
      <c r="C137" s="679" t="s">
        <v>563</v>
      </c>
      <c r="D137" s="687"/>
      <c r="E137" s="687"/>
      <c r="F137" s="688"/>
      <c r="G137" s="196"/>
      <c r="H137" s="198"/>
    </row>
    <row r="138" spans="1:8" ht="36" customHeight="1" x14ac:dyDescent="0.2">
      <c r="A138" s="193"/>
      <c r="B138" s="393"/>
      <c r="C138" s="394" t="s">
        <v>19</v>
      </c>
      <c r="D138" s="395"/>
      <c r="E138" s="396" t="s">
        <v>2</v>
      </c>
      <c r="F138" s="396" t="s">
        <v>2</v>
      </c>
      <c r="G138" s="397" t="s">
        <v>2</v>
      </c>
      <c r="H138" s="398"/>
    </row>
    <row r="139" spans="1:8" s="206" customFormat="1" ht="27" customHeight="1" x14ac:dyDescent="0.2">
      <c r="A139" s="207" t="s">
        <v>110</v>
      </c>
      <c r="B139" s="399" t="s">
        <v>395</v>
      </c>
      <c r="C139" s="400" t="s">
        <v>111</v>
      </c>
      <c r="D139" s="426" t="s">
        <v>618</v>
      </c>
      <c r="E139" s="402" t="s">
        <v>37</v>
      </c>
      <c r="F139" s="427">
        <v>1190</v>
      </c>
      <c r="G139" s="408"/>
      <c r="H139" s="409">
        <f>ROUND(G139*F139,2)</f>
        <v>0</v>
      </c>
    </row>
    <row r="140" spans="1:8" s="206" customFormat="1" ht="27" customHeight="1" x14ac:dyDescent="0.2">
      <c r="A140" s="200" t="s">
        <v>114</v>
      </c>
      <c r="B140" s="399" t="s">
        <v>396</v>
      </c>
      <c r="C140" s="400" t="s">
        <v>631</v>
      </c>
      <c r="D140" s="426" t="s">
        <v>618</v>
      </c>
      <c r="E140" s="402"/>
      <c r="F140" s="427"/>
      <c r="G140" s="404"/>
      <c r="H140" s="409"/>
    </row>
    <row r="141" spans="1:8" s="206" customFormat="1" ht="30" customHeight="1" x14ac:dyDescent="0.2">
      <c r="A141" s="200" t="s">
        <v>632</v>
      </c>
      <c r="B141" s="406" t="s">
        <v>40</v>
      </c>
      <c r="C141" s="400" t="s">
        <v>633</v>
      </c>
      <c r="D141" s="401" t="s">
        <v>2</v>
      </c>
      <c r="E141" s="402" t="s">
        <v>41</v>
      </c>
      <c r="F141" s="427">
        <v>1000</v>
      </c>
      <c r="G141" s="408"/>
      <c r="H141" s="409">
        <f t="shared" ref="H141:H148" si="1">ROUND(G141*F141,2)</f>
        <v>0</v>
      </c>
    </row>
    <row r="142" spans="1:8" s="206" customFormat="1" ht="30" customHeight="1" x14ac:dyDescent="0.2">
      <c r="A142" s="207" t="s">
        <v>649</v>
      </c>
      <c r="B142" s="406" t="s">
        <v>47</v>
      </c>
      <c r="C142" s="400" t="s">
        <v>650</v>
      </c>
      <c r="D142" s="401" t="s">
        <v>2</v>
      </c>
      <c r="E142" s="402" t="s">
        <v>41</v>
      </c>
      <c r="F142" s="427">
        <v>2000</v>
      </c>
      <c r="G142" s="408"/>
      <c r="H142" s="409">
        <f t="shared" si="1"/>
        <v>0</v>
      </c>
    </row>
    <row r="143" spans="1:8" s="206" customFormat="1" ht="35.25" customHeight="1" x14ac:dyDescent="0.2">
      <c r="A143" s="200" t="s">
        <v>42</v>
      </c>
      <c r="B143" s="399" t="s">
        <v>397</v>
      </c>
      <c r="C143" s="400" t="s">
        <v>43</v>
      </c>
      <c r="D143" s="426" t="s">
        <v>618</v>
      </c>
      <c r="E143" s="402" t="s">
        <v>37</v>
      </c>
      <c r="F143" s="427">
        <v>300</v>
      </c>
      <c r="G143" s="408"/>
      <c r="H143" s="409">
        <f t="shared" si="1"/>
        <v>0</v>
      </c>
    </row>
    <row r="144" spans="1:8" s="208" customFormat="1" ht="27" customHeight="1" x14ac:dyDescent="0.2">
      <c r="A144" s="207" t="s">
        <v>44</v>
      </c>
      <c r="B144" s="399" t="s">
        <v>497</v>
      </c>
      <c r="C144" s="400" t="s">
        <v>45</v>
      </c>
      <c r="D144" s="426" t="s">
        <v>618</v>
      </c>
      <c r="E144" s="402" t="s">
        <v>39</v>
      </c>
      <c r="F144" s="427">
        <v>2200</v>
      </c>
      <c r="G144" s="408"/>
      <c r="H144" s="409">
        <f t="shared" si="1"/>
        <v>0</v>
      </c>
    </row>
    <row r="145" spans="1:8" s="208" customFormat="1" ht="27" customHeight="1" x14ac:dyDescent="0.2">
      <c r="A145" s="200" t="s">
        <v>118</v>
      </c>
      <c r="B145" s="399" t="s">
        <v>498</v>
      </c>
      <c r="C145" s="400" t="s">
        <v>636</v>
      </c>
      <c r="D145" s="401" t="s">
        <v>653</v>
      </c>
      <c r="E145" s="402"/>
      <c r="F145" s="427"/>
      <c r="G145" s="408"/>
      <c r="H145" s="409">
        <f t="shared" si="1"/>
        <v>0</v>
      </c>
    </row>
    <row r="146" spans="1:8" s="208" customFormat="1" ht="27" customHeight="1" x14ac:dyDescent="0.2">
      <c r="A146" s="200" t="s">
        <v>651</v>
      </c>
      <c r="B146" s="406" t="s">
        <v>40</v>
      </c>
      <c r="C146" s="400" t="s">
        <v>652</v>
      </c>
      <c r="D146" s="401" t="s">
        <v>2</v>
      </c>
      <c r="E146" s="402" t="s">
        <v>39</v>
      </c>
      <c r="F146" s="427">
        <v>2635</v>
      </c>
      <c r="G146" s="408"/>
      <c r="H146" s="409">
        <f t="shared" si="1"/>
        <v>0</v>
      </c>
    </row>
    <row r="147" spans="1:8" s="208" customFormat="1" ht="27" customHeight="1" x14ac:dyDescent="0.2">
      <c r="A147" s="200" t="s">
        <v>654</v>
      </c>
      <c r="B147" s="399" t="s">
        <v>499</v>
      </c>
      <c r="C147" s="400" t="s">
        <v>121</v>
      </c>
      <c r="D147" s="401" t="s">
        <v>657</v>
      </c>
      <c r="E147" s="402"/>
      <c r="F147" s="427"/>
      <c r="G147" s="408"/>
      <c r="H147" s="409">
        <f t="shared" si="1"/>
        <v>0</v>
      </c>
    </row>
    <row r="148" spans="1:8" s="208" customFormat="1" ht="27" customHeight="1" x14ac:dyDescent="0.2">
      <c r="A148" s="200" t="s">
        <v>655</v>
      </c>
      <c r="B148" s="406" t="s">
        <v>40</v>
      </c>
      <c r="C148" s="400" t="s">
        <v>656</v>
      </c>
      <c r="D148" s="401" t="s">
        <v>2</v>
      </c>
      <c r="E148" s="402" t="s">
        <v>39</v>
      </c>
      <c r="F148" s="427">
        <v>2635</v>
      </c>
      <c r="G148" s="408"/>
      <c r="H148" s="428">
        <f t="shared" si="1"/>
        <v>0</v>
      </c>
    </row>
    <row r="149" spans="1:8" ht="36" customHeight="1" x14ac:dyDescent="0.2">
      <c r="A149" s="193"/>
      <c r="B149" s="393"/>
      <c r="C149" s="429" t="s">
        <v>20</v>
      </c>
      <c r="D149" s="395"/>
      <c r="E149" s="430"/>
      <c r="F149" s="395"/>
      <c r="G149" s="397"/>
      <c r="H149" s="398"/>
    </row>
    <row r="150" spans="1:8" s="206" customFormat="1" ht="27" customHeight="1" x14ac:dyDescent="0.2">
      <c r="A150" s="209" t="s">
        <v>78</v>
      </c>
      <c r="B150" s="399" t="s">
        <v>500</v>
      </c>
      <c r="C150" s="400" t="s">
        <v>79</v>
      </c>
      <c r="D150" s="426" t="s">
        <v>618</v>
      </c>
      <c r="E150" s="402"/>
      <c r="F150" s="427"/>
      <c r="G150" s="404"/>
      <c r="H150" s="409"/>
    </row>
    <row r="151" spans="1:8" s="208" customFormat="1" ht="27" customHeight="1" x14ac:dyDescent="0.2">
      <c r="A151" s="209" t="s">
        <v>80</v>
      </c>
      <c r="B151" s="406" t="s">
        <v>40</v>
      </c>
      <c r="C151" s="400" t="s">
        <v>81</v>
      </c>
      <c r="D151" s="401" t="s">
        <v>2</v>
      </c>
      <c r="E151" s="402" t="s">
        <v>39</v>
      </c>
      <c r="F151" s="427">
        <v>2580</v>
      </c>
      <c r="G151" s="408"/>
      <c r="H151" s="409">
        <f>ROUND(G151*F151,2)</f>
        <v>0</v>
      </c>
    </row>
    <row r="152" spans="1:8" s="208" customFormat="1" ht="27" customHeight="1" x14ac:dyDescent="0.2">
      <c r="A152" s="209" t="s">
        <v>52</v>
      </c>
      <c r="B152" s="399" t="s">
        <v>501</v>
      </c>
      <c r="C152" s="400" t="s">
        <v>53</v>
      </c>
      <c r="D152" s="401" t="s">
        <v>227</v>
      </c>
      <c r="E152" s="402"/>
      <c r="F152" s="427"/>
      <c r="G152" s="404"/>
      <c r="H152" s="409"/>
    </row>
    <row r="153" spans="1:8" s="208" customFormat="1" ht="27" customHeight="1" x14ac:dyDescent="0.2">
      <c r="A153" s="209" t="s">
        <v>54</v>
      </c>
      <c r="B153" s="406" t="s">
        <v>40</v>
      </c>
      <c r="C153" s="400" t="s">
        <v>55</v>
      </c>
      <c r="D153" s="401" t="s">
        <v>2</v>
      </c>
      <c r="E153" s="402" t="s">
        <v>46</v>
      </c>
      <c r="F153" s="427">
        <v>200</v>
      </c>
      <c r="G153" s="408"/>
      <c r="H153" s="409">
        <f>ROUND(G153*F153,2)</f>
        <v>0</v>
      </c>
    </row>
    <row r="154" spans="1:8" s="206" customFormat="1" ht="27" customHeight="1" x14ac:dyDescent="0.2">
      <c r="A154" s="209" t="s">
        <v>419</v>
      </c>
      <c r="B154" s="399" t="s">
        <v>502</v>
      </c>
      <c r="C154" s="400" t="s">
        <v>420</v>
      </c>
      <c r="D154" s="401" t="s">
        <v>127</v>
      </c>
      <c r="E154" s="402"/>
      <c r="F154" s="427"/>
      <c r="G154" s="404"/>
      <c r="H154" s="409"/>
    </row>
    <row r="155" spans="1:8" s="208" customFormat="1" ht="27" customHeight="1" x14ac:dyDescent="0.2">
      <c r="A155" s="209" t="s">
        <v>421</v>
      </c>
      <c r="B155" s="406" t="s">
        <v>40</v>
      </c>
      <c r="C155" s="400" t="s">
        <v>623</v>
      </c>
      <c r="D155" s="401" t="s">
        <v>422</v>
      </c>
      <c r="E155" s="402"/>
      <c r="F155" s="427"/>
      <c r="G155" s="404"/>
      <c r="H155" s="409"/>
    </row>
    <row r="156" spans="1:8" s="208" customFormat="1" ht="27" customHeight="1" x14ac:dyDescent="0.2">
      <c r="A156" s="209" t="s">
        <v>423</v>
      </c>
      <c r="B156" s="407" t="s">
        <v>129</v>
      </c>
      <c r="C156" s="400" t="s">
        <v>424</v>
      </c>
      <c r="D156" s="401"/>
      <c r="E156" s="402" t="s">
        <v>39</v>
      </c>
      <c r="F156" s="427">
        <v>10</v>
      </c>
      <c r="G156" s="408"/>
      <c r="H156" s="409">
        <f t="shared" ref="H156:H163" si="2">ROUND(G156*F156,2)</f>
        <v>0</v>
      </c>
    </row>
    <row r="157" spans="1:8" s="208" customFormat="1" ht="27" customHeight="1" x14ac:dyDescent="0.2">
      <c r="A157" s="209" t="s">
        <v>425</v>
      </c>
      <c r="B157" s="407" t="s">
        <v>130</v>
      </c>
      <c r="C157" s="400" t="s">
        <v>426</v>
      </c>
      <c r="D157" s="401"/>
      <c r="E157" s="402" t="s">
        <v>39</v>
      </c>
      <c r="F157" s="427">
        <v>40</v>
      </c>
      <c r="G157" s="408"/>
      <c r="H157" s="409">
        <f t="shared" si="2"/>
        <v>0</v>
      </c>
    </row>
    <row r="158" spans="1:8" s="206" customFormat="1" ht="27" customHeight="1" x14ac:dyDescent="0.2">
      <c r="A158" s="209" t="s">
        <v>470</v>
      </c>
      <c r="B158" s="399" t="s">
        <v>503</v>
      </c>
      <c r="C158" s="400" t="s">
        <v>472</v>
      </c>
      <c r="D158" s="401" t="s">
        <v>127</v>
      </c>
      <c r="E158" s="402" t="s">
        <v>39</v>
      </c>
      <c r="F158" s="403">
        <v>20</v>
      </c>
      <c r="G158" s="408"/>
      <c r="H158" s="409">
        <f t="shared" si="2"/>
        <v>0</v>
      </c>
    </row>
    <row r="159" spans="1:8" s="208" customFormat="1" ht="27" customHeight="1" x14ac:dyDescent="0.2">
      <c r="A159" s="209" t="s">
        <v>545</v>
      </c>
      <c r="B159" s="399" t="s">
        <v>504</v>
      </c>
      <c r="C159" s="400" t="s">
        <v>546</v>
      </c>
      <c r="D159" s="401" t="s">
        <v>127</v>
      </c>
      <c r="E159" s="402" t="s">
        <v>39</v>
      </c>
      <c r="F159" s="427">
        <v>10</v>
      </c>
      <c r="G159" s="408"/>
      <c r="H159" s="409">
        <f t="shared" si="2"/>
        <v>0</v>
      </c>
    </row>
    <row r="160" spans="1:8" s="208" customFormat="1" ht="27" customHeight="1" x14ac:dyDescent="0.2">
      <c r="A160" s="209" t="s">
        <v>132</v>
      </c>
      <c r="B160" s="399" t="s">
        <v>505</v>
      </c>
      <c r="C160" s="400" t="s">
        <v>60</v>
      </c>
      <c r="D160" s="401" t="s">
        <v>429</v>
      </c>
      <c r="E160" s="402"/>
      <c r="F160" s="427"/>
      <c r="G160" s="404"/>
      <c r="H160" s="409"/>
    </row>
    <row r="161" spans="1:8" s="208" customFormat="1" ht="34.5" customHeight="1" x14ac:dyDescent="0.2">
      <c r="A161" s="209" t="s">
        <v>523</v>
      </c>
      <c r="B161" s="406" t="s">
        <v>40</v>
      </c>
      <c r="C161" s="400" t="s">
        <v>658</v>
      </c>
      <c r="D161" s="401" t="s">
        <v>524</v>
      </c>
      <c r="E161" s="402"/>
      <c r="F161" s="427"/>
      <c r="G161" s="416"/>
      <c r="H161" s="409"/>
    </row>
    <row r="162" spans="1:8" s="208" customFormat="1" ht="27" customHeight="1" x14ac:dyDescent="0.2">
      <c r="A162" s="209" t="s">
        <v>640</v>
      </c>
      <c r="B162" s="407" t="s">
        <v>129</v>
      </c>
      <c r="C162" s="400" t="s">
        <v>536</v>
      </c>
      <c r="D162" s="401"/>
      <c r="E162" s="402" t="s">
        <v>58</v>
      </c>
      <c r="F162" s="427">
        <v>10</v>
      </c>
      <c r="G162" s="408"/>
      <c r="H162" s="409">
        <f>ROUND(G162*F162,2)</f>
        <v>0</v>
      </c>
    </row>
    <row r="163" spans="1:8" s="208" customFormat="1" ht="32.25" customHeight="1" x14ac:dyDescent="0.2">
      <c r="A163" s="209" t="s">
        <v>439</v>
      </c>
      <c r="B163" s="399" t="s">
        <v>506</v>
      </c>
      <c r="C163" s="400" t="s">
        <v>440</v>
      </c>
      <c r="D163" s="401" t="s">
        <v>441</v>
      </c>
      <c r="E163" s="402" t="s">
        <v>39</v>
      </c>
      <c r="F163" s="427">
        <v>50</v>
      </c>
      <c r="G163" s="408"/>
      <c r="H163" s="409">
        <f t="shared" si="2"/>
        <v>0</v>
      </c>
    </row>
    <row r="164" spans="1:8" s="208" customFormat="1" ht="27" customHeight="1" x14ac:dyDescent="0.2">
      <c r="A164" s="209" t="s">
        <v>242</v>
      </c>
      <c r="B164" s="399" t="s">
        <v>507</v>
      </c>
      <c r="C164" s="400" t="s">
        <v>243</v>
      </c>
      <c r="D164" s="401" t="s">
        <v>647</v>
      </c>
      <c r="E164" s="431"/>
      <c r="F164" s="427"/>
      <c r="G164" s="404"/>
      <c r="H164" s="409"/>
    </row>
    <row r="165" spans="1:8" s="208" customFormat="1" ht="27" customHeight="1" x14ac:dyDescent="0.2">
      <c r="A165" s="209" t="s">
        <v>245</v>
      </c>
      <c r="B165" s="406" t="s">
        <v>40</v>
      </c>
      <c r="C165" s="400" t="s">
        <v>82</v>
      </c>
      <c r="D165" s="401"/>
      <c r="E165" s="402"/>
      <c r="F165" s="427"/>
      <c r="G165" s="404"/>
      <c r="H165" s="409"/>
    </row>
    <row r="166" spans="1:8" s="208" customFormat="1" ht="27" customHeight="1" x14ac:dyDescent="0.2">
      <c r="A166" s="209" t="s">
        <v>246</v>
      </c>
      <c r="B166" s="407" t="s">
        <v>129</v>
      </c>
      <c r="C166" s="400" t="s">
        <v>153</v>
      </c>
      <c r="D166" s="401"/>
      <c r="E166" s="402" t="s">
        <v>41</v>
      </c>
      <c r="F166" s="427">
        <v>20</v>
      </c>
      <c r="G166" s="408"/>
      <c r="H166" s="409">
        <f>ROUND(G166*F166,2)</f>
        <v>0</v>
      </c>
    </row>
    <row r="167" spans="1:8" s="206" customFormat="1" ht="27" customHeight="1" x14ac:dyDescent="0.2">
      <c r="A167" s="209" t="s">
        <v>137</v>
      </c>
      <c r="B167" s="399" t="s">
        <v>508</v>
      </c>
      <c r="C167" s="400" t="s">
        <v>139</v>
      </c>
      <c r="D167" s="401" t="s">
        <v>444</v>
      </c>
      <c r="E167" s="402"/>
      <c r="F167" s="427"/>
      <c r="G167" s="404"/>
      <c r="H167" s="409"/>
    </row>
    <row r="168" spans="1:8" s="208" customFormat="1" ht="27" customHeight="1" x14ac:dyDescent="0.2">
      <c r="A168" s="209" t="s">
        <v>140</v>
      </c>
      <c r="B168" s="406" t="s">
        <v>40</v>
      </c>
      <c r="C168" s="400" t="s">
        <v>445</v>
      </c>
      <c r="D168" s="401" t="s">
        <v>2</v>
      </c>
      <c r="E168" s="402" t="s">
        <v>39</v>
      </c>
      <c r="F168" s="427">
        <v>135</v>
      </c>
      <c r="G168" s="408"/>
      <c r="H168" s="409">
        <f>ROUND(G168*F168,2)</f>
        <v>0</v>
      </c>
    </row>
    <row r="169" spans="1:8" ht="36" customHeight="1" x14ac:dyDescent="0.2">
      <c r="A169" s="193"/>
      <c r="B169" s="432"/>
      <c r="C169" s="429" t="s">
        <v>21</v>
      </c>
      <c r="D169" s="395"/>
      <c r="E169" s="396"/>
      <c r="F169" s="396"/>
      <c r="G169" s="397"/>
      <c r="H169" s="398"/>
    </row>
    <row r="170" spans="1:8" s="206" customFormat="1" ht="36" customHeight="1" x14ac:dyDescent="0.2">
      <c r="A170" s="207" t="s">
        <v>62</v>
      </c>
      <c r="B170" s="399" t="s">
        <v>509</v>
      </c>
      <c r="C170" s="400" t="s">
        <v>63</v>
      </c>
      <c r="D170" s="401" t="s">
        <v>641</v>
      </c>
      <c r="E170" s="402"/>
      <c r="F170" s="403"/>
      <c r="G170" s="404"/>
      <c r="H170" s="405"/>
    </row>
    <row r="171" spans="1:8" s="206" customFormat="1" ht="36" customHeight="1" x14ac:dyDescent="0.2">
      <c r="A171" s="207" t="s">
        <v>547</v>
      </c>
      <c r="B171" s="406" t="s">
        <v>40</v>
      </c>
      <c r="C171" s="400" t="s">
        <v>659</v>
      </c>
      <c r="D171" s="401" t="s">
        <v>2</v>
      </c>
      <c r="E171" s="402" t="s">
        <v>39</v>
      </c>
      <c r="F171" s="403">
        <v>675</v>
      </c>
      <c r="G171" s="408"/>
      <c r="H171" s="409">
        <f>ROUND(G171*F171,2)</f>
        <v>0</v>
      </c>
    </row>
    <row r="172" spans="1:8" s="206" customFormat="1" ht="36" customHeight="1" x14ac:dyDescent="0.2">
      <c r="A172" s="207" t="s">
        <v>64</v>
      </c>
      <c r="B172" s="399" t="s">
        <v>510</v>
      </c>
      <c r="C172" s="400" t="s">
        <v>65</v>
      </c>
      <c r="D172" s="401" t="s">
        <v>641</v>
      </c>
      <c r="E172" s="402"/>
      <c r="F172" s="403"/>
      <c r="G172" s="404"/>
      <c r="H172" s="405"/>
    </row>
    <row r="173" spans="1:8" s="206" customFormat="1" ht="65.25" customHeight="1" x14ac:dyDescent="0.2">
      <c r="A173" s="207" t="s">
        <v>548</v>
      </c>
      <c r="B173" s="406" t="s">
        <v>40</v>
      </c>
      <c r="C173" s="400" t="s">
        <v>661</v>
      </c>
      <c r="D173" s="401" t="s">
        <v>549</v>
      </c>
      <c r="E173" s="402" t="s">
        <v>58</v>
      </c>
      <c r="F173" s="403">
        <v>350</v>
      </c>
      <c r="G173" s="408"/>
      <c r="H173" s="409">
        <f t="shared" ref="H173:H178" si="3">ROUND(G173*F173,2)</f>
        <v>0</v>
      </c>
    </row>
    <row r="174" spans="1:8" s="206" customFormat="1" ht="56.45" customHeight="1" x14ac:dyDescent="0.2">
      <c r="A174" s="207" t="s">
        <v>548</v>
      </c>
      <c r="B174" s="406" t="s">
        <v>47</v>
      </c>
      <c r="C174" s="400" t="s">
        <v>660</v>
      </c>
      <c r="D174" s="401" t="s">
        <v>549</v>
      </c>
      <c r="E174" s="402" t="s">
        <v>58</v>
      </c>
      <c r="F174" s="403">
        <v>40</v>
      </c>
      <c r="G174" s="408"/>
      <c r="H174" s="409">
        <f t="shared" si="3"/>
        <v>0</v>
      </c>
    </row>
    <row r="175" spans="1:8" s="206" customFormat="1" ht="56.45" customHeight="1" x14ac:dyDescent="0.2">
      <c r="A175" s="207" t="s">
        <v>550</v>
      </c>
      <c r="B175" s="406" t="s">
        <v>59</v>
      </c>
      <c r="C175" s="400" t="s">
        <v>662</v>
      </c>
      <c r="D175" s="401" t="s">
        <v>551</v>
      </c>
      <c r="E175" s="402" t="s">
        <v>58</v>
      </c>
      <c r="F175" s="403">
        <v>105</v>
      </c>
      <c r="G175" s="408"/>
      <c r="H175" s="409">
        <f t="shared" si="3"/>
        <v>0</v>
      </c>
    </row>
    <row r="176" spans="1:8" s="206" customFormat="1" ht="52.5" customHeight="1" x14ac:dyDescent="0.2">
      <c r="A176" s="207" t="s">
        <v>552</v>
      </c>
      <c r="B176" s="406" t="s">
        <v>73</v>
      </c>
      <c r="C176" s="400" t="s">
        <v>663</v>
      </c>
      <c r="D176" s="401" t="s">
        <v>553</v>
      </c>
      <c r="E176" s="402" t="s">
        <v>58</v>
      </c>
      <c r="F176" s="403">
        <v>160</v>
      </c>
      <c r="G176" s="408"/>
      <c r="H176" s="409">
        <f t="shared" si="3"/>
        <v>0</v>
      </c>
    </row>
    <row r="177" spans="1:8" s="206" customFormat="1" ht="56.45" customHeight="1" x14ac:dyDescent="0.2">
      <c r="A177" s="207" t="s">
        <v>554</v>
      </c>
      <c r="B177" s="406" t="s">
        <v>77</v>
      </c>
      <c r="C177" s="400" t="s">
        <v>664</v>
      </c>
      <c r="D177" s="401" t="s">
        <v>555</v>
      </c>
      <c r="E177" s="402" t="s">
        <v>58</v>
      </c>
      <c r="F177" s="403">
        <v>14</v>
      </c>
      <c r="G177" s="408"/>
      <c r="H177" s="409">
        <f t="shared" si="3"/>
        <v>0</v>
      </c>
    </row>
    <row r="178" spans="1:8" s="208" customFormat="1" ht="30" customHeight="1" x14ac:dyDescent="0.2">
      <c r="A178" s="207" t="s">
        <v>277</v>
      </c>
      <c r="B178" s="399" t="s">
        <v>511</v>
      </c>
      <c r="C178" s="400" t="s">
        <v>278</v>
      </c>
      <c r="D178" s="401" t="s">
        <v>564</v>
      </c>
      <c r="E178" s="402" t="s">
        <v>39</v>
      </c>
      <c r="F178" s="403">
        <v>40</v>
      </c>
      <c r="G178" s="408"/>
      <c r="H178" s="409">
        <f t="shared" si="3"/>
        <v>0</v>
      </c>
    </row>
    <row r="179" spans="1:8" s="208" customFormat="1" ht="30" customHeight="1" x14ac:dyDescent="0.2">
      <c r="A179" s="207" t="s">
        <v>556</v>
      </c>
      <c r="B179" s="399" t="s">
        <v>512</v>
      </c>
      <c r="C179" s="400" t="s">
        <v>557</v>
      </c>
      <c r="D179" s="401" t="s">
        <v>647</v>
      </c>
      <c r="E179" s="431"/>
      <c r="F179" s="427"/>
      <c r="G179" s="404"/>
      <c r="H179" s="405"/>
    </row>
    <row r="180" spans="1:8" s="208" customFormat="1" ht="27" customHeight="1" x14ac:dyDescent="0.2">
      <c r="A180" s="207" t="s">
        <v>558</v>
      </c>
      <c r="B180" s="406" t="s">
        <v>40</v>
      </c>
      <c r="C180" s="400" t="s">
        <v>443</v>
      </c>
      <c r="D180" s="401"/>
      <c r="E180" s="402"/>
      <c r="F180" s="427"/>
      <c r="G180" s="404"/>
      <c r="H180" s="405"/>
    </row>
    <row r="181" spans="1:8" s="208" customFormat="1" ht="27" customHeight="1" x14ac:dyDescent="0.2">
      <c r="A181" s="207" t="s">
        <v>559</v>
      </c>
      <c r="B181" s="407" t="s">
        <v>129</v>
      </c>
      <c r="C181" s="400" t="s">
        <v>153</v>
      </c>
      <c r="D181" s="401"/>
      <c r="E181" s="402" t="s">
        <v>41</v>
      </c>
      <c r="F181" s="427">
        <v>540</v>
      </c>
      <c r="G181" s="408"/>
      <c r="H181" s="409">
        <f>ROUND(G181*F181,2)</f>
        <v>0</v>
      </c>
    </row>
    <row r="182" spans="1:8" s="208" customFormat="1" ht="27" customHeight="1" x14ac:dyDescent="0.2">
      <c r="A182" s="207" t="s">
        <v>560</v>
      </c>
      <c r="B182" s="406" t="s">
        <v>47</v>
      </c>
      <c r="C182" s="400" t="s">
        <v>82</v>
      </c>
      <c r="D182" s="401"/>
      <c r="E182" s="402"/>
      <c r="F182" s="427"/>
      <c r="G182" s="404"/>
      <c r="H182" s="405"/>
    </row>
    <row r="183" spans="1:8" s="208" customFormat="1" ht="27" customHeight="1" x14ac:dyDescent="0.2">
      <c r="A183" s="207" t="s">
        <v>561</v>
      </c>
      <c r="B183" s="407" t="s">
        <v>129</v>
      </c>
      <c r="C183" s="400" t="s">
        <v>153</v>
      </c>
      <c r="D183" s="401"/>
      <c r="E183" s="402" t="s">
        <v>41</v>
      </c>
      <c r="F183" s="427">
        <v>10</v>
      </c>
      <c r="G183" s="408"/>
      <c r="H183" s="409">
        <f>ROUND(G183*F183,2)</f>
        <v>0</v>
      </c>
    </row>
    <row r="184" spans="1:8" ht="36" customHeight="1" x14ac:dyDescent="0.2">
      <c r="A184" s="193"/>
      <c r="B184" s="432"/>
      <c r="C184" s="429" t="s">
        <v>22</v>
      </c>
      <c r="D184" s="395"/>
      <c r="E184" s="433"/>
      <c r="F184" s="396"/>
      <c r="G184" s="397"/>
      <c r="H184" s="398"/>
    </row>
    <row r="185" spans="1:8" s="206" customFormat="1" ht="30" customHeight="1" x14ac:dyDescent="0.2">
      <c r="A185" s="207" t="s">
        <v>67</v>
      </c>
      <c r="B185" s="399" t="s">
        <v>513</v>
      </c>
      <c r="C185" s="400" t="s">
        <v>68</v>
      </c>
      <c r="D185" s="401" t="s">
        <v>155</v>
      </c>
      <c r="E185" s="402" t="s">
        <v>58</v>
      </c>
      <c r="F185" s="403">
        <v>310</v>
      </c>
      <c r="G185" s="408"/>
      <c r="H185" s="409">
        <f>ROUND(G185*F185,2)</f>
        <v>0</v>
      </c>
    </row>
    <row r="186" spans="1:8" ht="48" customHeight="1" x14ac:dyDescent="0.2">
      <c r="A186" s="193"/>
      <c r="B186" s="432"/>
      <c r="C186" s="429" t="s">
        <v>23</v>
      </c>
      <c r="D186" s="395"/>
      <c r="E186" s="433"/>
      <c r="F186" s="396"/>
      <c r="G186" s="397"/>
      <c r="H186" s="398"/>
    </row>
    <row r="187" spans="1:8" s="206" customFormat="1" ht="27" customHeight="1" x14ac:dyDescent="0.2">
      <c r="A187" s="207" t="s">
        <v>156</v>
      </c>
      <c r="B187" s="399" t="s">
        <v>514</v>
      </c>
      <c r="C187" s="400" t="s">
        <v>158</v>
      </c>
      <c r="D187" s="401" t="s">
        <v>159</v>
      </c>
      <c r="E187" s="402"/>
      <c r="F187" s="403"/>
      <c r="G187" s="404"/>
      <c r="H187" s="405"/>
    </row>
    <row r="188" spans="1:8" s="206" customFormat="1" ht="27" customHeight="1" x14ac:dyDescent="0.2">
      <c r="A188" s="207" t="s">
        <v>160</v>
      </c>
      <c r="B188" s="406" t="s">
        <v>40</v>
      </c>
      <c r="C188" s="400" t="s">
        <v>280</v>
      </c>
      <c r="D188" s="401"/>
      <c r="E188" s="402" t="s">
        <v>46</v>
      </c>
      <c r="F188" s="403">
        <v>1</v>
      </c>
      <c r="G188" s="408"/>
      <c r="H188" s="409">
        <f>ROUND(G188*F188,2)</f>
        <v>0</v>
      </c>
    </row>
    <row r="189" spans="1:8" s="206" customFormat="1" ht="27" customHeight="1" x14ac:dyDescent="0.2">
      <c r="A189" s="207" t="s">
        <v>540</v>
      </c>
      <c r="B189" s="406" t="s">
        <v>47</v>
      </c>
      <c r="C189" s="400" t="s">
        <v>161</v>
      </c>
      <c r="D189" s="401"/>
      <c r="E189" s="402" t="s">
        <v>46</v>
      </c>
      <c r="F189" s="403">
        <v>3</v>
      </c>
      <c r="G189" s="408"/>
      <c r="H189" s="409">
        <f>ROUND(G189*F189,2)</f>
        <v>0</v>
      </c>
    </row>
    <row r="190" spans="1:8" s="208" customFormat="1" ht="27" customHeight="1" x14ac:dyDescent="0.2">
      <c r="A190" s="207" t="s">
        <v>162</v>
      </c>
      <c r="B190" s="399" t="s">
        <v>515</v>
      </c>
      <c r="C190" s="400" t="s">
        <v>164</v>
      </c>
      <c r="D190" s="401" t="s">
        <v>159</v>
      </c>
      <c r="E190" s="402"/>
      <c r="F190" s="403"/>
      <c r="G190" s="404"/>
      <c r="H190" s="405"/>
    </row>
    <row r="191" spans="1:8" s="208" customFormat="1" ht="27" customHeight="1" x14ac:dyDescent="0.2">
      <c r="A191" s="207" t="s">
        <v>165</v>
      </c>
      <c r="B191" s="406" t="s">
        <v>40</v>
      </c>
      <c r="C191" s="400" t="s">
        <v>166</v>
      </c>
      <c r="D191" s="401"/>
      <c r="E191" s="402"/>
      <c r="F191" s="403"/>
      <c r="G191" s="404"/>
      <c r="H191" s="405"/>
    </row>
    <row r="192" spans="1:8" s="208" customFormat="1" ht="30" customHeight="1" x14ac:dyDescent="0.2">
      <c r="A192" s="207" t="s">
        <v>167</v>
      </c>
      <c r="B192" s="407" t="s">
        <v>129</v>
      </c>
      <c r="C192" s="400" t="s">
        <v>562</v>
      </c>
      <c r="D192" s="401"/>
      <c r="E192" s="402" t="s">
        <v>58</v>
      </c>
      <c r="F192" s="403">
        <v>25</v>
      </c>
      <c r="G192" s="408"/>
      <c r="H192" s="409">
        <f>ROUND(G192*F192,2)</f>
        <v>0</v>
      </c>
    </row>
    <row r="193" spans="1:8" s="213" customFormat="1" ht="27" customHeight="1" x14ac:dyDescent="0.2">
      <c r="A193" s="207" t="s">
        <v>92</v>
      </c>
      <c r="B193" s="399" t="s">
        <v>516</v>
      </c>
      <c r="C193" s="434" t="s">
        <v>450</v>
      </c>
      <c r="D193" s="435" t="s">
        <v>451</v>
      </c>
      <c r="E193" s="402"/>
      <c r="F193" s="403"/>
      <c r="G193" s="404"/>
      <c r="H193" s="405"/>
    </row>
    <row r="194" spans="1:8" s="208" customFormat="1" ht="36" customHeight="1" x14ac:dyDescent="0.2">
      <c r="A194" s="207" t="s">
        <v>93</v>
      </c>
      <c r="B194" s="406" t="s">
        <v>40</v>
      </c>
      <c r="C194" s="336" t="s">
        <v>525</v>
      </c>
      <c r="D194" s="401"/>
      <c r="E194" s="402" t="s">
        <v>46</v>
      </c>
      <c r="F194" s="403">
        <v>1</v>
      </c>
      <c r="G194" s="408"/>
      <c r="H194" s="409">
        <f>ROUND(G194*F194,2)</f>
        <v>0</v>
      </c>
    </row>
    <row r="195" spans="1:8" s="208" customFormat="1" ht="36" customHeight="1" x14ac:dyDescent="0.2">
      <c r="A195" s="207" t="s">
        <v>95</v>
      </c>
      <c r="B195" s="406" t="s">
        <v>47</v>
      </c>
      <c r="C195" s="336" t="s">
        <v>526</v>
      </c>
      <c r="D195" s="401"/>
      <c r="E195" s="402" t="s">
        <v>46</v>
      </c>
      <c r="F195" s="403">
        <v>1</v>
      </c>
      <c r="G195" s="408"/>
      <c r="H195" s="409">
        <f>ROUND(G195*F195,2)</f>
        <v>0</v>
      </c>
    </row>
    <row r="196" spans="1:8" s="213" customFormat="1" ht="27" customHeight="1" x14ac:dyDescent="0.2">
      <c r="A196" s="207" t="s">
        <v>300</v>
      </c>
      <c r="B196" s="399" t="s">
        <v>517</v>
      </c>
      <c r="C196" s="436" t="s">
        <v>302</v>
      </c>
      <c r="D196" s="401" t="s">
        <v>159</v>
      </c>
      <c r="E196" s="402"/>
      <c r="F196" s="403"/>
      <c r="G196" s="404"/>
      <c r="H196" s="405"/>
    </row>
    <row r="197" spans="1:8" s="213" customFormat="1" ht="27" customHeight="1" x14ac:dyDescent="0.2">
      <c r="A197" s="207" t="s">
        <v>303</v>
      </c>
      <c r="B197" s="406" t="s">
        <v>40</v>
      </c>
      <c r="C197" s="436" t="s">
        <v>304</v>
      </c>
      <c r="D197" s="401"/>
      <c r="E197" s="402" t="s">
        <v>46</v>
      </c>
      <c r="F197" s="403">
        <v>1</v>
      </c>
      <c r="G197" s="408"/>
      <c r="H197" s="409">
        <f>ROUND(G197*F197,2)</f>
        <v>0</v>
      </c>
    </row>
    <row r="198" spans="1:8" s="206" customFormat="1" ht="25.9" customHeight="1" x14ac:dyDescent="0.2">
      <c r="A198" s="207" t="s">
        <v>313</v>
      </c>
      <c r="B198" s="399" t="s">
        <v>518</v>
      </c>
      <c r="C198" s="400" t="s">
        <v>315</v>
      </c>
      <c r="D198" s="401" t="s">
        <v>159</v>
      </c>
      <c r="E198" s="402" t="s">
        <v>46</v>
      </c>
      <c r="F198" s="403">
        <v>4</v>
      </c>
      <c r="G198" s="408"/>
      <c r="H198" s="409">
        <f>ROUND(G198*F198,2)</f>
        <v>0</v>
      </c>
    </row>
    <row r="199" spans="1:8" s="208" customFormat="1" ht="25.9" customHeight="1" x14ac:dyDescent="0.2">
      <c r="A199" s="207" t="s">
        <v>179</v>
      </c>
      <c r="B199" s="399" t="s">
        <v>585</v>
      </c>
      <c r="C199" s="400" t="s">
        <v>181</v>
      </c>
      <c r="D199" s="401" t="s">
        <v>182</v>
      </c>
      <c r="E199" s="402" t="s">
        <v>58</v>
      </c>
      <c r="F199" s="403">
        <v>48</v>
      </c>
      <c r="G199" s="408"/>
      <c r="H199" s="409">
        <f>ROUND(G199*F199,2)</f>
        <v>0</v>
      </c>
    </row>
    <row r="200" spans="1:8" ht="36" customHeight="1" x14ac:dyDescent="0.2">
      <c r="A200" s="193"/>
      <c r="B200" s="437"/>
      <c r="C200" s="429" t="s">
        <v>24</v>
      </c>
      <c r="D200" s="395"/>
      <c r="E200" s="433"/>
      <c r="F200" s="396"/>
      <c r="G200" s="397"/>
      <c r="H200" s="398"/>
    </row>
    <row r="201" spans="1:8" s="208" customFormat="1" ht="30" customHeight="1" x14ac:dyDescent="0.2">
      <c r="A201" s="207" t="s">
        <v>69</v>
      </c>
      <c r="B201" s="399" t="s">
        <v>586</v>
      </c>
      <c r="C201" s="336" t="s">
        <v>458</v>
      </c>
      <c r="D201" s="435" t="s">
        <v>459</v>
      </c>
      <c r="E201" s="402" t="s">
        <v>46</v>
      </c>
      <c r="F201" s="403">
        <v>1</v>
      </c>
      <c r="G201" s="408"/>
      <c r="H201" s="409">
        <f>ROUND(G201*F201,2)</f>
        <v>0</v>
      </c>
    </row>
    <row r="202" spans="1:8" s="206" customFormat="1" ht="27" customHeight="1" x14ac:dyDescent="0.2">
      <c r="A202" s="207" t="s">
        <v>70</v>
      </c>
      <c r="B202" s="399" t="s">
        <v>587</v>
      </c>
      <c r="C202" s="336" t="s">
        <v>460</v>
      </c>
      <c r="D202" s="435" t="s">
        <v>459</v>
      </c>
      <c r="E202" s="402"/>
      <c r="F202" s="403"/>
      <c r="G202" s="404"/>
      <c r="H202" s="405"/>
    </row>
    <row r="203" spans="1:8" s="208" customFormat="1" ht="27" customHeight="1" x14ac:dyDescent="0.2">
      <c r="A203" s="207" t="s">
        <v>71</v>
      </c>
      <c r="B203" s="406" t="s">
        <v>40</v>
      </c>
      <c r="C203" s="400" t="s">
        <v>187</v>
      </c>
      <c r="D203" s="401"/>
      <c r="E203" s="402" t="s">
        <v>46</v>
      </c>
      <c r="F203" s="403">
        <v>2</v>
      </c>
      <c r="G203" s="408"/>
      <c r="H203" s="409">
        <f>ROUND(G203*F203,2)</f>
        <v>0</v>
      </c>
    </row>
    <row r="204" spans="1:8" s="206" customFormat="1" ht="27" customHeight="1" x14ac:dyDescent="0.2">
      <c r="A204" s="207" t="s">
        <v>86</v>
      </c>
      <c r="B204" s="399" t="s">
        <v>588</v>
      </c>
      <c r="C204" s="400" t="s">
        <v>101</v>
      </c>
      <c r="D204" s="435" t="s">
        <v>459</v>
      </c>
      <c r="E204" s="402" t="s">
        <v>46</v>
      </c>
      <c r="F204" s="403">
        <v>1</v>
      </c>
      <c r="G204" s="408"/>
      <c r="H204" s="409">
        <f>ROUND(G204*F204,2)</f>
        <v>0</v>
      </c>
    </row>
    <row r="205" spans="1:8" s="206" customFormat="1" ht="27" customHeight="1" x14ac:dyDescent="0.2">
      <c r="A205" s="207" t="s">
        <v>87</v>
      </c>
      <c r="B205" s="399" t="s">
        <v>589</v>
      </c>
      <c r="C205" s="400" t="s">
        <v>102</v>
      </c>
      <c r="D205" s="435" t="s">
        <v>459</v>
      </c>
      <c r="E205" s="402" t="s">
        <v>46</v>
      </c>
      <c r="F205" s="403">
        <v>1</v>
      </c>
      <c r="G205" s="408"/>
      <c r="H205" s="409">
        <f>ROUND(G205*F205,2)</f>
        <v>0</v>
      </c>
    </row>
    <row r="206" spans="1:8" ht="36" customHeight="1" x14ac:dyDescent="0.2">
      <c r="A206" s="193"/>
      <c r="B206" s="393"/>
      <c r="C206" s="429" t="s">
        <v>25</v>
      </c>
      <c r="D206" s="395"/>
      <c r="E206" s="430"/>
      <c r="F206" s="395"/>
      <c r="G206" s="397"/>
      <c r="H206" s="398"/>
    </row>
    <row r="207" spans="1:8" s="206" customFormat="1" ht="27" customHeight="1" x14ac:dyDescent="0.2">
      <c r="A207" s="209" t="s">
        <v>74</v>
      </c>
      <c r="B207" s="399" t="s">
        <v>590</v>
      </c>
      <c r="C207" s="400" t="s">
        <v>75</v>
      </c>
      <c r="D207" s="401" t="s">
        <v>648</v>
      </c>
      <c r="E207" s="402"/>
      <c r="F207" s="427"/>
      <c r="G207" s="404"/>
      <c r="H207" s="409"/>
    </row>
    <row r="208" spans="1:8" s="208" customFormat="1" ht="27" customHeight="1" x14ac:dyDescent="0.2">
      <c r="A208" s="209" t="s">
        <v>192</v>
      </c>
      <c r="B208" s="406" t="s">
        <v>40</v>
      </c>
      <c r="C208" s="400" t="s">
        <v>193</v>
      </c>
      <c r="D208" s="401"/>
      <c r="E208" s="402" t="s">
        <v>39</v>
      </c>
      <c r="F208" s="427">
        <v>200</v>
      </c>
      <c r="G208" s="408"/>
      <c r="H208" s="409">
        <f>ROUND(G208*F208,2)</f>
        <v>0</v>
      </c>
    </row>
    <row r="209" spans="1:8" s="208" customFormat="1" ht="27" customHeight="1" x14ac:dyDescent="0.2">
      <c r="A209" s="209" t="s">
        <v>76</v>
      </c>
      <c r="B209" s="406" t="s">
        <v>47</v>
      </c>
      <c r="C209" s="400" t="s">
        <v>194</v>
      </c>
      <c r="D209" s="401"/>
      <c r="E209" s="402" t="s">
        <v>39</v>
      </c>
      <c r="F209" s="427">
        <v>2000</v>
      </c>
      <c r="G209" s="408"/>
      <c r="H209" s="409">
        <f>ROUND(G209*F209,2)</f>
        <v>0</v>
      </c>
    </row>
    <row r="210" spans="1:8" ht="40.15" customHeight="1" x14ac:dyDescent="0.2">
      <c r="A210" s="193"/>
      <c r="B210" s="438"/>
      <c r="C210" s="429" t="s">
        <v>26</v>
      </c>
      <c r="D210" s="395"/>
      <c r="E210" s="433"/>
      <c r="F210" s="396"/>
      <c r="G210" s="397"/>
      <c r="H210" s="398"/>
    </row>
    <row r="211" spans="1:8" s="208" customFormat="1" ht="28.15" customHeight="1" x14ac:dyDescent="0.2">
      <c r="A211" s="218"/>
      <c r="B211" s="439" t="s">
        <v>592</v>
      </c>
      <c r="C211" s="440" t="s">
        <v>542</v>
      </c>
      <c r="D211" s="441" t="s">
        <v>543</v>
      </c>
      <c r="E211" s="442" t="s">
        <v>544</v>
      </c>
      <c r="F211" s="423">
        <v>16</v>
      </c>
      <c r="G211" s="443"/>
      <c r="H211" s="425">
        <f>ROUND(G211*F211,2)</f>
        <v>0</v>
      </c>
    </row>
    <row r="212" spans="1:8" s="199" customFormat="1" ht="30" customHeight="1" thickBot="1" x14ac:dyDescent="0.25">
      <c r="A212" s="217"/>
      <c r="B212" s="215" t="s">
        <v>14</v>
      </c>
      <c r="C212" s="645" t="str">
        <f>C137</f>
        <v>PINECREST BAY - DONWOOD DRIVE TO DONWOOD DRIVE, ASPHALT RECONSTRUCTION</v>
      </c>
      <c r="D212" s="658"/>
      <c r="E212" s="658"/>
      <c r="F212" s="659"/>
      <c r="G212" s="217" t="s">
        <v>17</v>
      </c>
      <c r="H212" s="217">
        <f>SUM(H137:H211)</f>
        <v>0</v>
      </c>
    </row>
    <row r="213" spans="1:8" s="199" customFormat="1" ht="30" customHeight="1" thickTop="1" x14ac:dyDescent="0.2">
      <c r="A213" s="196"/>
      <c r="B213" s="197" t="s">
        <v>15</v>
      </c>
      <c r="C213" s="673" t="s">
        <v>368</v>
      </c>
      <c r="D213" s="674"/>
      <c r="E213" s="674"/>
      <c r="F213" s="675"/>
      <c r="G213" s="196"/>
      <c r="H213" s="198"/>
    </row>
    <row r="214" spans="1:8" ht="36" customHeight="1" x14ac:dyDescent="0.2">
      <c r="A214" s="193"/>
      <c r="B214" s="393"/>
      <c r="C214" s="394" t="s">
        <v>565</v>
      </c>
      <c r="D214" s="395"/>
      <c r="E214" s="396" t="s">
        <v>2</v>
      </c>
      <c r="F214" s="396" t="s">
        <v>2</v>
      </c>
      <c r="G214" s="397" t="s">
        <v>2</v>
      </c>
      <c r="H214" s="398"/>
    </row>
    <row r="215" spans="1:8" s="208" customFormat="1" ht="30" customHeight="1" x14ac:dyDescent="0.2">
      <c r="A215" s="207" t="s">
        <v>370</v>
      </c>
      <c r="B215" s="399" t="s">
        <v>519</v>
      </c>
      <c r="C215" s="400" t="s">
        <v>371</v>
      </c>
      <c r="D215" s="401" t="s">
        <v>159</v>
      </c>
      <c r="E215" s="402"/>
      <c r="F215" s="403"/>
      <c r="G215" s="404"/>
      <c r="H215" s="405"/>
    </row>
    <row r="216" spans="1:8" s="216" customFormat="1" ht="30" customHeight="1" x14ac:dyDescent="0.2">
      <c r="A216" s="207" t="s">
        <v>372</v>
      </c>
      <c r="B216" s="406" t="s">
        <v>40</v>
      </c>
      <c r="C216" s="400" t="s">
        <v>206</v>
      </c>
      <c r="D216" s="401"/>
      <c r="E216" s="402"/>
      <c r="F216" s="403"/>
      <c r="G216" s="404"/>
      <c r="H216" s="405"/>
    </row>
    <row r="217" spans="1:8" s="216" customFormat="1" ht="30" customHeight="1" x14ac:dyDescent="0.2">
      <c r="A217" s="207" t="s">
        <v>373</v>
      </c>
      <c r="B217" s="407" t="s">
        <v>129</v>
      </c>
      <c r="C217" s="400" t="s">
        <v>374</v>
      </c>
      <c r="D217" s="401"/>
      <c r="E217" s="402" t="s">
        <v>46</v>
      </c>
      <c r="F217" s="403">
        <v>1</v>
      </c>
      <c r="G217" s="408"/>
      <c r="H217" s="409">
        <f>ROUND(G217*F217,2)</f>
        <v>0</v>
      </c>
    </row>
    <row r="218" spans="1:8" s="208" customFormat="1" ht="30" customHeight="1" x14ac:dyDescent="0.2">
      <c r="A218" s="207" t="s">
        <v>375</v>
      </c>
      <c r="B218" s="399" t="s">
        <v>400</v>
      </c>
      <c r="C218" s="336" t="s">
        <v>376</v>
      </c>
      <c r="D218" s="337" t="s">
        <v>377</v>
      </c>
      <c r="E218" s="402"/>
      <c r="F218" s="410"/>
      <c r="G218" s="404"/>
      <c r="H218" s="405"/>
    </row>
    <row r="219" spans="1:8" s="216" customFormat="1" ht="30" customHeight="1" x14ac:dyDescent="0.2">
      <c r="A219" s="207" t="s">
        <v>378</v>
      </c>
      <c r="B219" s="406" t="s">
        <v>40</v>
      </c>
      <c r="C219" s="400" t="s">
        <v>379</v>
      </c>
      <c r="D219" s="401"/>
      <c r="E219" s="402" t="s">
        <v>58</v>
      </c>
      <c r="F219" s="411">
        <v>91</v>
      </c>
      <c r="G219" s="408"/>
      <c r="H219" s="409">
        <f>ROUND(G219*F219,2)</f>
        <v>0</v>
      </c>
    </row>
    <row r="220" spans="1:8" ht="36" customHeight="1" x14ac:dyDescent="0.2">
      <c r="A220" s="193"/>
      <c r="B220" s="393"/>
      <c r="C220" s="666" t="s">
        <v>566</v>
      </c>
      <c r="D220" s="667"/>
      <c r="E220" s="667"/>
      <c r="F220" s="668"/>
      <c r="G220" s="397" t="s">
        <v>2</v>
      </c>
      <c r="H220" s="398"/>
    </row>
    <row r="221" spans="1:8" s="208" customFormat="1" ht="30" customHeight="1" x14ac:dyDescent="0.2">
      <c r="A221" s="207" t="s">
        <v>370</v>
      </c>
      <c r="B221" s="399" t="s">
        <v>401</v>
      </c>
      <c r="C221" s="400" t="s">
        <v>371</v>
      </c>
      <c r="D221" s="401" t="s">
        <v>159</v>
      </c>
      <c r="E221" s="402"/>
      <c r="F221" s="403"/>
      <c r="G221" s="404"/>
      <c r="H221" s="405"/>
    </row>
    <row r="222" spans="1:8" s="216" customFormat="1" ht="30" customHeight="1" x14ac:dyDescent="0.2">
      <c r="A222" s="207" t="s">
        <v>567</v>
      </c>
      <c r="B222" s="406" t="s">
        <v>40</v>
      </c>
      <c r="C222" s="400" t="s">
        <v>568</v>
      </c>
      <c r="D222" s="401"/>
      <c r="E222" s="402"/>
      <c r="F222" s="403"/>
      <c r="G222" s="404"/>
      <c r="H222" s="405"/>
    </row>
    <row r="223" spans="1:8" s="216" customFormat="1" ht="30" customHeight="1" x14ac:dyDescent="0.2">
      <c r="A223" s="207" t="s">
        <v>569</v>
      </c>
      <c r="B223" s="407" t="s">
        <v>129</v>
      </c>
      <c r="C223" s="400" t="s">
        <v>374</v>
      </c>
      <c r="D223" s="401"/>
      <c r="E223" s="402" t="s">
        <v>46</v>
      </c>
      <c r="F223" s="403">
        <v>1</v>
      </c>
      <c r="G223" s="408"/>
      <c r="H223" s="409">
        <f>ROUND(G223*F223,2)</f>
        <v>0</v>
      </c>
    </row>
    <row r="224" spans="1:8" s="216" customFormat="1" ht="30" customHeight="1" x14ac:dyDescent="0.2">
      <c r="A224" s="207" t="s">
        <v>570</v>
      </c>
      <c r="B224" s="406" t="s">
        <v>47</v>
      </c>
      <c r="C224" s="400" t="s">
        <v>571</v>
      </c>
      <c r="D224" s="401"/>
      <c r="E224" s="402"/>
      <c r="F224" s="403"/>
      <c r="G224" s="404"/>
      <c r="H224" s="405"/>
    </row>
    <row r="225" spans="1:8" s="216" customFormat="1" ht="30" customHeight="1" x14ac:dyDescent="0.2">
      <c r="A225" s="207" t="s">
        <v>572</v>
      </c>
      <c r="B225" s="407" t="s">
        <v>129</v>
      </c>
      <c r="C225" s="400" t="s">
        <v>374</v>
      </c>
      <c r="D225" s="401"/>
      <c r="E225" s="402" t="s">
        <v>46</v>
      </c>
      <c r="F225" s="403">
        <v>1</v>
      </c>
      <c r="G225" s="408"/>
      <c r="H225" s="409">
        <f>ROUND(G225*F225,2)</f>
        <v>0</v>
      </c>
    </row>
    <row r="226" spans="1:8" s="208" customFormat="1" ht="30" customHeight="1" x14ac:dyDescent="0.2">
      <c r="A226" s="207" t="s">
        <v>573</v>
      </c>
      <c r="B226" s="399" t="s">
        <v>402</v>
      </c>
      <c r="C226" s="400" t="s">
        <v>574</v>
      </c>
      <c r="D226" s="401" t="s">
        <v>159</v>
      </c>
      <c r="E226" s="402"/>
      <c r="F226" s="403"/>
      <c r="G226" s="404"/>
      <c r="H226" s="405"/>
    </row>
    <row r="227" spans="1:8" s="216" customFormat="1" ht="30" customHeight="1" x14ac:dyDescent="0.2">
      <c r="A227" s="207" t="s">
        <v>575</v>
      </c>
      <c r="B227" s="407" t="s">
        <v>40</v>
      </c>
      <c r="C227" s="400" t="s">
        <v>571</v>
      </c>
      <c r="D227" s="401"/>
      <c r="E227" s="402"/>
      <c r="F227" s="403"/>
      <c r="G227" s="404"/>
      <c r="H227" s="405"/>
    </row>
    <row r="228" spans="1:8" s="216" customFormat="1" ht="30" customHeight="1" x14ac:dyDescent="0.2">
      <c r="A228" s="207" t="s">
        <v>576</v>
      </c>
      <c r="B228" s="407" t="s">
        <v>129</v>
      </c>
      <c r="C228" s="400" t="s">
        <v>374</v>
      </c>
      <c r="D228" s="401"/>
      <c r="E228" s="402" t="s">
        <v>58</v>
      </c>
      <c r="F228" s="403">
        <v>2</v>
      </c>
      <c r="G228" s="408"/>
      <c r="H228" s="409">
        <f>ROUND(G228*F228,2)</f>
        <v>0</v>
      </c>
    </row>
    <row r="229" spans="1:8" s="208" customFormat="1" ht="30" customHeight="1" x14ac:dyDescent="0.2">
      <c r="A229" s="207" t="s">
        <v>375</v>
      </c>
      <c r="B229" s="399" t="s">
        <v>520</v>
      </c>
      <c r="C229" s="336" t="s">
        <v>376</v>
      </c>
      <c r="D229" s="337" t="s">
        <v>377</v>
      </c>
      <c r="E229" s="402"/>
      <c r="F229" s="410"/>
      <c r="G229" s="404"/>
      <c r="H229" s="405"/>
    </row>
    <row r="230" spans="1:8" s="216" customFormat="1" ht="30" customHeight="1" x14ac:dyDescent="0.2">
      <c r="A230" s="207" t="s">
        <v>577</v>
      </c>
      <c r="B230" s="406" t="s">
        <v>40</v>
      </c>
      <c r="C230" s="400" t="s">
        <v>578</v>
      </c>
      <c r="D230" s="401"/>
      <c r="E230" s="402" t="s">
        <v>58</v>
      </c>
      <c r="F230" s="411">
        <v>90</v>
      </c>
      <c r="G230" s="408"/>
      <c r="H230" s="409">
        <f>ROUND(G230*F230,2)</f>
        <v>0</v>
      </c>
    </row>
    <row r="231" spans="1:8" s="216" customFormat="1" ht="30" customHeight="1" x14ac:dyDescent="0.2">
      <c r="A231" s="207" t="s">
        <v>579</v>
      </c>
      <c r="B231" s="406" t="s">
        <v>47</v>
      </c>
      <c r="C231" s="400" t="s">
        <v>580</v>
      </c>
      <c r="D231" s="401"/>
      <c r="E231" s="402" t="s">
        <v>58</v>
      </c>
      <c r="F231" s="411">
        <v>120</v>
      </c>
      <c r="G231" s="408"/>
      <c r="H231" s="409">
        <f>ROUND(G231*F231,2)</f>
        <v>0</v>
      </c>
    </row>
    <row r="232" spans="1:8" ht="36" customHeight="1" x14ac:dyDescent="0.2">
      <c r="A232" s="193"/>
      <c r="B232" s="393"/>
      <c r="C232" s="676" t="s">
        <v>581</v>
      </c>
      <c r="D232" s="677"/>
      <c r="E232" s="677"/>
      <c r="F232" s="678"/>
      <c r="G232" s="397" t="s">
        <v>2</v>
      </c>
      <c r="H232" s="398"/>
    </row>
    <row r="233" spans="1:8" s="213" customFormat="1" ht="27" customHeight="1" x14ac:dyDescent="0.2">
      <c r="A233" s="207" t="s">
        <v>327</v>
      </c>
      <c r="B233" s="412" t="s">
        <v>521</v>
      </c>
      <c r="C233" s="413" t="s">
        <v>329</v>
      </c>
      <c r="D233" s="414" t="s">
        <v>381</v>
      </c>
      <c r="E233" s="402"/>
      <c r="F233" s="415"/>
      <c r="G233" s="416"/>
      <c r="H233" s="409"/>
    </row>
    <row r="234" spans="1:8" s="213" customFormat="1" ht="27" customHeight="1" x14ac:dyDescent="0.2">
      <c r="A234" s="207" t="s">
        <v>330</v>
      </c>
      <c r="B234" s="417" t="s">
        <v>40</v>
      </c>
      <c r="C234" s="418" t="s">
        <v>331</v>
      </c>
      <c r="D234" s="414"/>
      <c r="E234" s="402" t="s">
        <v>39</v>
      </c>
      <c r="F234" s="403">
        <v>125</v>
      </c>
      <c r="G234" s="408"/>
      <c r="H234" s="409">
        <f>ROUND(G234*F234,2)</f>
        <v>0</v>
      </c>
    </row>
    <row r="235" spans="1:8" ht="36" customHeight="1" x14ac:dyDescent="0.2">
      <c r="A235" s="193"/>
      <c r="B235" s="393"/>
      <c r="C235" s="666" t="s">
        <v>582</v>
      </c>
      <c r="D235" s="667"/>
      <c r="E235" s="667"/>
      <c r="F235" s="668"/>
      <c r="G235" s="397" t="s">
        <v>2</v>
      </c>
      <c r="H235" s="398"/>
    </row>
    <row r="236" spans="1:8" s="213" customFormat="1" ht="27" customHeight="1" x14ac:dyDescent="0.2">
      <c r="A236" s="207" t="s">
        <v>327</v>
      </c>
      <c r="B236" s="412" t="s">
        <v>522</v>
      </c>
      <c r="C236" s="413" t="s">
        <v>329</v>
      </c>
      <c r="D236" s="414" t="s">
        <v>381</v>
      </c>
      <c r="E236" s="402"/>
      <c r="F236" s="415"/>
      <c r="G236" s="416"/>
      <c r="H236" s="409"/>
    </row>
    <row r="237" spans="1:8" s="213" customFormat="1" ht="27" customHeight="1" x14ac:dyDescent="0.2">
      <c r="A237" s="207" t="s">
        <v>330</v>
      </c>
      <c r="B237" s="419" t="s">
        <v>40</v>
      </c>
      <c r="C237" s="420" t="s">
        <v>331</v>
      </c>
      <c r="D237" s="421"/>
      <c r="E237" s="422" t="s">
        <v>39</v>
      </c>
      <c r="F237" s="423">
        <v>455</v>
      </c>
      <c r="G237" s="424"/>
      <c r="H237" s="425">
        <f>ROUND(G237*F237,2)</f>
        <v>0</v>
      </c>
    </row>
    <row r="238" spans="1:8" s="199" customFormat="1" ht="30" customHeight="1" thickBot="1" x14ac:dyDescent="0.25">
      <c r="A238" s="217"/>
      <c r="B238" s="215" t="s">
        <v>15</v>
      </c>
      <c r="C238" s="645" t="str">
        <f>C213</f>
        <v>WATER AND WASTE WORK</v>
      </c>
      <c r="D238" s="658"/>
      <c r="E238" s="658"/>
      <c r="F238" s="659"/>
      <c r="G238" s="217" t="s">
        <v>17</v>
      </c>
      <c r="H238" s="217">
        <f>SUM(H213:H237)</f>
        <v>0</v>
      </c>
    </row>
    <row r="239" spans="1:8" ht="54.6" customHeight="1" thickTop="1" x14ac:dyDescent="0.2">
      <c r="A239" s="193"/>
      <c r="B239" s="631" t="s">
        <v>593</v>
      </c>
      <c r="C239" s="669"/>
      <c r="D239" s="669"/>
      <c r="E239" s="669"/>
      <c r="F239" s="669"/>
      <c r="G239" s="670"/>
      <c r="H239" s="221"/>
    </row>
    <row r="240" spans="1:8" s="199" customFormat="1" ht="30" customHeight="1" x14ac:dyDescent="0.2">
      <c r="A240" s="196"/>
      <c r="B240" s="197" t="s">
        <v>16</v>
      </c>
      <c r="C240" s="634" t="s">
        <v>583</v>
      </c>
      <c r="D240" s="671"/>
      <c r="E240" s="671"/>
      <c r="F240" s="672"/>
      <c r="G240" s="196"/>
      <c r="H240" s="198"/>
    </row>
    <row r="241" spans="1:8" s="222" customFormat="1" ht="76.5" customHeight="1" x14ac:dyDescent="0.2">
      <c r="A241" s="193"/>
      <c r="B241" s="381" t="s">
        <v>528</v>
      </c>
      <c r="C241" s="382" t="s">
        <v>387</v>
      </c>
      <c r="D241" s="383" t="s">
        <v>215</v>
      </c>
      <c r="E241" s="384" t="s">
        <v>46</v>
      </c>
      <c r="F241" s="385">
        <v>7</v>
      </c>
      <c r="G241" s="386"/>
      <c r="H241" s="387">
        <f t="shared" ref="H241:H248" si="4">ROUND(G241*F241,2)</f>
        <v>0</v>
      </c>
    </row>
    <row r="242" spans="1:8" s="222" customFormat="1" ht="51" customHeight="1" x14ac:dyDescent="0.2">
      <c r="A242" s="193"/>
      <c r="B242" s="381" t="s">
        <v>529</v>
      </c>
      <c r="C242" s="382" t="s">
        <v>388</v>
      </c>
      <c r="D242" s="383" t="s">
        <v>215</v>
      </c>
      <c r="E242" s="384" t="s">
        <v>58</v>
      </c>
      <c r="F242" s="385">
        <v>369</v>
      </c>
      <c r="G242" s="386"/>
      <c r="H242" s="387">
        <f t="shared" si="4"/>
        <v>0</v>
      </c>
    </row>
    <row r="243" spans="1:8" s="222" customFormat="1" ht="51" customHeight="1" x14ac:dyDescent="0.2">
      <c r="A243" s="193"/>
      <c r="B243" s="381" t="s">
        <v>530</v>
      </c>
      <c r="C243" s="382" t="s">
        <v>389</v>
      </c>
      <c r="D243" s="383" t="s">
        <v>215</v>
      </c>
      <c r="E243" s="384" t="s">
        <v>46</v>
      </c>
      <c r="F243" s="385">
        <v>7</v>
      </c>
      <c r="G243" s="386"/>
      <c r="H243" s="387">
        <f t="shared" si="4"/>
        <v>0</v>
      </c>
    </row>
    <row r="244" spans="1:8" s="222" customFormat="1" ht="75" customHeight="1" x14ac:dyDescent="0.2">
      <c r="A244" s="193"/>
      <c r="B244" s="381" t="s">
        <v>531</v>
      </c>
      <c r="C244" s="388" t="s">
        <v>390</v>
      </c>
      <c r="D244" s="383" t="s">
        <v>215</v>
      </c>
      <c r="E244" s="384" t="s">
        <v>46</v>
      </c>
      <c r="F244" s="389">
        <v>3</v>
      </c>
      <c r="G244" s="386"/>
      <c r="H244" s="387">
        <f t="shared" si="4"/>
        <v>0</v>
      </c>
    </row>
    <row r="245" spans="1:8" s="222" customFormat="1" ht="51" customHeight="1" x14ac:dyDescent="0.2">
      <c r="A245" s="193"/>
      <c r="B245" s="381" t="s">
        <v>532</v>
      </c>
      <c r="C245" s="382" t="s">
        <v>391</v>
      </c>
      <c r="D245" s="383" t="s">
        <v>215</v>
      </c>
      <c r="E245" s="384" t="s">
        <v>46</v>
      </c>
      <c r="F245" s="385">
        <v>7</v>
      </c>
      <c r="G245" s="386"/>
      <c r="H245" s="387">
        <f t="shared" si="4"/>
        <v>0</v>
      </c>
    </row>
    <row r="246" spans="1:8" s="222" customFormat="1" ht="60" customHeight="1" x14ac:dyDescent="0.2">
      <c r="A246" s="193"/>
      <c r="B246" s="381" t="s">
        <v>533</v>
      </c>
      <c r="C246" s="382" t="s">
        <v>392</v>
      </c>
      <c r="D246" s="383" t="s">
        <v>215</v>
      </c>
      <c r="E246" s="384" t="s">
        <v>393</v>
      </c>
      <c r="F246" s="385">
        <v>8</v>
      </c>
      <c r="G246" s="386"/>
      <c r="H246" s="387">
        <f t="shared" si="4"/>
        <v>0</v>
      </c>
    </row>
    <row r="247" spans="1:8" s="222" customFormat="1" ht="51" customHeight="1" x14ac:dyDescent="0.2">
      <c r="A247" s="193"/>
      <c r="B247" s="381" t="s">
        <v>534</v>
      </c>
      <c r="C247" s="382" t="s">
        <v>394</v>
      </c>
      <c r="D247" s="383" t="s">
        <v>215</v>
      </c>
      <c r="E247" s="384" t="s">
        <v>393</v>
      </c>
      <c r="F247" s="385">
        <v>8</v>
      </c>
      <c r="G247" s="386"/>
      <c r="H247" s="387">
        <f t="shared" si="4"/>
        <v>0</v>
      </c>
    </row>
    <row r="248" spans="1:8" s="222" customFormat="1" ht="53.25" customHeight="1" x14ac:dyDescent="0.2">
      <c r="A248" s="193"/>
      <c r="B248" s="380" t="s">
        <v>535</v>
      </c>
      <c r="C248" s="390" t="s">
        <v>584</v>
      </c>
      <c r="D248" s="391" t="s">
        <v>215</v>
      </c>
      <c r="E248" s="376" t="s">
        <v>46</v>
      </c>
      <c r="F248" s="392">
        <v>1</v>
      </c>
      <c r="G248" s="378"/>
      <c r="H248" s="379">
        <f t="shared" si="4"/>
        <v>0</v>
      </c>
    </row>
    <row r="249" spans="1:8" s="199" customFormat="1" ht="30" customHeight="1" thickBot="1" x14ac:dyDescent="0.25">
      <c r="A249" s="217"/>
      <c r="B249" s="215" t="s">
        <v>16</v>
      </c>
      <c r="C249" s="645" t="str">
        <f>C240</f>
        <v>PINECREST BAY - DONWOOD DRIVE TO DONWOOD DRIVE, STREET LIGHTING</v>
      </c>
      <c r="D249" s="658"/>
      <c r="E249" s="658"/>
      <c r="F249" s="659"/>
      <c r="G249" s="217" t="s">
        <v>17</v>
      </c>
      <c r="H249" s="217">
        <f>SUM(H240:H248)</f>
        <v>0</v>
      </c>
    </row>
    <row r="250" spans="1:8" s="250" customFormat="1" ht="30" customHeight="1" thickTop="1" x14ac:dyDescent="0.2">
      <c r="A250" s="247"/>
      <c r="B250" s="248" t="s">
        <v>403</v>
      </c>
      <c r="C250" s="634" t="s">
        <v>595</v>
      </c>
      <c r="D250" s="635"/>
      <c r="E250" s="635"/>
      <c r="F250" s="636"/>
      <c r="G250" s="247"/>
      <c r="H250" s="249"/>
    </row>
    <row r="251" spans="1:8" s="222" customFormat="1" ht="30" customHeight="1" x14ac:dyDescent="0.2">
      <c r="A251" s="251" t="s">
        <v>602</v>
      </c>
      <c r="B251" s="380" t="s">
        <v>600</v>
      </c>
      <c r="C251" s="374" t="s">
        <v>614</v>
      </c>
      <c r="D251" s="375" t="s">
        <v>597</v>
      </c>
      <c r="E251" s="376" t="s">
        <v>596</v>
      </c>
      <c r="F251" s="377">
        <v>1</v>
      </c>
      <c r="G251" s="378"/>
      <c r="H251" s="379">
        <f t="shared" ref="H251" si="5">ROUND(G251*F251,2)</f>
        <v>0</v>
      </c>
    </row>
    <row r="252" spans="1:8" s="250" customFormat="1" ht="30" customHeight="1" thickBot="1" x14ac:dyDescent="0.25">
      <c r="A252" s="252"/>
      <c r="B252" s="253" t="str">
        <f>B250</f>
        <v>F</v>
      </c>
      <c r="C252" s="645" t="str">
        <f>C250</f>
        <v>MOBILIZATION /DEMOLIBIZATION</v>
      </c>
      <c r="D252" s="646"/>
      <c r="E252" s="646"/>
      <c r="F252" s="647"/>
      <c r="G252" s="254" t="s">
        <v>17</v>
      </c>
      <c r="H252" s="255">
        <f>H251</f>
        <v>0</v>
      </c>
    </row>
    <row r="253" spans="1:8" ht="36" customHeight="1" thickTop="1" x14ac:dyDescent="0.3">
      <c r="A253" s="223"/>
      <c r="B253" s="224"/>
      <c r="C253" s="225" t="s">
        <v>18</v>
      </c>
      <c r="D253" s="226"/>
      <c r="E253" s="226"/>
      <c r="F253" s="226"/>
      <c r="G253" s="226"/>
      <c r="H253" s="227"/>
    </row>
    <row r="254" spans="1:8" s="199" customFormat="1" ht="32.1" customHeight="1" x14ac:dyDescent="0.2">
      <c r="A254" s="228"/>
      <c r="B254" s="655" t="str">
        <f>B6</f>
        <v>PART 1      CITY FUNDED WORK</v>
      </c>
      <c r="C254" s="656"/>
      <c r="D254" s="656"/>
      <c r="E254" s="656"/>
      <c r="F254" s="656"/>
      <c r="G254" s="229"/>
      <c r="H254" s="230"/>
    </row>
    <row r="255" spans="1:8" ht="37.5" customHeight="1" thickBot="1" x14ac:dyDescent="0.25">
      <c r="A255" s="214"/>
      <c r="B255" s="215" t="s">
        <v>12</v>
      </c>
      <c r="C255" s="657" t="str">
        <f>C7</f>
        <v>AMELIA CRESCENT - TU-PELO AVENUE TO McCREEDY ROAD, REHABILITATION</v>
      </c>
      <c r="D255" s="658"/>
      <c r="E255" s="658"/>
      <c r="F255" s="659"/>
      <c r="G255" s="214" t="s">
        <v>17</v>
      </c>
      <c r="H255" s="214">
        <f>H68</f>
        <v>0</v>
      </c>
    </row>
    <row r="256" spans="1:8" ht="37.5" customHeight="1" thickTop="1" thickBot="1" x14ac:dyDescent="0.25">
      <c r="A256" s="214"/>
      <c r="B256" s="215" t="s">
        <v>13</v>
      </c>
      <c r="C256" s="660" t="str">
        <f>C69</f>
        <v>CHRISLIND STREET - REGENT AVENUE W TO RAVELSTON AVENUE W, RECONSTRUCTION</v>
      </c>
      <c r="D256" s="661"/>
      <c r="E256" s="661"/>
      <c r="F256" s="662"/>
      <c r="G256" s="214" t="s">
        <v>17</v>
      </c>
      <c r="H256" s="214">
        <f>H136</f>
        <v>0</v>
      </c>
    </row>
    <row r="257" spans="1:8" ht="37.5" customHeight="1" thickTop="1" thickBot="1" x14ac:dyDescent="0.25">
      <c r="A257" s="214"/>
      <c r="B257" s="215" t="s">
        <v>14</v>
      </c>
      <c r="C257" s="660" t="str">
        <f>C137</f>
        <v>PINECREST BAY - DONWOOD DRIVE TO DONWOOD DRIVE, ASPHALT RECONSTRUCTION</v>
      </c>
      <c r="D257" s="661"/>
      <c r="E257" s="661"/>
      <c r="F257" s="662"/>
      <c r="G257" s="214" t="s">
        <v>17</v>
      </c>
      <c r="H257" s="214">
        <f>H212</f>
        <v>0</v>
      </c>
    </row>
    <row r="258" spans="1:8" ht="30" customHeight="1" thickTop="1" thickBot="1" x14ac:dyDescent="0.25">
      <c r="A258" s="214"/>
      <c r="B258" s="215" t="s">
        <v>15</v>
      </c>
      <c r="C258" s="660" t="str">
        <f>C213</f>
        <v>WATER AND WASTE WORK</v>
      </c>
      <c r="D258" s="661"/>
      <c r="E258" s="661"/>
      <c r="F258" s="662"/>
      <c r="G258" s="214" t="s">
        <v>17</v>
      </c>
      <c r="H258" s="214">
        <f>H238</f>
        <v>0</v>
      </c>
    </row>
    <row r="259" spans="1:8" ht="28.9" customHeight="1" thickTop="1" thickBot="1" x14ac:dyDescent="0.3">
      <c r="A259" s="214"/>
      <c r="B259" s="231"/>
      <c r="C259" s="232"/>
      <c r="D259" s="233"/>
      <c r="E259" s="234"/>
      <c r="F259" s="234"/>
      <c r="G259" s="235" t="s">
        <v>30</v>
      </c>
      <c r="H259" s="236">
        <f>SUM(H255:H258)</f>
        <v>0</v>
      </c>
    </row>
    <row r="260" spans="1:8" s="199" customFormat="1" ht="63" customHeight="1" thickTop="1" thickBot="1" x14ac:dyDescent="0.25">
      <c r="A260" s="217"/>
      <c r="B260" s="663" t="str">
        <f>B239</f>
        <v>PART 2      MANITOBA HYDRO/PROVINCIALLY FUNDED WORK
                 (See B10.5, B18.2.1, B19.5, D2, D15.2-3, D16.4)</v>
      </c>
      <c r="C260" s="664"/>
      <c r="D260" s="664"/>
      <c r="E260" s="664"/>
      <c r="F260" s="664"/>
      <c r="G260" s="665"/>
      <c r="H260" s="237"/>
    </row>
    <row r="261" spans="1:8" ht="37.5" customHeight="1" thickTop="1" thickBot="1" x14ac:dyDescent="0.25">
      <c r="A261" s="238"/>
      <c r="B261" s="215" t="s">
        <v>16</v>
      </c>
      <c r="C261" s="660" t="str">
        <f>C240</f>
        <v>PINECREST BAY - DONWOOD DRIVE TO DONWOOD DRIVE, STREET LIGHTING</v>
      </c>
      <c r="D261" s="661"/>
      <c r="E261" s="661"/>
      <c r="F261" s="662"/>
      <c r="G261" s="238" t="s">
        <v>17</v>
      </c>
      <c r="H261" s="238">
        <f>H249</f>
        <v>0</v>
      </c>
    </row>
    <row r="262" spans="1:8" ht="28.9" customHeight="1" thickTop="1" thickBot="1" x14ac:dyDescent="0.3">
      <c r="A262" s="214"/>
      <c r="B262" s="231"/>
      <c r="C262" s="232"/>
      <c r="D262" s="233"/>
      <c r="E262" s="234"/>
      <c r="F262" s="234"/>
      <c r="G262" s="235" t="s">
        <v>31</v>
      </c>
      <c r="H262" s="236">
        <f>SUM(H261)</f>
        <v>0</v>
      </c>
    </row>
    <row r="263" spans="1:8" customFormat="1" ht="30" customHeight="1" thickTop="1" thickBot="1" x14ac:dyDescent="0.3">
      <c r="A263" s="18"/>
      <c r="B263" s="75" t="str">
        <f>B250</f>
        <v>F</v>
      </c>
      <c r="C263" s="639" t="str">
        <f>C250</f>
        <v>MOBILIZATION /DEMOLIBIZATION</v>
      </c>
      <c r="D263" s="640"/>
      <c r="E263" s="640"/>
      <c r="F263" s="641"/>
      <c r="G263" s="259" t="s">
        <v>601</v>
      </c>
      <c r="H263" s="258">
        <f>H252</f>
        <v>0</v>
      </c>
    </row>
    <row r="264" spans="1:8" s="176" customFormat="1" ht="37.9" customHeight="1" thickTop="1" x14ac:dyDescent="0.2">
      <c r="A264" s="193"/>
      <c r="B264" s="651" t="s">
        <v>35</v>
      </c>
      <c r="C264" s="652"/>
      <c r="D264" s="652"/>
      <c r="E264" s="652"/>
      <c r="F264" s="652"/>
      <c r="G264" s="653">
        <f>H259+H262+H263</f>
        <v>0</v>
      </c>
      <c r="H264" s="654"/>
    </row>
    <row r="265" spans="1:8" ht="15.95" customHeight="1" x14ac:dyDescent="0.2">
      <c r="A265" s="239"/>
      <c r="B265" s="240"/>
      <c r="C265" s="241"/>
      <c r="D265" s="242"/>
      <c r="E265" s="241"/>
      <c r="F265" s="241"/>
      <c r="G265" s="243"/>
      <c r="H265" s="244"/>
    </row>
  </sheetData>
  <sheetProtection selectLockedCells="1"/>
  <mergeCells count="27">
    <mergeCell ref="B6:F6"/>
    <mergeCell ref="C7:F7"/>
    <mergeCell ref="C68:F68"/>
    <mergeCell ref="C137:F137"/>
    <mergeCell ref="C212:F212"/>
    <mergeCell ref="C213:F213"/>
    <mergeCell ref="C220:F220"/>
    <mergeCell ref="C232:F232"/>
    <mergeCell ref="C69:F69"/>
    <mergeCell ref="C136:F136"/>
    <mergeCell ref="C235:F235"/>
    <mergeCell ref="C238:F238"/>
    <mergeCell ref="B239:G239"/>
    <mergeCell ref="C240:F240"/>
    <mergeCell ref="C249:F249"/>
    <mergeCell ref="B264:F264"/>
    <mergeCell ref="G264:H264"/>
    <mergeCell ref="C250:F250"/>
    <mergeCell ref="C252:F252"/>
    <mergeCell ref="C263:F263"/>
    <mergeCell ref="B254:F254"/>
    <mergeCell ref="C255:F255"/>
    <mergeCell ref="C256:F256"/>
    <mergeCell ref="C257:F257"/>
    <mergeCell ref="C258:F258"/>
    <mergeCell ref="B260:G260"/>
    <mergeCell ref="C261:F261"/>
  </mergeCells>
  <conditionalFormatting sqref="D9 D37:D44 D58 D15:D23 D46 D83 D85:D88 D124:D128">
    <cfRule type="cellIs" dxfId="574" priority="792" stopIfTrue="1" operator="equal">
      <formula>"CW 2130-R11"</formula>
    </cfRule>
    <cfRule type="cellIs" dxfId="573" priority="793" stopIfTrue="1" operator="equal">
      <formula>"CW 3120-R2"</formula>
    </cfRule>
    <cfRule type="cellIs" dxfId="572" priority="794" stopIfTrue="1" operator="equal">
      <formula>"CW 3240-R7"</formula>
    </cfRule>
  </conditionalFormatting>
  <conditionalFormatting sqref="D12">
    <cfRule type="cellIs" dxfId="571" priority="789" stopIfTrue="1" operator="equal">
      <formula>"CW 2130-R11"</formula>
    </cfRule>
    <cfRule type="cellIs" dxfId="570" priority="790" stopIfTrue="1" operator="equal">
      <formula>"CW 3120-R2"</formula>
    </cfRule>
    <cfRule type="cellIs" dxfId="569" priority="791" stopIfTrue="1" operator="equal">
      <formula>"CW 3240-R7"</formula>
    </cfRule>
  </conditionalFormatting>
  <conditionalFormatting sqref="D13">
    <cfRule type="cellIs" dxfId="568" priority="786" stopIfTrue="1" operator="equal">
      <formula>"CW 2130-R11"</formula>
    </cfRule>
    <cfRule type="cellIs" dxfId="567" priority="787" stopIfTrue="1" operator="equal">
      <formula>"CW 3120-R2"</formula>
    </cfRule>
    <cfRule type="cellIs" dxfId="566" priority="788" stopIfTrue="1" operator="equal">
      <formula>"CW 3240-R7"</formula>
    </cfRule>
  </conditionalFormatting>
  <conditionalFormatting sqref="D14">
    <cfRule type="cellIs" dxfId="565" priority="783" stopIfTrue="1" operator="equal">
      <formula>"CW 2130-R11"</formula>
    </cfRule>
    <cfRule type="cellIs" dxfId="564" priority="784" stopIfTrue="1" operator="equal">
      <formula>"CW 3120-R2"</formula>
    </cfRule>
    <cfRule type="cellIs" dxfId="563" priority="785" stopIfTrue="1" operator="equal">
      <formula>"CW 3240-R7"</formula>
    </cfRule>
  </conditionalFormatting>
  <conditionalFormatting sqref="D24">
    <cfRule type="cellIs" dxfId="562" priority="780" stopIfTrue="1" operator="equal">
      <formula>"CW 2130-R11"</formula>
    </cfRule>
    <cfRule type="cellIs" dxfId="561" priority="781" stopIfTrue="1" operator="equal">
      <formula>"CW 3120-R2"</formula>
    </cfRule>
    <cfRule type="cellIs" dxfId="560" priority="782" stopIfTrue="1" operator="equal">
      <formula>"CW 3240-R7"</formula>
    </cfRule>
  </conditionalFormatting>
  <conditionalFormatting sqref="D25:D27">
    <cfRule type="cellIs" dxfId="559" priority="777" stopIfTrue="1" operator="equal">
      <formula>"CW 2130-R11"</formula>
    </cfRule>
    <cfRule type="cellIs" dxfId="558" priority="778" stopIfTrue="1" operator="equal">
      <formula>"CW 3120-R2"</formula>
    </cfRule>
    <cfRule type="cellIs" dxfId="557" priority="779" stopIfTrue="1" operator="equal">
      <formula>"CW 3240-R7"</formula>
    </cfRule>
  </conditionalFormatting>
  <conditionalFormatting sqref="D28">
    <cfRule type="cellIs" dxfId="556" priority="774" stopIfTrue="1" operator="equal">
      <formula>"CW 2130-R11"</formula>
    </cfRule>
    <cfRule type="cellIs" dxfId="555" priority="775" stopIfTrue="1" operator="equal">
      <formula>"CW 3120-R2"</formula>
    </cfRule>
    <cfRule type="cellIs" dxfId="554" priority="776" stopIfTrue="1" operator="equal">
      <formula>"CW 3240-R7"</formula>
    </cfRule>
  </conditionalFormatting>
  <conditionalFormatting sqref="D29">
    <cfRule type="cellIs" dxfId="553" priority="771" stopIfTrue="1" operator="equal">
      <formula>"CW 2130-R11"</formula>
    </cfRule>
    <cfRule type="cellIs" dxfId="552" priority="772" stopIfTrue="1" operator="equal">
      <formula>"CW 3120-R2"</formula>
    </cfRule>
    <cfRule type="cellIs" dxfId="551" priority="773" stopIfTrue="1" operator="equal">
      <formula>"CW 3240-R7"</formula>
    </cfRule>
  </conditionalFormatting>
  <conditionalFormatting sqref="D30">
    <cfRule type="cellIs" dxfId="550" priority="768" stopIfTrue="1" operator="equal">
      <formula>"CW 2130-R11"</formula>
    </cfRule>
    <cfRule type="cellIs" dxfId="549" priority="769" stopIfTrue="1" operator="equal">
      <formula>"CW 3120-R2"</formula>
    </cfRule>
    <cfRule type="cellIs" dxfId="548" priority="770" stopIfTrue="1" operator="equal">
      <formula>"CW 3240-R7"</formula>
    </cfRule>
  </conditionalFormatting>
  <conditionalFormatting sqref="D31">
    <cfRule type="cellIs" dxfId="547" priority="765" stopIfTrue="1" operator="equal">
      <formula>"CW 2130-R11"</formula>
    </cfRule>
    <cfRule type="cellIs" dxfId="546" priority="766" stopIfTrue="1" operator="equal">
      <formula>"CW 3120-R2"</formula>
    </cfRule>
    <cfRule type="cellIs" dxfId="545" priority="767" stopIfTrue="1" operator="equal">
      <formula>"CW 3240-R7"</formula>
    </cfRule>
  </conditionalFormatting>
  <conditionalFormatting sqref="D32">
    <cfRule type="cellIs" dxfId="544" priority="762" stopIfTrue="1" operator="equal">
      <formula>"CW 2130-R11"</formula>
    </cfRule>
    <cfRule type="cellIs" dxfId="543" priority="763" stopIfTrue="1" operator="equal">
      <formula>"CW 3120-R2"</formula>
    </cfRule>
    <cfRule type="cellIs" dxfId="542" priority="764" stopIfTrue="1" operator="equal">
      <formula>"CW 3240-R7"</formula>
    </cfRule>
  </conditionalFormatting>
  <conditionalFormatting sqref="D33">
    <cfRule type="cellIs" dxfId="541" priority="759" stopIfTrue="1" operator="equal">
      <formula>"CW 2130-R11"</formula>
    </cfRule>
    <cfRule type="cellIs" dxfId="540" priority="760" stopIfTrue="1" operator="equal">
      <formula>"CW 3120-R2"</formula>
    </cfRule>
    <cfRule type="cellIs" dxfId="539" priority="761" stopIfTrue="1" operator="equal">
      <formula>"CW 3240-R7"</formula>
    </cfRule>
  </conditionalFormatting>
  <conditionalFormatting sqref="D35">
    <cfRule type="cellIs" dxfId="538" priority="756" stopIfTrue="1" operator="equal">
      <formula>"CW 2130-R11"</formula>
    </cfRule>
    <cfRule type="cellIs" dxfId="537" priority="757" stopIfTrue="1" operator="equal">
      <formula>"CW 3120-R2"</formula>
    </cfRule>
    <cfRule type="cellIs" dxfId="536" priority="758" stopIfTrue="1" operator="equal">
      <formula>"CW 3240-R7"</formula>
    </cfRule>
  </conditionalFormatting>
  <conditionalFormatting sqref="D36">
    <cfRule type="cellIs" dxfId="535" priority="753" stopIfTrue="1" operator="equal">
      <formula>"CW 2130-R11"</formula>
    </cfRule>
    <cfRule type="cellIs" dxfId="534" priority="754" stopIfTrue="1" operator="equal">
      <formula>"CW 3120-R2"</formula>
    </cfRule>
    <cfRule type="cellIs" dxfId="533" priority="755" stopIfTrue="1" operator="equal">
      <formula>"CW 3240-R7"</formula>
    </cfRule>
  </conditionalFormatting>
  <conditionalFormatting sqref="D47">
    <cfRule type="cellIs" dxfId="532" priority="750" stopIfTrue="1" operator="equal">
      <formula>"CW 2130-R11"</formula>
    </cfRule>
    <cfRule type="cellIs" dxfId="531" priority="751" stopIfTrue="1" operator="equal">
      <formula>"CW 3120-R2"</formula>
    </cfRule>
    <cfRule type="cellIs" dxfId="530" priority="752" stopIfTrue="1" operator="equal">
      <formula>"CW 3240-R7"</formula>
    </cfRule>
  </conditionalFormatting>
  <conditionalFormatting sqref="D49">
    <cfRule type="cellIs" dxfId="529" priority="747" stopIfTrue="1" operator="equal">
      <formula>"CW 2130-R11"</formula>
    </cfRule>
    <cfRule type="cellIs" dxfId="528" priority="748" stopIfTrue="1" operator="equal">
      <formula>"CW 3120-R2"</formula>
    </cfRule>
    <cfRule type="cellIs" dxfId="527" priority="749" stopIfTrue="1" operator="equal">
      <formula>"CW 3240-R7"</formula>
    </cfRule>
  </conditionalFormatting>
  <conditionalFormatting sqref="D51">
    <cfRule type="cellIs" dxfId="526" priority="745" stopIfTrue="1" operator="equal">
      <formula>"CW 3120-R2"</formula>
    </cfRule>
    <cfRule type="cellIs" dxfId="525" priority="746" stopIfTrue="1" operator="equal">
      <formula>"CW 3240-R7"</formula>
    </cfRule>
  </conditionalFormatting>
  <conditionalFormatting sqref="D52:D53">
    <cfRule type="cellIs" dxfId="524" priority="742" stopIfTrue="1" operator="equal">
      <formula>"CW 2130-R11"</formula>
    </cfRule>
    <cfRule type="cellIs" dxfId="523" priority="743" stopIfTrue="1" operator="equal">
      <formula>"CW 3120-R2"</formula>
    </cfRule>
    <cfRule type="cellIs" dxfId="522" priority="744" stopIfTrue="1" operator="equal">
      <formula>"CW 3240-R7"</formula>
    </cfRule>
  </conditionalFormatting>
  <conditionalFormatting sqref="D54">
    <cfRule type="cellIs" dxfId="521" priority="740" stopIfTrue="1" operator="equal">
      <formula>"CW 2130-R11"</formula>
    </cfRule>
    <cfRule type="cellIs" dxfId="520" priority="741" stopIfTrue="1" operator="equal">
      <formula>"CW 3240-R7"</formula>
    </cfRule>
  </conditionalFormatting>
  <conditionalFormatting sqref="D56">
    <cfRule type="cellIs" dxfId="519" priority="737" stopIfTrue="1" operator="equal">
      <formula>"CW 2130-R11"</formula>
    </cfRule>
    <cfRule type="cellIs" dxfId="518" priority="738" stopIfTrue="1" operator="equal">
      <formula>"CW 3120-R2"</formula>
    </cfRule>
    <cfRule type="cellIs" dxfId="517" priority="739" stopIfTrue="1" operator="equal">
      <formula>"CW 3240-R7"</formula>
    </cfRule>
  </conditionalFormatting>
  <conditionalFormatting sqref="D57">
    <cfRule type="cellIs" dxfId="516" priority="734" stopIfTrue="1" operator="equal">
      <formula>"CW 2130-R11"</formula>
    </cfRule>
    <cfRule type="cellIs" dxfId="515" priority="735" stopIfTrue="1" operator="equal">
      <formula>"CW 3120-R2"</formula>
    </cfRule>
    <cfRule type="cellIs" dxfId="514" priority="736" stopIfTrue="1" operator="equal">
      <formula>"CW 3240-R7"</formula>
    </cfRule>
  </conditionalFormatting>
  <conditionalFormatting sqref="D59:D60">
    <cfRule type="cellIs" dxfId="513" priority="731" stopIfTrue="1" operator="equal">
      <formula>"CW 2130-R11"</formula>
    </cfRule>
    <cfRule type="cellIs" dxfId="512" priority="732" stopIfTrue="1" operator="equal">
      <formula>"CW 3120-R2"</formula>
    </cfRule>
    <cfRule type="cellIs" dxfId="511" priority="733" stopIfTrue="1" operator="equal">
      <formula>"CW 3240-R7"</formula>
    </cfRule>
  </conditionalFormatting>
  <conditionalFormatting sqref="D62:D64">
    <cfRule type="cellIs" dxfId="510" priority="728" stopIfTrue="1" operator="equal">
      <formula>"CW 2130-R11"</formula>
    </cfRule>
    <cfRule type="cellIs" dxfId="509" priority="729" stopIfTrue="1" operator="equal">
      <formula>"CW 3120-R2"</formula>
    </cfRule>
    <cfRule type="cellIs" dxfId="508" priority="730" stopIfTrue="1" operator="equal">
      <formula>"CW 3240-R7"</formula>
    </cfRule>
  </conditionalFormatting>
  <conditionalFormatting sqref="D10">
    <cfRule type="cellIs" dxfId="507" priority="725" stopIfTrue="1" operator="equal">
      <formula>"CW 2130-R11"</formula>
    </cfRule>
    <cfRule type="cellIs" dxfId="506" priority="726" stopIfTrue="1" operator="equal">
      <formula>"CW 3120-R2"</formula>
    </cfRule>
    <cfRule type="cellIs" dxfId="505" priority="727" stopIfTrue="1" operator="equal">
      <formula>"CW 3240-R7"</formula>
    </cfRule>
  </conditionalFormatting>
  <conditionalFormatting sqref="D139">
    <cfRule type="cellIs" dxfId="504" priority="722" stopIfTrue="1" operator="equal">
      <formula>"CW 2130-R11"</formula>
    </cfRule>
    <cfRule type="cellIs" dxfId="503" priority="723" stopIfTrue="1" operator="equal">
      <formula>"CW 3120-R2"</formula>
    </cfRule>
    <cfRule type="cellIs" dxfId="502" priority="724" stopIfTrue="1" operator="equal">
      <formula>"CW 3240-R7"</formula>
    </cfRule>
  </conditionalFormatting>
  <conditionalFormatting sqref="D140:D141">
    <cfRule type="cellIs" dxfId="501" priority="719" stopIfTrue="1" operator="equal">
      <formula>"CW 2130-R11"</formula>
    </cfRule>
    <cfRule type="cellIs" dxfId="500" priority="720" stopIfTrue="1" operator="equal">
      <formula>"CW 3120-R2"</formula>
    </cfRule>
    <cfRule type="cellIs" dxfId="499" priority="721" stopIfTrue="1" operator="equal">
      <formula>"CW 3240-R7"</formula>
    </cfRule>
  </conditionalFormatting>
  <conditionalFormatting sqref="D145:D147">
    <cfRule type="cellIs" dxfId="498" priority="716" stopIfTrue="1" operator="equal">
      <formula>"CW 2130-R11"</formula>
    </cfRule>
    <cfRule type="cellIs" dxfId="497" priority="717" stopIfTrue="1" operator="equal">
      <formula>"CW 3120-R2"</formula>
    </cfRule>
    <cfRule type="cellIs" dxfId="496" priority="718" stopIfTrue="1" operator="equal">
      <formula>"CW 3240-R7"</formula>
    </cfRule>
  </conditionalFormatting>
  <conditionalFormatting sqref="D143">
    <cfRule type="cellIs" dxfId="495" priority="713" stopIfTrue="1" operator="equal">
      <formula>"CW 2130-R11"</formula>
    </cfRule>
    <cfRule type="cellIs" dxfId="494" priority="714" stopIfTrue="1" operator="equal">
      <formula>"CW 3120-R2"</formula>
    </cfRule>
    <cfRule type="cellIs" dxfId="493" priority="715" stopIfTrue="1" operator="equal">
      <formula>"CW 3240-R7"</formula>
    </cfRule>
  </conditionalFormatting>
  <conditionalFormatting sqref="D144">
    <cfRule type="cellIs" dxfId="492" priority="710" stopIfTrue="1" operator="equal">
      <formula>"CW 2130-R11"</formula>
    </cfRule>
    <cfRule type="cellIs" dxfId="491" priority="711" stopIfTrue="1" operator="equal">
      <formula>"CW 3120-R2"</formula>
    </cfRule>
    <cfRule type="cellIs" dxfId="490" priority="712" stopIfTrue="1" operator="equal">
      <formula>"CW 3240-R7"</formula>
    </cfRule>
  </conditionalFormatting>
  <conditionalFormatting sqref="D150:D151">
    <cfRule type="cellIs" dxfId="489" priority="707" stopIfTrue="1" operator="equal">
      <formula>"CW 2130-R11"</formula>
    </cfRule>
    <cfRule type="cellIs" dxfId="488" priority="708" stopIfTrue="1" operator="equal">
      <formula>"CW 3120-R2"</formula>
    </cfRule>
    <cfRule type="cellIs" dxfId="487" priority="709" stopIfTrue="1" operator="equal">
      <formula>"CW 3240-R7"</formula>
    </cfRule>
  </conditionalFormatting>
  <conditionalFormatting sqref="D154">
    <cfRule type="cellIs" dxfId="486" priority="704" stopIfTrue="1" operator="equal">
      <formula>"CW 2130-R11"</formula>
    </cfRule>
    <cfRule type="cellIs" dxfId="485" priority="705" stopIfTrue="1" operator="equal">
      <formula>"CW 3120-R2"</formula>
    </cfRule>
    <cfRule type="cellIs" dxfId="484" priority="706" stopIfTrue="1" operator="equal">
      <formula>"CW 3240-R7"</formula>
    </cfRule>
  </conditionalFormatting>
  <conditionalFormatting sqref="D155:D157">
    <cfRule type="cellIs" dxfId="483" priority="701" stopIfTrue="1" operator="equal">
      <formula>"CW 2130-R11"</formula>
    </cfRule>
    <cfRule type="cellIs" dxfId="482" priority="702" stopIfTrue="1" operator="equal">
      <formula>"CW 3120-R2"</formula>
    </cfRule>
    <cfRule type="cellIs" dxfId="481" priority="703" stopIfTrue="1" operator="equal">
      <formula>"CW 3240-R7"</formula>
    </cfRule>
  </conditionalFormatting>
  <conditionalFormatting sqref="D158:D159">
    <cfRule type="cellIs" dxfId="480" priority="698" stopIfTrue="1" operator="equal">
      <formula>"CW 2130-R11"</formula>
    </cfRule>
    <cfRule type="cellIs" dxfId="479" priority="699" stopIfTrue="1" operator="equal">
      <formula>"CW 3120-R2"</formula>
    </cfRule>
    <cfRule type="cellIs" dxfId="478" priority="700" stopIfTrue="1" operator="equal">
      <formula>"CW 3240-R7"</formula>
    </cfRule>
  </conditionalFormatting>
  <conditionalFormatting sqref="D170">
    <cfRule type="cellIs" dxfId="477" priority="695" stopIfTrue="1" operator="equal">
      <formula>"CW 2130-R11"</formula>
    </cfRule>
    <cfRule type="cellIs" dxfId="476" priority="696" stopIfTrue="1" operator="equal">
      <formula>"CW 3120-R2"</formula>
    </cfRule>
    <cfRule type="cellIs" dxfId="475" priority="697" stopIfTrue="1" operator="equal">
      <formula>"CW 3240-R7"</formula>
    </cfRule>
  </conditionalFormatting>
  <conditionalFormatting sqref="D171">
    <cfRule type="cellIs" dxfId="474" priority="692" stopIfTrue="1" operator="equal">
      <formula>"CW 2130-R11"</formula>
    </cfRule>
    <cfRule type="cellIs" dxfId="473" priority="693" stopIfTrue="1" operator="equal">
      <formula>"CW 3120-R2"</formula>
    </cfRule>
    <cfRule type="cellIs" dxfId="472" priority="694" stopIfTrue="1" operator="equal">
      <formula>"CW 3240-R7"</formula>
    </cfRule>
  </conditionalFormatting>
  <conditionalFormatting sqref="D172">
    <cfRule type="cellIs" dxfId="471" priority="689" stopIfTrue="1" operator="equal">
      <formula>"CW 2130-R11"</formula>
    </cfRule>
    <cfRule type="cellIs" dxfId="470" priority="690" stopIfTrue="1" operator="equal">
      <formula>"CW 3120-R2"</formula>
    </cfRule>
    <cfRule type="cellIs" dxfId="469" priority="691" stopIfTrue="1" operator="equal">
      <formula>"CW 3240-R7"</formula>
    </cfRule>
  </conditionalFormatting>
  <conditionalFormatting sqref="D173">
    <cfRule type="cellIs" dxfId="468" priority="686" stopIfTrue="1" operator="equal">
      <formula>"CW 2130-R11"</formula>
    </cfRule>
    <cfRule type="cellIs" dxfId="467" priority="687" stopIfTrue="1" operator="equal">
      <formula>"CW 3120-R2"</formula>
    </cfRule>
    <cfRule type="cellIs" dxfId="466" priority="688" stopIfTrue="1" operator="equal">
      <formula>"CW 3240-R7"</formula>
    </cfRule>
  </conditionalFormatting>
  <conditionalFormatting sqref="D175">
    <cfRule type="cellIs" dxfId="465" priority="683" stopIfTrue="1" operator="equal">
      <formula>"CW 2130-R11"</formula>
    </cfRule>
    <cfRule type="cellIs" dxfId="464" priority="684" stopIfTrue="1" operator="equal">
      <formula>"CW 3120-R2"</formula>
    </cfRule>
    <cfRule type="cellIs" dxfId="463" priority="685" stopIfTrue="1" operator="equal">
      <formula>"CW 3240-R7"</formula>
    </cfRule>
  </conditionalFormatting>
  <conditionalFormatting sqref="D176">
    <cfRule type="cellIs" dxfId="462" priority="680" stopIfTrue="1" operator="equal">
      <formula>"CW 2130-R11"</formula>
    </cfRule>
    <cfRule type="cellIs" dxfId="461" priority="681" stopIfTrue="1" operator="equal">
      <formula>"CW 3120-R2"</formula>
    </cfRule>
    <cfRule type="cellIs" dxfId="460" priority="682" stopIfTrue="1" operator="equal">
      <formula>"CW 3240-R7"</formula>
    </cfRule>
  </conditionalFormatting>
  <conditionalFormatting sqref="D177">
    <cfRule type="cellIs" dxfId="459" priority="677" stopIfTrue="1" operator="equal">
      <formula>"CW 2130-R11"</formula>
    </cfRule>
    <cfRule type="cellIs" dxfId="458" priority="678" stopIfTrue="1" operator="equal">
      <formula>"CW 3120-R2"</formula>
    </cfRule>
    <cfRule type="cellIs" dxfId="457" priority="679" stopIfTrue="1" operator="equal">
      <formula>"CW 3240-R7"</formula>
    </cfRule>
  </conditionalFormatting>
  <conditionalFormatting sqref="D178">
    <cfRule type="cellIs" dxfId="456" priority="674" stopIfTrue="1" operator="equal">
      <formula>"CW 2130-R11"</formula>
    </cfRule>
    <cfRule type="cellIs" dxfId="455" priority="675" stopIfTrue="1" operator="equal">
      <formula>"CW 3120-R2"</formula>
    </cfRule>
    <cfRule type="cellIs" dxfId="454" priority="676" stopIfTrue="1" operator="equal">
      <formula>"CW 3240-R7"</formula>
    </cfRule>
  </conditionalFormatting>
  <conditionalFormatting sqref="D163">
    <cfRule type="cellIs" dxfId="453" priority="671" stopIfTrue="1" operator="equal">
      <formula>"CW 2130-R11"</formula>
    </cfRule>
    <cfRule type="cellIs" dxfId="452" priority="672" stopIfTrue="1" operator="equal">
      <formula>"CW 3120-R2"</formula>
    </cfRule>
    <cfRule type="cellIs" dxfId="451" priority="673" stopIfTrue="1" operator="equal">
      <formula>"CW 3240-R7"</formula>
    </cfRule>
  </conditionalFormatting>
  <conditionalFormatting sqref="D180:D181">
    <cfRule type="cellIs" dxfId="450" priority="668" stopIfTrue="1" operator="equal">
      <formula>"CW 2130-R11"</formula>
    </cfRule>
    <cfRule type="cellIs" dxfId="449" priority="669" stopIfTrue="1" operator="equal">
      <formula>"CW 3120-R2"</formula>
    </cfRule>
    <cfRule type="cellIs" dxfId="448" priority="670" stopIfTrue="1" operator="equal">
      <formula>"CW 3240-R7"</formula>
    </cfRule>
  </conditionalFormatting>
  <conditionalFormatting sqref="D165:D166">
    <cfRule type="cellIs" dxfId="447" priority="665" stopIfTrue="1" operator="equal">
      <formula>"CW 2130-R11"</formula>
    </cfRule>
    <cfRule type="cellIs" dxfId="446" priority="666" stopIfTrue="1" operator="equal">
      <formula>"CW 3120-R2"</formula>
    </cfRule>
    <cfRule type="cellIs" dxfId="445" priority="667" stopIfTrue="1" operator="equal">
      <formula>"CW 3240-R7"</formula>
    </cfRule>
  </conditionalFormatting>
  <conditionalFormatting sqref="D164">
    <cfRule type="cellIs" dxfId="444" priority="662" stopIfTrue="1" operator="equal">
      <formula>"CW 2130-R11"</formula>
    </cfRule>
    <cfRule type="cellIs" dxfId="443" priority="663" stopIfTrue="1" operator="equal">
      <formula>"CW 3120-R2"</formula>
    </cfRule>
    <cfRule type="cellIs" dxfId="442" priority="664" stopIfTrue="1" operator="equal">
      <formula>"CW 3240-R7"</formula>
    </cfRule>
  </conditionalFormatting>
  <conditionalFormatting sqref="D179">
    <cfRule type="cellIs" dxfId="441" priority="659" stopIfTrue="1" operator="equal">
      <formula>"CW 2130-R11"</formula>
    </cfRule>
    <cfRule type="cellIs" dxfId="440" priority="660" stopIfTrue="1" operator="equal">
      <formula>"CW 3120-R2"</formula>
    </cfRule>
    <cfRule type="cellIs" dxfId="439" priority="661" stopIfTrue="1" operator="equal">
      <formula>"CW 3240-R7"</formula>
    </cfRule>
  </conditionalFormatting>
  <conditionalFormatting sqref="D167:D168">
    <cfRule type="cellIs" dxfId="438" priority="656" stopIfTrue="1" operator="equal">
      <formula>"CW 2130-R11"</formula>
    </cfRule>
    <cfRule type="cellIs" dxfId="437" priority="657" stopIfTrue="1" operator="equal">
      <formula>"CW 3120-R2"</formula>
    </cfRule>
    <cfRule type="cellIs" dxfId="436" priority="658" stopIfTrue="1" operator="equal">
      <formula>"CW 3240-R7"</formula>
    </cfRule>
  </conditionalFormatting>
  <conditionalFormatting sqref="D185">
    <cfRule type="cellIs" dxfId="435" priority="653" stopIfTrue="1" operator="equal">
      <formula>"CW 2130-R11"</formula>
    </cfRule>
    <cfRule type="cellIs" dxfId="434" priority="654" stopIfTrue="1" operator="equal">
      <formula>"CW 3120-R2"</formula>
    </cfRule>
    <cfRule type="cellIs" dxfId="433" priority="655" stopIfTrue="1" operator="equal">
      <formula>"CW 3240-R7"</formula>
    </cfRule>
  </conditionalFormatting>
  <conditionalFormatting sqref="D187">
    <cfRule type="cellIs" dxfId="432" priority="651" stopIfTrue="1" operator="equal">
      <formula>"CW 3120-R2"</formula>
    </cfRule>
    <cfRule type="cellIs" dxfId="431" priority="652" stopIfTrue="1" operator="equal">
      <formula>"CW 3240-R7"</formula>
    </cfRule>
  </conditionalFormatting>
  <conditionalFormatting sqref="D189">
    <cfRule type="cellIs" dxfId="430" priority="648" stopIfTrue="1" operator="equal">
      <formula>"CW 2130-R11"</formula>
    </cfRule>
    <cfRule type="cellIs" dxfId="429" priority="649" stopIfTrue="1" operator="equal">
      <formula>"CW 3120-R2"</formula>
    </cfRule>
    <cfRule type="cellIs" dxfId="428" priority="650" stopIfTrue="1" operator="equal">
      <formula>"CW 3240-R7"</formula>
    </cfRule>
  </conditionalFormatting>
  <conditionalFormatting sqref="D190:D192">
    <cfRule type="cellIs" dxfId="427" priority="646" stopIfTrue="1" operator="equal">
      <formula>"CW 3120-R2"</formula>
    </cfRule>
    <cfRule type="cellIs" dxfId="426" priority="647" stopIfTrue="1" operator="equal">
      <formula>"CW 3240-R7"</formula>
    </cfRule>
  </conditionalFormatting>
  <conditionalFormatting sqref="D193">
    <cfRule type="cellIs" dxfId="425" priority="644" stopIfTrue="1" operator="equal">
      <formula>"CW 3120-R2"</formula>
    </cfRule>
    <cfRule type="cellIs" dxfId="424" priority="645" stopIfTrue="1" operator="equal">
      <formula>"CW 3240-R7"</formula>
    </cfRule>
  </conditionalFormatting>
  <conditionalFormatting sqref="D194:D195">
    <cfRule type="cellIs" dxfId="423" priority="641" stopIfTrue="1" operator="equal">
      <formula>"CW 2130-R11"</formula>
    </cfRule>
    <cfRule type="cellIs" dxfId="422" priority="642" stopIfTrue="1" operator="equal">
      <formula>"CW 3120-R2"</formula>
    </cfRule>
    <cfRule type="cellIs" dxfId="421" priority="643" stopIfTrue="1" operator="equal">
      <formula>"CW 3240-R7"</formula>
    </cfRule>
  </conditionalFormatting>
  <conditionalFormatting sqref="D198">
    <cfRule type="cellIs" dxfId="420" priority="639" stopIfTrue="1" operator="equal">
      <formula>"CW 3120-R2"</formula>
    </cfRule>
    <cfRule type="cellIs" dxfId="419" priority="640" stopIfTrue="1" operator="equal">
      <formula>"CW 3240-R7"</formula>
    </cfRule>
  </conditionalFormatting>
  <conditionalFormatting sqref="D199">
    <cfRule type="cellIs" dxfId="418" priority="637" stopIfTrue="1" operator="equal">
      <formula>"CW 2130-R11"</formula>
    </cfRule>
    <cfRule type="cellIs" dxfId="417" priority="638" stopIfTrue="1" operator="equal">
      <formula>"CW 3240-R7"</formula>
    </cfRule>
  </conditionalFormatting>
  <conditionalFormatting sqref="D201">
    <cfRule type="cellIs" dxfId="416" priority="634" stopIfTrue="1" operator="equal">
      <formula>"CW 2130-R11"</formula>
    </cfRule>
    <cfRule type="cellIs" dxfId="415" priority="635" stopIfTrue="1" operator="equal">
      <formula>"CW 3120-R2"</formula>
    </cfRule>
    <cfRule type="cellIs" dxfId="414" priority="636" stopIfTrue="1" operator="equal">
      <formula>"CW 3240-R7"</formula>
    </cfRule>
  </conditionalFormatting>
  <conditionalFormatting sqref="D202">
    <cfRule type="cellIs" dxfId="413" priority="631" stopIfTrue="1" operator="equal">
      <formula>"CW 2130-R11"</formula>
    </cfRule>
    <cfRule type="cellIs" dxfId="412" priority="632" stopIfTrue="1" operator="equal">
      <formula>"CW 3120-R2"</formula>
    </cfRule>
    <cfRule type="cellIs" dxfId="411" priority="633" stopIfTrue="1" operator="equal">
      <formula>"CW 3240-R7"</formula>
    </cfRule>
  </conditionalFormatting>
  <conditionalFormatting sqref="D203">
    <cfRule type="cellIs" dxfId="410" priority="628" stopIfTrue="1" operator="equal">
      <formula>"CW 2130-R11"</formula>
    </cfRule>
    <cfRule type="cellIs" dxfId="409" priority="629" stopIfTrue="1" operator="equal">
      <formula>"CW 3120-R2"</formula>
    </cfRule>
    <cfRule type="cellIs" dxfId="408" priority="630" stopIfTrue="1" operator="equal">
      <formula>"CW 3240-R7"</formula>
    </cfRule>
  </conditionalFormatting>
  <conditionalFormatting sqref="D204:D205">
    <cfRule type="cellIs" dxfId="407" priority="625" stopIfTrue="1" operator="equal">
      <formula>"CW 2130-R11"</formula>
    </cfRule>
    <cfRule type="cellIs" dxfId="406" priority="626" stopIfTrue="1" operator="equal">
      <formula>"CW 3120-R2"</formula>
    </cfRule>
    <cfRule type="cellIs" dxfId="405" priority="627" stopIfTrue="1" operator="equal">
      <formula>"CW 3240-R7"</formula>
    </cfRule>
  </conditionalFormatting>
  <conditionalFormatting sqref="D207:D209">
    <cfRule type="cellIs" dxfId="404" priority="622" stopIfTrue="1" operator="equal">
      <formula>"CW 2130-R11"</formula>
    </cfRule>
    <cfRule type="cellIs" dxfId="403" priority="623" stopIfTrue="1" operator="equal">
      <formula>"CW 3120-R2"</formula>
    </cfRule>
    <cfRule type="cellIs" dxfId="402" priority="624" stopIfTrue="1" operator="equal">
      <formula>"CW 3240-R7"</formula>
    </cfRule>
  </conditionalFormatting>
  <conditionalFormatting sqref="D188">
    <cfRule type="cellIs" dxfId="401" priority="619" stopIfTrue="1" operator="equal">
      <formula>"CW 2130-R11"</formula>
    </cfRule>
    <cfRule type="cellIs" dxfId="400" priority="620" stopIfTrue="1" operator="equal">
      <formula>"CW 3120-R2"</formula>
    </cfRule>
    <cfRule type="cellIs" dxfId="399" priority="621" stopIfTrue="1" operator="equal">
      <formula>"CW 3240-R7"</formula>
    </cfRule>
  </conditionalFormatting>
  <conditionalFormatting sqref="D215">
    <cfRule type="cellIs" dxfId="398" priority="234" stopIfTrue="1" operator="equal">
      <formula>"CW 3120-R2"</formula>
    </cfRule>
    <cfRule type="cellIs" dxfId="397" priority="235" stopIfTrue="1" operator="equal">
      <formula>"CW 3240-R7"</formula>
    </cfRule>
  </conditionalFormatting>
  <conditionalFormatting sqref="D174">
    <cfRule type="cellIs" dxfId="396" priority="231" stopIfTrue="1" operator="equal">
      <formula>"CW 2130-R11"</formula>
    </cfRule>
    <cfRule type="cellIs" dxfId="395" priority="232" stopIfTrue="1" operator="equal">
      <formula>"CW 3120-R2"</formula>
    </cfRule>
    <cfRule type="cellIs" dxfId="394" priority="233" stopIfTrue="1" operator="equal">
      <formula>"CW 3240-R7"</formula>
    </cfRule>
  </conditionalFormatting>
  <conditionalFormatting sqref="D182:D183">
    <cfRule type="cellIs" dxfId="393" priority="228" stopIfTrue="1" operator="equal">
      <formula>"CW 2130-R11"</formula>
    </cfRule>
    <cfRule type="cellIs" dxfId="392" priority="229" stopIfTrue="1" operator="equal">
      <formula>"CW 3120-R2"</formula>
    </cfRule>
    <cfRule type="cellIs" dxfId="391" priority="230" stopIfTrue="1" operator="equal">
      <formula>"CW 3240-R7"</formula>
    </cfRule>
  </conditionalFormatting>
  <conditionalFormatting sqref="D152:D153">
    <cfRule type="cellIs" dxfId="390" priority="225" stopIfTrue="1" operator="equal">
      <formula>"CW 2130-R11"</formula>
    </cfRule>
    <cfRule type="cellIs" dxfId="389" priority="226" stopIfTrue="1" operator="equal">
      <formula>"CW 3120-R2"</formula>
    </cfRule>
    <cfRule type="cellIs" dxfId="388" priority="227" stopIfTrue="1" operator="equal">
      <formula>"CW 3240-R7"</formula>
    </cfRule>
  </conditionalFormatting>
  <conditionalFormatting sqref="D45">
    <cfRule type="cellIs" dxfId="387" priority="222" stopIfTrue="1" operator="equal">
      <formula>"CW 2130-R11"</formula>
    </cfRule>
    <cfRule type="cellIs" dxfId="386" priority="223" stopIfTrue="1" operator="equal">
      <formula>"CW 3120-R2"</formula>
    </cfRule>
    <cfRule type="cellIs" dxfId="385" priority="224" stopIfTrue="1" operator="equal">
      <formula>"CW 3240-R7"</formula>
    </cfRule>
  </conditionalFormatting>
  <conditionalFormatting sqref="D34">
    <cfRule type="cellIs" dxfId="384" priority="219" stopIfTrue="1" operator="equal">
      <formula>"CW 2130-R11"</formula>
    </cfRule>
    <cfRule type="cellIs" dxfId="383" priority="220" stopIfTrue="1" operator="equal">
      <formula>"CW 3120-R2"</formula>
    </cfRule>
    <cfRule type="cellIs" dxfId="382" priority="221" stopIfTrue="1" operator="equal">
      <formula>"CW 3240-R7"</formula>
    </cfRule>
  </conditionalFormatting>
  <conditionalFormatting sqref="D160:D161">
    <cfRule type="cellIs" dxfId="381" priority="213" stopIfTrue="1" operator="equal">
      <formula>"CW 2130-R11"</formula>
    </cfRule>
    <cfRule type="cellIs" dxfId="380" priority="214" stopIfTrue="1" operator="equal">
      <formula>"CW 3120-R2"</formula>
    </cfRule>
    <cfRule type="cellIs" dxfId="379" priority="215" stopIfTrue="1" operator="equal">
      <formula>"CW 3240-R7"</formula>
    </cfRule>
  </conditionalFormatting>
  <conditionalFormatting sqref="D162">
    <cfRule type="cellIs" dxfId="378" priority="210" stopIfTrue="1" operator="equal">
      <formula>"CW 2130-R11"</formula>
    </cfRule>
    <cfRule type="cellIs" dxfId="377" priority="211" stopIfTrue="1" operator="equal">
      <formula>"CW 3120-R2"</formula>
    </cfRule>
    <cfRule type="cellIs" dxfId="376" priority="212" stopIfTrue="1" operator="equal">
      <formula>"CW 3240-R7"</formula>
    </cfRule>
  </conditionalFormatting>
  <conditionalFormatting sqref="D131">
    <cfRule type="cellIs" dxfId="375" priority="204" stopIfTrue="1" operator="equal">
      <formula>"CW 2130-R11"</formula>
    </cfRule>
    <cfRule type="cellIs" dxfId="374" priority="205" stopIfTrue="1" operator="equal">
      <formula>"CW 3120-R2"</formula>
    </cfRule>
    <cfRule type="cellIs" dxfId="373" priority="206" stopIfTrue="1" operator="equal">
      <formula>"CW 3240-R7"</formula>
    </cfRule>
  </conditionalFormatting>
  <conditionalFormatting sqref="D73:D74 D78">
    <cfRule type="cellIs" dxfId="372" priority="201" stopIfTrue="1" operator="equal">
      <formula>"CW 2130-R11"</formula>
    </cfRule>
    <cfRule type="cellIs" dxfId="371" priority="202" stopIfTrue="1" operator="equal">
      <formula>"CW 3120-R2"</formula>
    </cfRule>
    <cfRule type="cellIs" dxfId="370" priority="203" stopIfTrue="1" operator="equal">
      <formula>"CW 3240-R7"</formula>
    </cfRule>
  </conditionalFormatting>
  <conditionalFormatting sqref="D71:D72">
    <cfRule type="cellIs" dxfId="369" priority="198" stopIfTrue="1" operator="equal">
      <formula>"CW 2130-R11"</formula>
    </cfRule>
    <cfRule type="cellIs" dxfId="368" priority="199" stopIfTrue="1" operator="equal">
      <formula>"CW 3120-R2"</formula>
    </cfRule>
    <cfRule type="cellIs" dxfId="367" priority="200" stopIfTrue="1" operator="equal">
      <formula>"CW 3240-R7"</formula>
    </cfRule>
  </conditionalFormatting>
  <conditionalFormatting sqref="D75:D76">
    <cfRule type="cellIs" dxfId="366" priority="195" stopIfTrue="1" operator="equal">
      <formula>"CW 2130-R11"</formula>
    </cfRule>
    <cfRule type="cellIs" dxfId="365" priority="196" stopIfTrue="1" operator="equal">
      <formula>"CW 3120-R2"</formula>
    </cfRule>
    <cfRule type="cellIs" dxfId="364" priority="197" stopIfTrue="1" operator="equal">
      <formula>"CW 3240-R7"</formula>
    </cfRule>
  </conditionalFormatting>
  <conditionalFormatting sqref="D77">
    <cfRule type="cellIs" dxfId="363" priority="192" stopIfTrue="1" operator="equal">
      <formula>"CW 2130-R11"</formula>
    </cfRule>
    <cfRule type="cellIs" dxfId="362" priority="193" stopIfTrue="1" operator="equal">
      <formula>"CW 3120-R2"</formula>
    </cfRule>
    <cfRule type="cellIs" dxfId="361" priority="194" stopIfTrue="1" operator="equal">
      <formula>"CW 3240-R7"</formula>
    </cfRule>
  </conditionalFormatting>
  <conditionalFormatting sqref="D81:D82">
    <cfRule type="cellIs" dxfId="360" priority="189" stopIfTrue="1" operator="equal">
      <formula>"CW 2130-R11"</formula>
    </cfRule>
    <cfRule type="cellIs" dxfId="359" priority="190" stopIfTrue="1" operator="equal">
      <formula>"CW 3120-R2"</formula>
    </cfRule>
    <cfRule type="cellIs" dxfId="358" priority="191" stopIfTrue="1" operator="equal">
      <formula>"CW 3240-R7"</formula>
    </cfRule>
  </conditionalFormatting>
  <conditionalFormatting sqref="D84">
    <cfRule type="cellIs" dxfId="357" priority="186" stopIfTrue="1" operator="equal">
      <formula>"CW 2130-R11"</formula>
    </cfRule>
    <cfRule type="cellIs" dxfId="356" priority="187" stopIfTrue="1" operator="equal">
      <formula>"CW 3120-R2"</formula>
    </cfRule>
    <cfRule type="cellIs" dxfId="355" priority="188" stopIfTrue="1" operator="equal">
      <formula>"CW 3240-R7"</formula>
    </cfRule>
  </conditionalFormatting>
  <conditionalFormatting sqref="D92">
    <cfRule type="cellIs" dxfId="354" priority="183" stopIfTrue="1" operator="equal">
      <formula>"CW 2130-R11"</formula>
    </cfRule>
    <cfRule type="cellIs" dxfId="353" priority="184" stopIfTrue="1" operator="equal">
      <formula>"CW 3120-R2"</formula>
    </cfRule>
    <cfRule type="cellIs" dxfId="352" priority="185" stopIfTrue="1" operator="equal">
      <formula>"CW 3240-R7"</formula>
    </cfRule>
  </conditionalFormatting>
  <conditionalFormatting sqref="D107">
    <cfRule type="cellIs" dxfId="351" priority="181" stopIfTrue="1" operator="equal">
      <formula>"CW 3120-R2"</formula>
    </cfRule>
    <cfRule type="cellIs" dxfId="350" priority="182" stopIfTrue="1" operator="equal">
      <formula>"CW 3240-R7"</formula>
    </cfRule>
  </conditionalFormatting>
  <conditionalFormatting sqref="D123">
    <cfRule type="cellIs" dxfId="349" priority="178" stopIfTrue="1" operator="equal">
      <formula>"CW 2130-R11"</formula>
    </cfRule>
    <cfRule type="cellIs" dxfId="348" priority="179" stopIfTrue="1" operator="equal">
      <formula>"CW 3120-R2"</formula>
    </cfRule>
    <cfRule type="cellIs" dxfId="347" priority="180" stopIfTrue="1" operator="equal">
      <formula>"CW 3240-R7"</formula>
    </cfRule>
  </conditionalFormatting>
  <conditionalFormatting sqref="D129">
    <cfRule type="cellIs" dxfId="346" priority="175" stopIfTrue="1" operator="equal">
      <formula>"CW 2130-R11"</formula>
    </cfRule>
    <cfRule type="cellIs" dxfId="345" priority="176" stopIfTrue="1" operator="equal">
      <formula>"CW 3120-R2"</formula>
    </cfRule>
    <cfRule type="cellIs" dxfId="344" priority="177" stopIfTrue="1" operator="equal">
      <formula>"CW 3240-R7"</formula>
    </cfRule>
  </conditionalFormatting>
  <conditionalFormatting sqref="D101">
    <cfRule type="cellIs" dxfId="343" priority="172" stopIfTrue="1" operator="equal">
      <formula>"CW 2130-R11"</formula>
    </cfRule>
    <cfRule type="cellIs" dxfId="342" priority="173" stopIfTrue="1" operator="equal">
      <formula>"CW 3120-R2"</formula>
    </cfRule>
    <cfRule type="cellIs" dxfId="341" priority="174" stopIfTrue="1" operator="equal">
      <formula>"CW 3240-R7"</formula>
    </cfRule>
  </conditionalFormatting>
  <conditionalFormatting sqref="D105">
    <cfRule type="cellIs" dxfId="340" priority="169" stopIfTrue="1" operator="equal">
      <formula>"CW 2130-R11"</formula>
    </cfRule>
    <cfRule type="cellIs" dxfId="339" priority="170" stopIfTrue="1" operator="equal">
      <formula>"CW 3120-R2"</formula>
    </cfRule>
    <cfRule type="cellIs" dxfId="338" priority="171" stopIfTrue="1" operator="equal">
      <formula>"CW 3240-R7"</formula>
    </cfRule>
  </conditionalFormatting>
  <conditionalFormatting sqref="D135">
    <cfRule type="cellIs" dxfId="337" priority="167" stopIfTrue="1" operator="equal">
      <formula>"CW 2130-R11"</formula>
    </cfRule>
    <cfRule type="cellIs" dxfId="336" priority="168" stopIfTrue="1" operator="equal">
      <formula>"CW 3240-R7"</formula>
    </cfRule>
  </conditionalFormatting>
  <conditionalFormatting sqref="D89">
    <cfRule type="cellIs" dxfId="335" priority="160" stopIfTrue="1" operator="equal">
      <formula>"CW 2130-R11"</formula>
    </cfRule>
    <cfRule type="cellIs" dxfId="334" priority="161" stopIfTrue="1" operator="equal">
      <formula>"CW 3120-R2"</formula>
    </cfRule>
    <cfRule type="cellIs" dxfId="333" priority="162" stopIfTrue="1" operator="equal">
      <formula>"CW 3240-R7"</formula>
    </cfRule>
  </conditionalFormatting>
  <conditionalFormatting sqref="D211">
    <cfRule type="cellIs" dxfId="332" priority="163" stopIfTrue="1" operator="equal">
      <formula>"CW 2130-R11"</formula>
    </cfRule>
    <cfRule type="cellIs" dxfId="331" priority="164" stopIfTrue="1" operator="equal">
      <formula>"CW 3240-R7"</formula>
    </cfRule>
  </conditionalFormatting>
  <conditionalFormatting sqref="D90">
    <cfRule type="cellIs" dxfId="330" priority="157" stopIfTrue="1" operator="equal">
      <formula>"CW 2130-R11"</formula>
    </cfRule>
    <cfRule type="cellIs" dxfId="329" priority="158" stopIfTrue="1" operator="equal">
      <formula>"CW 3120-R2"</formula>
    </cfRule>
    <cfRule type="cellIs" dxfId="328" priority="159" stopIfTrue="1" operator="equal">
      <formula>"CW 3240-R7"</formula>
    </cfRule>
  </conditionalFormatting>
  <conditionalFormatting sqref="D91">
    <cfRule type="cellIs" dxfId="327" priority="154" stopIfTrue="1" operator="equal">
      <formula>"CW 2130-R11"</formula>
    </cfRule>
    <cfRule type="cellIs" dxfId="326" priority="155" stopIfTrue="1" operator="equal">
      <formula>"CW 3120-R2"</formula>
    </cfRule>
    <cfRule type="cellIs" dxfId="325" priority="156" stopIfTrue="1" operator="equal">
      <formula>"CW 3240-R7"</formula>
    </cfRule>
  </conditionalFormatting>
  <conditionalFormatting sqref="D95">
    <cfRule type="cellIs" dxfId="324" priority="148" stopIfTrue="1" operator="equal">
      <formula>"CW 2130-R11"</formula>
    </cfRule>
    <cfRule type="cellIs" dxfId="323" priority="149" stopIfTrue="1" operator="equal">
      <formula>"CW 3120-R2"</formula>
    </cfRule>
    <cfRule type="cellIs" dxfId="322" priority="150" stopIfTrue="1" operator="equal">
      <formula>"CW 3240-R7"</formula>
    </cfRule>
  </conditionalFormatting>
  <conditionalFormatting sqref="D94">
    <cfRule type="cellIs" dxfId="321" priority="151" stopIfTrue="1" operator="equal">
      <formula>"CW 2130-R11"</formula>
    </cfRule>
    <cfRule type="cellIs" dxfId="320" priority="152" stopIfTrue="1" operator="equal">
      <formula>"CW 3120-R2"</formula>
    </cfRule>
    <cfRule type="cellIs" dxfId="319" priority="153" stopIfTrue="1" operator="equal">
      <formula>"CW 3240-R7"</formula>
    </cfRule>
  </conditionalFormatting>
  <conditionalFormatting sqref="D97">
    <cfRule type="cellIs" dxfId="318" priority="145" stopIfTrue="1" operator="equal">
      <formula>"CW 2130-R11"</formula>
    </cfRule>
    <cfRule type="cellIs" dxfId="317" priority="146" stopIfTrue="1" operator="equal">
      <formula>"CW 3120-R2"</formula>
    </cfRule>
    <cfRule type="cellIs" dxfId="316" priority="147" stopIfTrue="1" operator="equal">
      <formula>"CW 3240-R7"</formula>
    </cfRule>
  </conditionalFormatting>
  <conditionalFormatting sqref="D99">
    <cfRule type="cellIs" dxfId="315" priority="142" stopIfTrue="1" operator="equal">
      <formula>"CW 2130-R11"</formula>
    </cfRule>
    <cfRule type="cellIs" dxfId="314" priority="143" stopIfTrue="1" operator="equal">
      <formula>"CW 3120-R2"</formula>
    </cfRule>
    <cfRule type="cellIs" dxfId="313" priority="144" stopIfTrue="1" operator="equal">
      <formula>"CW 3240-R7"</formula>
    </cfRule>
  </conditionalFormatting>
  <conditionalFormatting sqref="D98">
    <cfRule type="cellIs" dxfId="312" priority="139" stopIfTrue="1" operator="equal">
      <formula>"CW 2130-R11"</formula>
    </cfRule>
    <cfRule type="cellIs" dxfId="311" priority="140" stopIfTrue="1" operator="equal">
      <formula>"CW 3120-R2"</formula>
    </cfRule>
    <cfRule type="cellIs" dxfId="310" priority="141" stopIfTrue="1" operator="equal">
      <formula>"CW 3240-R7"</formula>
    </cfRule>
  </conditionalFormatting>
  <conditionalFormatting sqref="D100">
    <cfRule type="cellIs" dxfId="309" priority="136" stopIfTrue="1" operator="equal">
      <formula>"CW 2130-R11"</formula>
    </cfRule>
    <cfRule type="cellIs" dxfId="308" priority="137" stopIfTrue="1" operator="equal">
      <formula>"CW 3120-R2"</formula>
    </cfRule>
    <cfRule type="cellIs" dxfId="307" priority="138" stopIfTrue="1" operator="equal">
      <formula>"CW 3240-R7"</formula>
    </cfRule>
  </conditionalFormatting>
  <conditionalFormatting sqref="D102">
    <cfRule type="cellIs" dxfId="306" priority="133" stopIfTrue="1" operator="equal">
      <formula>"CW 2130-R11"</formula>
    </cfRule>
    <cfRule type="cellIs" dxfId="305" priority="134" stopIfTrue="1" operator="equal">
      <formula>"CW 3120-R2"</formula>
    </cfRule>
    <cfRule type="cellIs" dxfId="304" priority="135" stopIfTrue="1" operator="equal">
      <formula>"CW 3240-R7"</formula>
    </cfRule>
  </conditionalFormatting>
  <conditionalFormatting sqref="D103">
    <cfRule type="cellIs" dxfId="303" priority="130" stopIfTrue="1" operator="equal">
      <formula>"CW 2130-R11"</formula>
    </cfRule>
    <cfRule type="cellIs" dxfId="302" priority="131" stopIfTrue="1" operator="equal">
      <formula>"CW 3120-R2"</formula>
    </cfRule>
    <cfRule type="cellIs" dxfId="301" priority="132" stopIfTrue="1" operator="equal">
      <formula>"CW 3240-R7"</formula>
    </cfRule>
  </conditionalFormatting>
  <conditionalFormatting sqref="D108">
    <cfRule type="cellIs" dxfId="300" priority="127" stopIfTrue="1" operator="equal">
      <formula>"CW 2130-R11"</formula>
    </cfRule>
    <cfRule type="cellIs" dxfId="299" priority="128" stopIfTrue="1" operator="equal">
      <formula>"CW 3120-R2"</formula>
    </cfRule>
    <cfRule type="cellIs" dxfId="298" priority="129" stopIfTrue="1" operator="equal">
      <formula>"CW 3240-R7"</formula>
    </cfRule>
  </conditionalFormatting>
  <conditionalFormatting sqref="D109">
    <cfRule type="cellIs" dxfId="297" priority="124" stopIfTrue="1" operator="equal">
      <formula>"CW 2130-R11"</formula>
    </cfRule>
    <cfRule type="cellIs" dxfId="296" priority="125" stopIfTrue="1" operator="equal">
      <formula>"CW 3120-R2"</formula>
    </cfRule>
    <cfRule type="cellIs" dxfId="295" priority="126" stopIfTrue="1" operator="equal">
      <formula>"CW 3240-R7"</formula>
    </cfRule>
  </conditionalFormatting>
  <conditionalFormatting sqref="D96">
    <cfRule type="cellIs" dxfId="294" priority="121" stopIfTrue="1" operator="equal">
      <formula>"CW 2130-R11"</formula>
    </cfRule>
    <cfRule type="cellIs" dxfId="293" priority="122" stopIfTrue="1" operator="equal">
      <formula>"CW 3120-R2"</formula>
    </cfRule>
    <cfRule type="cellIs" dxfId="292" priority="123" stopIfTrue="1" operator="equal">
      <formula>"CW 3240-R7"</formula>
    </cfRule>
  </conditionalFormatting>
  <conditionalFormatting sqref="D110:D112">
    <cfRule type="cellIs" dxfId="291" priority="119" stopIfTrue="1" operator="equal">
      <formula>"CW 3120-R2"</formula>
    </cfRule>
    <cfRule type="cellIs" dxfId="290" priority="120" stopIfTrue="1" operator="equal">
      <formula>"CW 3240-R7"</formula>
    </cfRule>
  </conditionalFormatting>
  <conditionalFormatting sqref="D113">
    <cfRule type="cellIs" dxfId="289" priority="117" stopIfTrue="1" operator="equal">
      <formula>"CW 3120-R2"</formula>
    </cfRule>
    <cfRule type="cellIs" dxfId="288" priority="118" stopIfTrue="1" operator="equal">
      <formula>"CW 3240-R7"</formula>
    </cfRule>
  </conditionalFormatting>
  <conditionalFormatting sqref="D114:D115">
    <cfRule type="cellIs" dxfId="287" priority="114" stopIfTrue="1" operator="equal">
      <formula>"CW 2130-R11"</formula>
    </cfRule>
    <cfRule type="cellIs" dxfId="286" priority="115" stopIfTrue="1" operator="equal">
      <formula>"CW 3120-R2"</formula>
    </cfRule>
    <cfRule type="cellIs" dxfId="285" priority="116" stopIfTrue="1" operator="equal">
      <formula>"CW 3240-R7"</formula>
    </cfRule>
  </conditionalFormatting>
  <conditionalFormatting sqref="D118">
    <cfRule type="cellIs" dxfId="284" priority="112" stopIfTrue="1" operator="equal">
      <formula>"CW 3120-R2"</formula>
    </cfRule>
    <cfRule type="cellIs" dxfId="283" priority="113" stopIfTrue="1" operator="equal">
      <formula>"CW 3240-R7"</formula>
    </cfRule>
  </conditionalFormatting>
  <conditionalFormatting sqref="D119">
    <cfRule type="cellIs" dxfId="282" priority="109" stopIfTrue="1" operator="equal">
      <formula>"CW 2130-R11"</formula>
    </cfRule>
    <cfRule type="cellIs" dxfId="281" priority="110" stopIfTrue="1" operator="equal">
      <formula>"CW 3120-R2"</formula>
    </cfRule>
    <cfRule type="cellIs" dxfId="280" priority="111" stopIfTrue="1" operator="equal">
      <formula>"CW 3240-R7"</formula>
    </cfRule>
  </conditionalFormatting>
  <conditionalFormatting sqref="D120">
    <cfRule type="cellIs" dxfId="279" priority="107" stopIfTrue="1" operator="equal">
      <formula>"CW 3120-R2"</formula>
    </cfRule>
    <cfRule type="cellIs" dxfId="278" priority="108" stopIfTrue="1" operator="equal">
      <formula>"CW 3240-R7"</formula>
    </cfRule>
  </conditionalFormatting>
  <conditionalFormatting sqref="D121">
    <cfRule type="cellIs" dxfId="277" priority="105" stopIfTrue="1" operator="equal">
      <formula>"CW 2130-R11"</formula>
    </cfRule>
    <cfRule type="cellIs" dxfId="276" priority="106" stopIfTrue="1" operator="equal">
      <formula>"CW 3240-R7"</formula>
    </cfRule>
  </conditionalFormatting>
  <conditionalFormatting sqref="D132">
    <cfRule type="cellIs" dxfId="275" priority="102" stopIfTrue="1" operator="equal">
      <formula>"CW 2130-R11"</formula>
    </cfRule>
    <cfRule type="cellIs" dxfId="274" priority="103" stopIfTrue="1" operator="equal">
      <formula>"CW 3120-R2"</formula>
    </cfRule>
    <cfRule type="cellIs" dxfId="273" priority="104" stopIfTrue="1" operator="equal">
      <formula>"CW 3240-R7"</formula>
    </cfRule>
  </conditionalFormatting>
  <conditionalFormatting sqref="D133">
    <cfRule type="cellIs" dxfId="272" priority="99" stopIfTrue="1" operator="equal">
      <formula>"CW 2130-R11"</formula>
    </cfRule>
    <cfRule type="cellIs" dxfId="271" priority="100" stopIfTrue="1" operator="equal">
      <formula>"CW 3120-R2"</formula>
    </cfRule>
    <cfRule type="cellIs" dxfId="270" priority="101" stopIfTrue="1" operator="equal">
      <formula>"CW 3240-R7"</formula>
    </cfRule>
  </conditionalFormatting>
  <conditionalFormatting sqref="D116">
    <cfRule type="cellIs" dxfId="269" priority="97" stopIfTrue="1" operator="equal">
      <formula>"CW 3120-R2"</formula>
    </cfRule>
    <cfRule type="cellIs" dxfId="268" priority="98" stopIfTrue="1" operator="equal">
      <formula>"CW 3240-R7"</formula>
    </cfRule>
  </conditionalFormatting>
  <conditionalFormatting sqref="D117">
    <cfRule type="cellIs" dxfId="267" priority="95" stopIfTrue="1" operator="equal">
      <formula>"CW 3120-R2"</formula>
    </cfRule>
    <cfRule type="cellIs" dxfId="266" priority="96" stopIfTrue="1" operator="equal">
      <formula>"CW 3240-R7"</formula>
    </cfRule>
  </conditionalFormatting>
  <conditionalFormatting sqref="D196">
    <cfRule type="cellIs" dxfId="265" priority="93" stopIfTrue="1" operator="equal">
      <formula>"CW 3120-R2"</formula>
    </cfRule>
    <cfRule type="cellIs" dxfId="264" priority="94" stopIfTrue="1" operator="equal">
      <formula>"CW 3240-R7"</formula>
    </cfRule>
  </conditionalFormatting>
  <conditionalFormatting sqref="D197">
    <cfRule type="cellIs" dxfId="263" priority="91" stopIfTrue="1" operator="equal">
      <formula>"CW 3120-R2"</formula>
    </cfRule>
    <cfRule type="cellIs" dxfId="262" priority="92" stopIfTrue="1" operator="equal">
      <formula>"CW 3240-R7"</formula>
    </cfRule>
  </conditionalFormatting>
  <conditionalFormatting sqref="D233:D234">
    <cfRule type="cellIs" dxfId="261" priority="85" stopIfTrue="1" operator="equal">
      <formula>"CW 2130-R11"</formula>
    </cfRule>
    <cfRule type="cellIs" dxfId="260" priority="86" stopIfTrue="1" operator="equal">
      <formula>"CW 3120-R2"</formula>
    </cfRule>
    <cfRule type="cellIs" dxfId="259" priority="87" stopIfTrue="1" operator="equal">
      <formula>"CW 3240-R7"</formula>
    </cfRule>
  </conditionalFormatting>
  <conditionalFormatting sqref="D142">
    <cfRule type="cellIs" dxfId="258" priority="82" stopIfTrue="1" operator="equal">
      <formula>"CW 2130-R11"</formula>
    </cfRule>
    <cfRule type="cellIs" dxfId="257" priority="83" stopIfTrue="1" operator="equal">
      <formula>"CW 3120-R2"</formula>
    </cfRule>
    <cfRule type="cellIs" dxfId="256" priority="84" stopIfTrue="1" operator="equal">
      <formula>"CW 3240-R7"</formula>
    </cfRule>
  </conditionalFormatting>
  <conditionalFormatting sqref="D66">
    <cfRule type="cellIs" dxfId="255" priority="79" stopIfTrue="1" operator="equal">
      <formula>"CW 2130-R11"</formula>
    </cfRule>
    <cfRule type="cellIs" dxfId="254" priority="80" stopIfTrue="1" operator="equal">
      <formula>"CW 3120-R2"</formula>
    </cfRule>
    <cfRule type="cellIs" dxfId="253" priority="81" stopIfTrue="1" operator="equal">
      <formula>"CW 3240-R7"</formula>
    </cfRule>
  </conditionalFormatting>
  <conditionalFormatting sqref="D67">
    <cfRule type="cellIs" dxfId="252" priority="76" stopIfTrue="1" operator="equal">
      <formula>"CW 2130-R11"</formula>
    </cfRule>
    <cfRule type="cellIs" dxfId="251" priority="77" stopIfTrue="1" operator="equal">
      <formula>"CW 3120-R2"</formula>
    </cfRule>
    <cfRule type="cellIs" dxfId="250" priority="78" stopIfTrue="1" operator="equal">
      <formula>"CW 3240-R7"</formula>
    </cfRule>
  </conditionalFormatting>
  <conditionalFormatting sqref="D221">
    <cfRule type="cellIs" dxfId="249" priority="68" stopIfTrue="1" operator="equal">
      <formula>"CW 3120-R2"</formula>
    </cfRule>
    <cfRule type="cellIs" dxfId="248" priority="69" stopIfTrue="1" operator="equal">
      <formula>"CW 3240-R7"</formula>
    </cfRule>
  </conditionalFormatting>
  <conditionalFormatting sqref="D226">
    <cfRule type="cellIs" dxfId="247" priority="66" stopIfTrue="1" operator="equal">
      <formula>"CW 3120-R2"</formula>
    </cfRule>
    <cfRule type="cellIs" dxfId="246" priority="67" stopIfTrue="1" operator="equal">
      <formula>"CW 3240-R7"</formula>
    </cfRule>
  </conditionalFormatting>
  <conditionalFormatting sqref="D217">
    <cfRule type="cellIs" dxfId="245" priority="64" stopIfTrue="1" operator="equal">
      <formula>"CW 3120-R2"</formula>
    </cfRule>
    <cfRule type="cellIs" dxfId="244" priority="65" stopIfTrue="1" operator="equal">
      <formula>"CW 3240-R7"</formula>
    </cfRule>
  </conditionalFormatting>
  <conditionalFormatting sqref="D216">
    <cfRule type="cellIs" dxfId="243" priority="62" stopIfTrue="1" operator="equal">
      <formula>"CW 3120-R2"</formula>
    </cfRule>
    <cfRule type="cellIs" dxfId="242" priority="63" stopIfTrue="1" operator="equal">
      <formula>"CW 3240-R7"</formula>
    </cfRule>
  </conditionalFormatting>
  <conditionalFormatting sqref="D219">
    <cfRule type="cellIs" dxfId="241" priority="60" stopIfTrue="1" operator="equal">
      <formula>"CW 3120-R2"</formula>
    </cfRule>
    <cfRule type="cellIs" dxfId="240" priority="61" stopIfTrue="1" operator="equal">
      <formula>"CW 3240-R7"</formula>
    </cfRule>
  </conditionalFormatting>
  <conditionalFormatting sqref="D222">
    <cfRule type="cellIs" dxfId="239" priority="56" stopIfTrue="1" operator="equal">
      <formula>"CW 3120-R2"</formula>
    </cfRule>
    <cfRule type="cellIs" dxfId="238" priority="57" stopIfTrue="1" operator="equal">
      <formula>"CW 3240-R7"</formula>
    </cfRule>
  </conditionalFormatting>
  <conditionalFormatting sqref="D224">
    <cfRule type="cellIs" dxfId="237" priority="54" stopIfTrue="1" operator="equal">
      <formula>"CW 3120-R2"</formula>
    </cfRule>
    <cfRule type="cellIs" dxfId="236" priority="55" stopIfTrue="1" operator="equal">
      <formula>"CW 3240-R7"</formula>
    </cfRule>
  </conditionalFormatting>
  <conditionalFormatting sqref="D223">
    <cfRule type="cellIs" dxfId="235" priority="58" stopIfTrue="1" operator="equal">
      <formula>"CW 3120-R2"</formula>
    </cfRule>
    <cfRule type="cellIs" dxfId="234" priority="59" stopIfTrue="1" operator="equal">
      <formula>"CW 3240-R7"</formula>
    </cfRule>
  </conditionalFormatting>
  <conditionalFormatting sqref="D225">
    <cfRule type="cellIs" dxfId="233" priority="52" stopIfTrue="1" operator="equal">
      <formula>"CW 3120-R2"</formula>
    </cfRule>
    <cfRule type="cellIs" dxfId="232" priority="53" stopIfTrue="1" operator="equal">
      <formula>"CW 3240-R7"</formula>
    </cfRule>
  </conditionalFormatting>
  <conditionalFormatting sqref="D227">
    <cfRule type="cellIs" dxfId="231" priority="50" stopIfTrue="1" operator="equal">
      <formula>"CW 3120-R2"</formula>
    </cfRule>
    <cfRule type="cellIs" dxfId="230" priority="51" stopIfTrue="1" operator="equal">
      <formula>"CW 3240-R7"</formula>
    </cfRule>
  </conditionalFormatting>
  <conditionalFormatting sqref="D228">
    <cfRule type="cellIs" dxfId="229" priority="48" stopIfTrue="1" operator="equal">
      <formula>"CW 3120-R2"</formula>
    </cfRule>
    <cfRule type="cellIs" dxfId="228" priority="49" stopIfTrue="1" operator="equal">
      <formula>"CW 3240-R7"</formula>
    </cfRule>
  </conditionalFormatting>
  <conditionalFormatting sqref="D230">
    <cfRule type="cellIs" dxfId="227" priority="46" stopIfTrue="1" operator="equal">
      <formula>"CW 3120-R2"</formula>
    </cfRule>
    <cfRule type="cellIs" dxfId="226" priority="47" stopIfTrue="1" operator="equal">
      <formula>"CW 3240-R7"</formula>
    </cfRule>
  </conditionalFormatting>
  <conditionalFormatting sqref="D231">
    <cfRule type="cellIs" dxfId="225" priority="44" stopIfTrue="1" operator="equal">
      <formula>"CW 3120-R2"</formula>
    </cfRule>
    <cfRule type="cellIs" dxfId="224" priority="45" stopIfTrue="1" operator="equal">
      <formula>"CW 3240-R7"</formula>
    </cfRule>
  </conditionalFormatting>
  <conditionalFormatting sqref="D236:D237">
    <cfRule type="cellIs" dxfId="223" priority="27" stopIfTrue="1" operator="equal">
      <formula>"CW 2130-R11"</formula>
    </cfRule>
    <cfRule type="cellIs" dxfId="222" priority="28" stopIfTrue="1" operator="equal">
      <formula>"CW 3120-R2"</formula>
    </cfRule>
    <cfRule type="cellIs" dxfId="221" priority="29" stopIfTrue="1" operator="equal">
      <formula>"CW 3240-R7"</formula>
    </cfRule>
  </conditionalFormatting>
  <conditionalFormatting sqref="D241:D248">
    <cfRule type="cellIs" dxfId="220" priority="24" stopIfTrue="1" operator="equal">
      <formula>"CW 2130-R11"</formula>
    </cfRule>
    <cfRule type="cellIs" dxfId="219" priority="25" stopIfTrue="1" operator="equal">
      <formula>"CW 3120-R2"</formula>
    </cfRule>
    <cfRule type="cellIs" dxfId="218" priority="26" stopIfTrue="1" operator="equal">
      <formula>"CW 3240-R7"</formula>
    </cfRule>
  </conditionalFormatting>
  <conditionalFormatting sqref="D241:D248">
    <cfRule type="cellIs" dxfId="217" priority="22" stopIfTrue="1" operator="equal">
      <formula>"CW 3120-R2"</formula>
    </cfRule>
    <cfRule type="cellIs" dxfId="216" priority="23" stopIfTrue="1" operator="equal">
      <formula>"CW 3240-R7"</formula>
    </cfRule>
  </conditionalFormatting>
  <conditionalFormatting sqref="D243:D244 D247:D248">
    <cfRule type="cellIs" dxfId="215" priority="20" stopIfTrue="1" operator="equal">
      <formula>"CW 2130-R11"</formula>
    </cfRule>
    <cfRule type="cellIs" dxfId="214" priority="21" stopIfTrue="1" operator="equal">
      <formula>"CW 3240-R7"</formula>
    </cfRule>
  </conditionalFormatting>
  <conditionalFormatting sqref="D251">
    <cfRule type="cellIs" dxfId="213" priority="8" stopIfTrue="1" operator="equal">
      <formula>"CW 2130-R11"</formula>
    </cfRule>
    <cfRule type="cellIs" dxfId="212" priority="9" stopIfTrue="1" operator="equal">
      <formula>"CW 3120-R2"</formula>
    </cfRule>
    <cfRule type="cellIs" dxfId="211" priority="10" stopIfTrue="1" operator="equal">
      <formula>"CW 3240-R7"</formula>
    </cfRule>
  </conditionalFormatting>
  <conditionalFormatting sqref="G251">
    <cfRule type="expression" dxfId="210" priority="7">
      <formula>G251&gt;G264*0.05</formula>
    </cfRule>
  </conditionalFormatting>
  <conditionalFormatting sqref="D79">
    <cfRule type="cellIs" dxfId="209" priority="4" stopIfTrue="1" operator="equal">
      <formula>"CW 2130-R11"</formula>
    </cfRule>
    <cfRule type="cellIs" dxfId="208" priority="5" stopIfTrue="1" operator="equal">
      <formula>"CW 3120-R2"</formula>
    </cfRule>
    <cfRule type="cellIs" dxfId="207" priority="6" stopIfTrue="1" operator="equal">
      <formula>"CW 3240-R7"</formula>
    </cfRule>
  </conditionalFormatting>
  <conditionalFormatting sqref="D148">
    <cfRule type="cellIs" dxfId="206" priority="1" stopIfTrue="1" operator="equal">
      <formula>"CW 2130-R11"</formula>
    </cfRule>
    <cfRule type="cellIs" dxfId="205" priority="2" stopIfTrue="1" operator="equal">
      <formula>"CW 3120-R2"</formula>
    </cfRule>
    <cfRule type="cellIs" dxfId="204" priority="3" stopIfTrue="1" operator="equal">
      <formula>"CW 3240-R7"</formula>
    </cfRule>
  </conditionalFormatting>
  <dataValidations count="4">
    <dataValidation type="decimal" operator="equal" allowBlank="1" showInputMessage="1" showErrorMessage="1" errorTitle="ENTRY ERROR!" error="Approx. Quantity  for this Item _x000a_must be a whole number. " prompt="Enter the Approx. Quantity_x000a_" sqref="F219 F230:F231" xr:uid="{00000000-0002-0000-0300-000000000000}">
      <formula1>IF(F219&gt;=0,ROUND(F219,0),0)</formula1>
    </dataValidation>
    <dataValidation type="custom" allowBlank="1" showInputMessage="1" showErrorMessage="1" error="If you can enter a Unit  Price in this cell, pLease contact the Contract Administrator immediately!" sqref="G12 G14 G20 G22 G24:G25 G28 G30 G41 G38:G39 G43 G51 G57 G62 G140 G150 G154:G155 G170 G172 G179:G180 G164:G165 G167 G207 G190:G191 G193 G116 G202 G187 G152 G196 G182 G33 G160 G73 G81 G83 G85:G86 G124 G118 G89 G101 G97 G94 G107 G110:G111 G113 G131 G218 G221:G222 G215:G216 G224 G226:G227 G229" xr:uid="{00000000-0002-0000-0300-000001000000}">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5:G19 G13 G21 G23 G26:G27 G29 G31:G32 G34:G37 G40 G42 G49 G52:G54 G56 G141:G148 G58:G60 G9:G10 G139 G183 G173:G178 G171 G166 G168 G185 G192 G117 G201 G203:G205 G188:G189 G234 G66:G67 G197:G199 G217 G181 G151 G153 G44:G47 G156:G159 G162:G163 G71:G72 G82 G84 G105 G95:G96 G123 G125:G129 G74:G79 G135 G208:G209 G211 G87:G88 G91:G92 G98:G100 G102:G103 G108:G109 G112 G132:G133 G114:G115 G194:G195 G119:G121 G63:G64 G228 G219 G223 G225 G230:G231 G237 G241:G248" xr:uid="{00000000-0002-0000-0300-000002000000}">
      <formula1>IF(G9&gt;=0.01,ROUND(G9,2),0.01)</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251" xr:uid="{00000000-0002-0000-0300-000003000000}">
      <formula1>IF(AND(G251&gt;=0.01,G251&lt;=G264*0.05),ROUND(G251,2),0.01)</formula1>
    </dataValidation>
  </dataValidations>
  <pageMargins left="0.5" right="0.5" top="0.75" bottom="0.75" header="0.25" footer="0.25"/>
  <pageSetup scale="68" orientation="portrait" r:id="rId1"/>
  <headerFooter alignWithMargins="0">
    <oddHeader>&amp;L&amp;10The City of Winnipeg
Tender No. 366-2017_Addendum 1
&amp;R&amp;10Bid Submission
&amp;P of &amp;N</oddHeader>
    <oddFooter xml:space="preserve">&amp;R__________________
Name of Bidder                    </oddFooter>
  </headerFooter>
  <rowBreaks count="11" manualBreakCount="11">
    <brk id="32" min="1" max="7" man="1"/>
    <brk id="60" min="1" max="7" man="1"/>
    <brk id="68" min="1" max="7" man="1"/>
    <brk id="96" min="1" max="7" man="1"/>
    <brk id="121" min="1" max="7" man="1"/>
    <brk id="136" min="1" max="7" man="1"/>
    <brk id="168" min="1" max="7" man="1"/>
    <brk id="192" min="1" max="7" man="1"/>
    <brk id="212" min="1" max="7" man="1"/>
    <brk id="238" min="1" max="7" man="1"/>
    <brk id="252"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97"/>
  <sheetViews>
    <sheetView showZeros="0" showOutlineSymbols="0" view="pageBreakPreview" topLeftCell="A163" zoomScale="75" zoomScaleNormal="100" zoomScaleSheetLayoutView="75" workbookViewId="0">
      <selection activeCell="F87" sqref="F87"/>
    </sheetView>
  </sheetViews>
  <sheetFormatPr defaultColWidth="10.5546875" defaultRowHeight="15" x14ac:dyDescent="0.2"/>
  <cols>
    <col min="1" max="1" width="11.109375" style="134" customWidth="1"/>
    <col min="2" max="2" width="8.77734375" style="87" customWidth="1"/>
    <col min="3" max="3" width="36.77734375" style="81" customWidth="1"/>
    <col min="4" max="4" width="12.77734375" style="135" customWidth="1"/>
    <col min="5" max="5" width="6.77734375" style="81" customWidth="1"/>
    <col min="6" max="6" width="11.77734375" style="136" customWidth="1"/>
    <col min="7" max="7" width="11.77734375" style="134" customWidth="1"/>
    <col min="8" max="8" width="16.77734375" style="134" customWidth="1"/>
    <col min="9" max="9" width="12.88671875" style="81" customWidth="1"/>
    <col min="10" max="10" width="37.5546875" style="81" customWidth="1"/>
    <col min="11" max="16384" width="10.5546875" style="81"/>
  </cols>
  <sheetData>
    <row r="1" spans="1:10" ht="15.75" x14ac:dyDescent="0.2">
      <c r="A1" s="77"/>
      <c r="B1" s="78" t="s">
        <v>0</v>
      </c>
      <c r="C1" s="79"/>
      <c r="D1" s="79"/>
      <c r="E1" s="79"/>
      <c r="F1" s="80"/>
      <c r="G1" s="77"/>
      <c r="H1" s="79"/>
    </row>
    <row r="2" spans="1:10" x14ac:dyDescent="0.2">
      <c r="A2" s="82"/>
      <c r="B2" s="83" t="s">
        <v>211</v>
      </c>
      <c r="C2" s="84"/>
      <c r="D2" s="84"/>
      <c r="E2" s="84"/>
      <c r="F2" s="85"/>
      <c r="G2" s="82"/>
      <c r="H2" s="84"/>
    </row>
    <row r="3" spans="1:10" x14ac:dyDescent="0.2">
      <c r="A3" s="86"/>
      <c r="B3" s="87" t="s">
        <v>1</v>
      </c>
      <c r="C3" s="88"/>
      <c r="D3" s="88"/>
      <c r="E3" s="88"/>
      <c r="F3" s="89"/>
      <c r="G3" s="90"/>
      <c r="H3" s="91"/>
    </row>
    <row r="4" spans="1:10" x14ac:dyDescent="0.2">
      <c r="A4" s="92" t="s">
        <v>27</v>
      </c>
      <c r="B4" s="93" t="s">
        <v>3</v>
      </c>
      <c r="C4" s="94" t="s">
        <v>4</v>
      </c>
      <c r="D4" s="95" t="s">
        <v>5</v>
      </c>
      <c r="E4" s="96" t="s">
        <v>6</v>
      </c>
      <c r="F4" s="97" t="s">
        <v>7</v>
      </c>
      <c r="G4" s="98" t="s">
        <v>8</v>
      </c>
      <c r="H4" s="96" t="s">
        <v>9</v>
      </c>
    </row>
    <row r="5" spans="1:10" ht="15.75" thickBot="1" x14ac:dyDescent="0.25">
      <c r="A5" s="99"/>
      <c r="B5" s="100"/>
      <c r="C5" s="101"/>
      <c r="D5" s="102" t="s">
        <v>10</v>
      </c>
      <c r="E5" s="103"/>
      <c r="F5" s="104" t="s">
        <v>11</v>
      </c>
      <c r="G5" s="105"/>
      <c r="H5" s="106"/>
    </row>
    <row r="6" spans="1:10" s="146" customFormat="1" ht="30" customHeight="1" thickTop="1" thickBot="1" x14ac:dyDescent="0.25">
      <c r="A6" s="141"/>
      <c r="B6" s="616" t="s">
        <v>32</v>
      </c>
      <c r="C6" s="709"/>
      <c r="D6" s="709"/>
      <c r="E6" s="709"/>
      <c r="F6" s="710"/>
      <c r="G6" s="165"/>
      <c r="H6" s="166"/>
    </row>
    <row r="7" spans="1:10" s="111" customFormat="1" ht="48" customHeight="1" thickTop="1" x14ac:dyDescent="0.2">
      <c r="A7" s="107"/>
      <c r="B7" s="108" t="s">
        <v>12</v>
      </c>
      <c r="C7" s="713" t="s">
        <v>212</v>
      </c>
      <c r="D7" s="714"/>
      <c r="E7" s="714"/>
      <c r="F7" s="715"/>
      <c r="G7" s="109"/>
      <c r="H7" s="110" t="s">
        <v>2</v>
      </c>
    </row>
    <row r="8" spans="1:10" ht="36" customHeight="1" x14ac:dyDescent="0.2">
      <c r="A8" s="112"/>
      <c r="B8" s="292"/>
      <c r="C8" s="293" t="s">
        <v>19</v>
      </c>
      <c r="D8" s="294"/>
      <c r="E8" s="295" t="s">
        <v>2</v>
      </c>
      <c r="F8" s="296" t="s">
        <v>2</v>
      </c>
      <c r="G8" s="297" t="s">
        <v>2</v>
      </c>
      <c r="H8" s="297"/>
    </row>
    <row r="9" spans="1:10" ht="36" customHeight="1" x14ac:dyDescent="0.2">
      <c r="A9" s="113" t="s">
        <v>110</v>
      </c>
      <c r="B9" s="298" t="s">
        <v>213</v>
      </c>
      <c r="C9" s="299" t="s">
        <v>111</v>
      </c>
      <c r="D9" s="300" t="s">
        <v>665</v>
      </c>
      <c r="E9" s="301" t="s">
        <v>37</v>
      </c>
      <c r="F9" s="302">
        <v>15500</v>
      </c>
      <c r="G9" s="303"/>
      <c r="H9" s="304">
        <f>ROUND(G9*F9,2)</f>
        <v>0</v>
      </c>
      <c r="I9" s="114"/>
      <c r="J9" s="115"/>
    </row>
    <row r="10" spans="1:10" ht="36" customHeight="1" x14ac:dyDescent="0.2">
      <c r="A10" s="113"/>
      <c r="B10" s="298" t="s">
        <v>38</v>
      </c>
      <c r="C10" s="299" t="s">
        <v>214</v>
      </c>
      <c r="D10" s="300" t="s">
        <v>215</v>
      </c>
      <c r="E10" s="301" t="s">
        <v>216</v>
      </c>
      <c r="F10" s="302">
        <v>40</v>
      </c>
      <c r="G10" s="303"/>
      <c r="H10" s="304">
        <f>ROUND(G10*F10,2)</f>
        <v>0</v>
      </c>
      <c r="I10" s="114"/>
      <c r="J10" s="115"/>
    </row>
    <row r="11" spans="1:10" ht="36" customHeight="1" x14ac:dyDescent="0.2">
      <c r="A11" s="116" t="s">
        <v>112</v>
      </c>
      <c r="B11" s="298" t="s">
        <v>115</v>
      </c>
      <c r="C11" s="299" t="s">
        <v>113</v>
      </c>
      <c r="D11" s="300" t="s">
        <v>618</v>
      </c>
      <c r="E11" s="301" t="s">
        <v>39</v>
      </c>
      <c r="F11" s="302">
        <v>18500</v>
      </c>
      <c r="G11" s="303"/>
      <c r="H11" s="304">
        <f>ROUND(G11*F11,2)</f>
        <v>0</v>
      </c>
      <c r="I11" s="114"/>
      <c r="J11" s="115"/>
    </row>
    <row r="12" spans="1:10" ht="36" customHeight="1" x14ac:dyDescent="0.2">
      <c r="A12" s="116" t="s">
        <v>114</v>
      </c>
      <c r="B12" s="298" t="s">
        <v>116</v>
      </c>
      <c r="C12" s="299" t="s">
        <v>631</v>
      </c>
      <c r="D12" s="300" t="s">
        <v>618</v>
      </c>
      <c r="E12" s="301"/>
      <c r="F12" s="302"/>
      <c r="G12" s="305"/>
      <c r="H12" s="304"/>
    </row>
    <row r="13" spans="1:10" ht="36" customHeight="1" x14ac:dyDescent="0.2">
      <c r="A13" s="116" t="s">
        <v>632</v>
      </c>
      <c r="B13" s="306" t="s">
        <v>40</v>
      </c>
      <c r="C13" s="299" t="s">
        <v>633</v>
      </c>
      <c r="D13" s="307" t="s">
        <v>2</v>
      </c>
      <c r="E13" s="301" t="s">
        <v>41</v>
      </c>
      <c r="F13" s="302">
        <v>7600</v>
      </c>
      <c r="G13" s="303"/>
      <c r="H13" s="304">
        <f>ROUND(G13*F13,2)</f>
        <v>0</v>
      </c>
    </row>
    <row r="14" spans="1:10" ht="36" customHeight="1" x14ac:dyDescent="0.2">
      <c r="A14" s="113" t="s">
        <v>666</v>
      </c>
      <c r="B14" s="306" t="s">
        <v>47</v>
      </c>
      <c r="C14" s="299" t="s">
        <v>667</v>
      </c>
      <c r="D14" s="307" t="s">
        <v>2</v>
      </c>
      <c r="E14" s="301" t="s">
        <v>41</v>
      </c>
      <c r="F14" s="302">
        <v>15200</v>
      </c>
      <c r="G14" s="303"/>
      <c r="H14" s="304">
        <f>ROUND(G14*F14,2)</f>
        <v>0</v>
      </c>
    </row>
    <row r="15" spans="1:10" ht="36" customHeight="1" x14ac:dyDescent="0.2">
      <c r="A15" s="116" t="s">
        <v>42</v>
      </c>
      <c r="B15" s="298" t="s">
        <v>117</v>
      </c>
      <c r="C15" s="299" t="s">
        <v>43</v>
      </c>
      <c r="D15" s="300" t="s">
        <v>618</v>
      </c>
      <c r="E15" s="301" t="s">
        <v>37</v>
      </c>
      <c r="F15" s="302">
        <v>2000</v>
      </c>
      <c r="G15" s="303"/>
      <c r="H15" s="304">
        <f>ROUND(G15*F15,2)</f>
        <v>0</v>
      </c>
    </row>
    <row r="16" spans="1:10" ht="36" customHeight="1" x14ac:dyDescent="0.2">
      <c r="A16" s="113" t="s">
        <v>44</v>
      </c>
      <c r="B16" s="298" t="s">
        <v>119</v>
      </c>
      <c r="C16" s="299" t="s">
        <v>45</v>
      </c>
      <c r="D16" s="300" t="s">
        <v>618</v>
      </c>
      <c r="E16" s="301" t="s">
        <v>39</v>
      </c>
      <c r="F16" s="302">
        <v>350</v>
      </c>
      <c r="G16" s="303"/>
      <c r="H16" s="304">
        <f>ROUND(G16*F16,2)</f>
        <v>0</v>
      </c>
    </row>
    <row r="17" spans="1:10" ht="36" customHeight="1" x14ac:dyDescent="0.2">
      <c r="A17" s="116" t="s">
        <v>217</v>
      </c>
      <c r="B17" s="298" t="s">
        <v>120</v>
      </c>
      <c r="C17" s="299" t="s">
        <v>218</v>
      </c>
      <c r="D17" s="300" t="s">
        <v>618</v>
      </c>
      <c r="E17" s="301"/>
      <c r="F17" s="302"/>
      <c r="G17" s="305"/>
      <c r="H17" s="304"/>
    </row>
    <row r="18" spans="1:10" ht="36" customHeight="1" x14ac:dyDescent="0.2">
      <c r="A18" s="113" t="s">
        <v>219</v>
      </c>
      <c r="B18" s="306" t="s">
        <v>40</v>
      </c>
      <c r="C18" s="299" t="s">
        <v>220</v>
      </c>
      <c r="D18" s="307" t="s">
        <v>2</v>
      </c>
      <c r="E18" s="301" t="s">
        <v>46</v>
      </c>
      <c r="F18" s="302">
        <v>20</v>
      </c>
      <c r="G18" s="303"/>
      <c r="H18" s="304">
        <f t="shared" ref="H18:H23" si="0">ROUND(G18*F18,2)</f>
        <v>0</v>
      </c>
    </row>
    <row r="19" spans="1:10" ht="36" customHeight="1" x14ac:dyDescent="0.2">
      <c r="A19" s="113" t="s">
        <v>221</v>
      </c>
      <c r="B19" s="306" t="s">
        <v>47</v>
      </c>
      <c r="C19" s="299" t="s">
        <v>222</v>
      </c>
      <c r="D19" s="307" t="s">
        <v>2</v>
      </c>
      <c r="E19" s="301" t="s">
        <v>46</v>
      </c>
      <c r="F19" s="302">
        <v>6</v>
      </c>
      <c r="G19" s="303"/>
      <c r="H19" s="304">
        <f t="shared" si="0"/>
        <v>0</v>
      </c>
    </row>
    <row r="20" spans="1:10" ht="36" customHeight="1" x14ac:dyDescent="0.2">
      <c r="A20" s="116" t="s">
        <v>118</v>
      </c>
      <c r="B20" s="298" t="s">
        <v>123</v>
      </c>
      <c r="C20" s="299" t="s">
        <v>636</v>
      </c>
      <c r="D20" s="307" t="s">
        <v>653</v>
      </c>
      <c r="E20" s="301"/>
      <c r="F20" s="302"/>
      <c r="G20" s="303"/>
      <c r="H20" s="304">
        <f t="shared" si="0"/>
        <v>0</v>
      </c>
    </row>
    <row r="21" spans="1:10" ht="36" customHeight="1" x14ac:dyDescent="0.2">
      <c r="A21" s="116" t="s">
        <v>651</v>
      </c>
      <c r="B21" s="306" t="s">
        <v>40</v>
      </c>
      <c r="C21" s="299" t="s">
        <v>652</v>
      </c>
      <c r="D21" s="307" t="s">
        <v>2</v>
      </c>
      <c r="E21" s="301" t="s">
        <v>39</v>
      </c>
      <c r="F21" s="302">
        <v>17500</v>
      </c>
      <c r="G21" s="303"/>
      <c r="H21" s="304">
        <f t="shared" si="0"/>
        <v>0</v>
      </c>
    </row>
    <row r="22" spans="1:10" ht="36" customHeight="1" x14ac:dyDescent="0.2">
      <c r="A22" s="116" t="s">
        <v>654</v>
      </c>
      <c r="B22" s="298" t="s">
        <v>124</v>
      </c>
      <c r="C22" s="299" t="s">
        <v>121</v>
      </c>
      <c r="D22" s="307" t="s">
        <v>122</v>
      </c>
      <c r="E22" s="301"/>
      <c r="F22" s="302"/>
      <c r="G22" s="303"/>
      <c r="H22" s="304">
        <f t="shared" si="0"/>
        <v>0</v>
      </c>
    </row>
    <row r="23" spans="1:10" ht="36" customHeight="1" x14ac:dyDescent="0.2">
      <c r="A23" s="117" t="s">
        <v>668</v>
      </c>
      <c r="B23" s="306" t="s">
        <v>40</v>
      </c>
      <c r="C23" s="299" t="s">
        <v>669</v>
      </c>
      <c r="D23" s="307" t="s">
        <v>2</v>
      </c>
      <c r="E23" s="301" t="s">
        <v>39</v>
      </c>
      <c r="F23" s="302">
        <v>5300</v>
      </c>
      <c r="G23" s="303"/>
      <c r="H23" s="304">
        <f t="shared" si="0"/>
        <v>0</v>
      </c>
    </row>
    <row r="24" spans="1:10" ht="36" customHeight="1" x14ac:dyDescent="0.2">
      <c r="A24" s="117"/>
      <c r="B24" s="298"/>
      <c r="C24" s="308" t="s">
        <v>223</v>
      </c>
      <c r="D24" s="300"/>
      <c r="E24" s="301"/>
      <c r="F24" s="302"/>
      <c r="G24" s="305"/>
      <c r="H24" s="304"/>
    </row>
    <row r="25" spans="1:10" ht="36" customHeight="1" x14ac:dyDescent="0.2">
      <c r="A25" s="118" t="s">
        <v>78</v>
      </c>
      <c r="B25" s="298" t="s">
        <v>125</v>
      </c>
      <c r="C25" s="299" t="s">
        <v>79</v>
      </c>
      <c r="D25" s="300" t="s">
        <v>618</v>
      </c>
      <c r="E25" s="301"/>
      <c r="F25" s="302"/>
      <c r="G25" s="305"/>
      <c r="H25" s="304"/>
    </row>
    <row r="26" spans="1:10" ht="36" customHeight="1" x14ac:dyDescent="0.2">
      <c r="A26" s="118" t="s">
        <v>80</v>
      </c>
      <c r="B26" s="306" t="s">
        <v>40</v>
      </c>
      <c r="C26" s="299" t="s">
        <v>81</v>
      </c>
      <c r="D26" s="307" t="s">
        <v>2</v>
      </c>
      <c r="E26" s="301" t="s">
        <v>39</v>
      </c>
      <c r="F26" s="302">
        <v>17200</v>
      </c>
      <c r="G26" s="303"/>
      <c r="H26" s="304">
        <f>ROUND(G26*F26,2)</f>
        <v>0</v>
      </c>
    </row>
    <row r="27" spans="1:10" ht="36" customHeight="1" x14ac:dyDescent="0.2">
      <c r="A27" s="118" t="s">
        <v>224</v>
      </c>
      <c r="B27" s="306" t="s">
        <v>47</v>
      </c>
      <c r="C27" s="299" t="s">
        <v>225</v>
      </c>
      <c r="D27" s="307" t="s">
        <v>2</v>
      </c>
      <c r="E27" s="301" t="s">
        <v>39</v>
      </c>
      <c r="F27" s="302">
        <v>200</v>
      </c>
      <c r="G27" s="303"/>
      <c r="H27" s="304">
        <f>ROUND(G27*F27,2)</f>
        <v>0</v>
      </c>
    </row>
    <row r="28" spans="1:10" ht="36" customHeight="1" x14ac:dyDescent="0.2">
      <c r="A28" s="118" t="s">
        <v>224</v>
      </c>
      <c r="B28" s="306" t="s">
        <v>59</v>
      </c>
      <c r="C28" s="299" t="s">
        <v>226</v>
      </c>
      <c r="D28" s="307" t="s">
        <v>2</v>
      </c>
      <c r="E28" s="301" t="s">
        <v>39</v>
      </c>
      <c r="F28" s="302">
        <v>1600</v>
      </c>
      <c r="G28" s="303"/>
      <c r="H28" s="304">
        <f>ROUND(G28*F28,2)</f>
        <v>0</v>
      </c>
    </row>
    <row r="29" spans="1:10" ht="36" customHeight="1" x14ac:dyDescent="0.2">
      <c r="A29" s="118" t="s">
        <v>48</v>
      </c>
      <c r="B29" s="298" t="s">
        <v>126</v>
      </c>
      <c r="C29" s="299" t="s">
        <v>49</v>
      </c>
      <c r="D29" s="307" t="s">
        <v>227</v>
      </c>
      <c r="E29" s="301"/>
      <c r="F29" s="302"/>
      <c r="G29" s="305"/>
      <c r="H29" s="304"/>
      <c r="I29" s="114"/>
      <c r="J29" s="115"/>
    </row>
    <row r="30" spans="1:10" ht="36" customHeight="1" x14ac:dyDescent="0.2">
      <c r="A30" s="118" t="s">
        <v>50</v>
      </c>
      <c r="B30" s="306" t="s">
        <v>40</v>
      </c>
      <c r="C30" s="299" t="s">
        <v>51</v>
      </c>
      <c r="D30" s="307" t="s">
        <v>2</v>
      </c>
      <c r="E30" s="301" t="s">
        <v>46</v>
      </c>
      <c r="F30" s="302">
        <v>110</v>
      </c>
      <c r="G30" s="303"/>
      <c r="H30" s="304">
        <f>ROUND(G30*F30,2)</f>
        <v>0</v>
      </c>
      <c r="I30" s="114"/>
      <c r="J30" s="115"/>
    </row>
    <row r="31" spans="1:10" ht="36" customHeight="1" x14ac:dyDescent="0.2">
      <c r="A31" s="118" t="s">
        <v>228</v>
      </c>
      <c r="B31" s="306" t="s">
        <v>47</v>
      </c>
      <c r="C31" s="299" t="s">
        <v>229</v>
      </c>
      <c r="D31" s="307" t="s">
        <v>2</v>
      </c>
      <c r="E31" s="301" t="s">
        <v>46</v>
      </c>
      <c r="F31" s="302">
        <v>250</v>
      </c>
      <c r="G31" s="303"/>
      <c r="H31" s="304">
        <f>ROUND(G31*F31,2)</f>
        <v>0</v>
      </c>
      <c r="I31" s="114"/>
      <c r="J31" s="115"/>
    </row>
    <row r="32" spans="1:10" ht="36" customHeight="1" x14ac:dyDescent="0.2">
      <c r="A32" s="118" t="s">
        <v>52</v>
      </c>
      <c r="B32" s="298" t="s">
        <v>133</v>
      </c>
      <c r="C32" s="299" t="s">
        <v>53</v>
      </c>
      <c r="D32" s="307" t="s">
        <v>227</v>
      </c>
      <c r="E32" s="301"/>
      <c r="F32" s="302"/>
      <c r="G32" s="305"/>
      <c r="H32" s="304"/>
      <c r="I32" s="114"/>
      <c r="J32" s="115"/>
    </row>
    <row r="33" spans="1:10" ht="36" customHeight="1" x14ac:dyDescent="0.2">
      <c r="A33" s="119" t="s">
        <v>230</v>
      </c>
      <c r="B33" s="309" t="s">
        <v>40</v>
      </c>
      <c r="C33" s="310" t="s">
        <v>231</v>
      </c>
      <c r="D33" s="309" t="s">
        <v>2</v>
      </c>
      <c r="E33" s="309" t="s">
        <v>46</v>
      </c>
      <c r="F33" s="302">
        <v>250</v>
      </c>
      <c r="G33" s="303"/>
      <c r="H33" s="304">
        <f>ROUND(G33*F33,2)</f>
        <v>0</v>
      </c>
      <c r="I33" s="114"/>
      <c r="J33" s="115"/>
    </row>
    <row r="34" spans="1:10" ht="36" customHeight="1" x14ac:dyDescent="0.2">
      <c r="A34" s="118" t="s">
        <v>54</v>
      </c>
      <c r="B34" s="306" t="s">
        <v>47</v>
      </c>
      <c r="C34" s="299" t="s">
        <v>55</v>
      </c>
      <c r="D34" s="307" t="s">
        <v>2</v>
      </c>
      <c r="E34" s="301" t="s">
        <v>46</v>
      </c>
      <c r="F34" s="302">
        <v>1500</v>
      </c>
      <c r="G34" s="303"/>
      <c r="H34" s="304">
        <f>ROUND(G34*F34,2)</f>
        <v>0</v>
      </c>
      <c r="I34" s="114"/>
      <c r="J34" s="115"/>
    </row>
    <row r="35" spans="1:10" ht="36" customHeight="1" x14ac:dyDescent="0.2">
      <c r="A35" s="118" t="s">
        <v>56</v>
      </c>
      <c r="B35" s="306" t="s">
        <v>59</v>
      </c>
      <c r="C35" s="299" t="s">
        <v>57</v>
      </c>
      <c r="D35" s="307" t="s">
        <v>2</v>
      </c>
      <c r="E35" s="301" t="s">
        <v>46</v>
      </c>
      <c r="F35" s="302">
        <v>10</v>
      </c>
      <c r="G35" s="303"/>
      <c r="H35" s="304">
        <f>ROUND(G35*F35,2)</f>
        <v>0</v>
      </c>
      <c r="I35" s="114"/>
      <c r="J35" s="115"/>
    </row>
    <row r="36" spans="1:10" ht="36" customHeight="1" x14ac:dyDescent="0.2">
      <c r="A36" s="120" t="s">
        <v>197</v>
      </c>
      <c r="B36" s="298" t="s">
        <v>138</v>
      </c>
      <c r="C36" s="299" t="s">
        <v>198</v>
      </c>
      <c r="D36" s="307" t="s">
        <v>127</v>
      </c>
      <c r="E36" s="301"/>
      <c r="F36" s="302"/>
      <c r="G36" s="305"/>
      <c r="H36" s="304"/>
      <c r="I36" s="114"/>
      <c r="J36" s="115"/>
    </row>
    <row r="37" spans="1:10" ht="36" customHeight="1" x14ac:dyDescent="0.2">
      <c r="A37" s="120" t="s">
        <v>232</v>
      </c>
      <c r="B37" s="306" t="s">
        <v>40</v>
      </c>
      <c r="C37" s="299" t="s">
        <v>233</v>
      </c>
      <c r="D37" s="307" t="s">
        <v>2</v>
      </c>
      <c r="E37" s="301" t="s">
        <v>39</v>
      </c>
      <c r="F37" s="302">
        <v>225</v>
      </c>
      <c r="G37" s="303"/>
      <c r="H37" s="304">
        <f>ROUND(G37*F37,2)</f>
        <v>0</v>
      </c>
      <c r="I37" s="114"/>
      <c r="J37" s="115"/>
    </row>
    <row r="38" spans="1:10" ht="36" customHeight="1" x14ac:dyDescent="0.2">
      <c r="A38" s="120" t="s">
        <v>234</v>
      </c>
      <c r="B38" s="306" t="s">
        <v>47</v>
      </c>
      <c r="C38" s="299" t="s">
        <v>235</v>
      </c>
      <c r="D38" s="307" t="s">
        <v>2</v>
      </c>
      <c r="E38" s="301" t="s">
        <v>39</v>
      </c>
      <c r="F38" s="302">
        <v>100</v>
      </c>
      <c r="G38" s="303"/>
      <c r="H38" s="304">
        <f>ROUND(G38*F38,2)</f>
        <v>0</v>
      </c>
      <c r="I38" s="114"/>
      <c r="J38" s="115"/>
    </row>
    <row r="39" spans="1:10" ht="36" customHeight="1" x14ac:dyDescent="0.2">
      <c r="A39" s="120" t="s">
        <v>236</v>
      </c>
      <c r="B39" s="306" t="s">
        <v>59</v>
      </c>
      <c r="C39" s="299" t="s">
        <v>237</v>
      </c>
      <c r="D39" s="307" t="s">
        <v>2</v>
      </c>
      <c r="E39" s="301" t="s">
        <v>39</v>
      </c>
      <c r="F39" s="302">
        <v>90</v>
      </c>
      <c r="G39" s="303"/>
      <c r="H39" s="304">
        <f>ROUND(G39*F39,2)</f>
        <v>0</v>
      </c>
      <c r="I39" s="114"/>
      <c r="J39" s="115"/>
    </row>
    <row r="40" spans="1:10" ht="36" customHeight="1" x14ac:dyDescent="0.2">
      <c r="A40" s="120" t="s">
        <v>199</v>
      </c>
      <c r="B40" s="306" t="s">
        <v>73</v>
      </c>
      <c r="C40" s="299" t="s">
        <v>128</v>
      </c>
      <c r="D40" s="307" t="s">
        <v>2</v>
      </c>
      <c r="E40" s="301" t="s">
        <v>39</v>
      </c>
      <c r="F40" s="302">
        <v>4500</v>
      </c>
      <c r="G40" s="303"/>
      <c r="H40" s="304">
        <f>ROUND(G40*F40,2)</f>
        <v>0</v>
      </c>
      <c r="I40" s="114"/>
      <c r="J40" s="115"/>
    </row>
    <row r="41" spans="1:10" ht="36" customHeight="1" x14ac:dyDescent="0.2">
      <c r="A41" s="120" t="s">
        <v>238</v>
      </c>
      <c r="B41" s="306" t="s">
        <v>77</v>
      </c>
      <c r="C41" s="299" t="s">
        <v>239</v>
      </c>
      <c r="D41" s="307" t="s">
        <v>2</v>
      </c>
      <c r="E41" s="301" t="s">
        <v>39</v>
      </c>
      <c r="F41" s="302">
        <v>25</v>
      </c>
      <c r="G41" s="303"/>
      <c r="H41" s="304">
        <f>ROUND(G41*F41,2)</f>
        <v>0</v>
      </c>
      <c r="I41" s="114"/>
      <c r="J41" s="115"/>
    </row>
    <row r="42" spans="1:10" ht="36" customHeight="1" x14ac:dyDescent="0.2">
      <c r="A42" s="121" t="s">
        <v>132</v>
      </c>
      <c r="B42" s="298" t="s">
        <v>142</v>
      </c>
      <c r="C42" s="299" t="s">
        <v>670</v>
      </c>
      <c r="D42" s="307" t="s">
        <v>240</v>
      </c>
      <c r="E42" s="301"/>
      <c r="F42" s="302"/>
      <c r="G42" s="305"/>
      <c r="H42" s="304"/>
      <c r="I42" s="114"/>
      <c r="J42" s="115"/>
    </row>
    <row r="43" spans="1:10" ht="36" customHeight="1" x14ac:dyDescent="0.2">
      <c r="A43" s="121" t="s">
        <v>134</v>
      </c>
      <c r="B43" s="306" t="s">
        <v>40</v>
      </c>
      <c r="C43" s="299" t="s">
        <v>671</v>
      </c>
      <c r="D43" s="307" t="s">
        <v>135</v>
      </c>
      <c r="E43" s="301" t="s">
        <v>58</v>
      </c>
      <c r="F43" s="302">
        <v>175</v>
      </c>
      <c r="G43" s="303"/>
      <c r="H43" s="304">
        <f>ROUND(G43*F43,2)</f>
        <v>0</v>
      </c>
      <c r="I43" s="114"/>
      <c r="J43" s="115"/>
    </row>
    <row r="44" spans="1:10" ht="36" customHeight="1" x14ac:dyDescent="0.2">
      <c r="A44" s="121" t="s">
        <v>241</v>
      </c>
      <c r="B44" s="306" t="s">
        <v>47</v>
      </c>
      <c r="C44" s="299" t="s">
        <v>672</v>
      </c>
      <c r="D44" s="307" t="s">
        <v>136</v>
      </c>
      <c r="E44" s="301" t="s">
        <v>58</v>
      </c>
      <c r="F44" s="302">
        <v>40</v>
      </c>
      <c r="G44" s="303"/>
      <c r="H44" s="304">
        <f>ROUND(G44*F44,2)</f>
        <v>0</v>
      </c>
      <c r="I44" s="114"/>
      <c r="J44" s="115"/>
    </row>
    <row r="45" spans="1:10" ht="36" customHeight="1" x14ac:dyDescent="0.2">
      <c r="A45" s="118" t="s">
        <v>242</v>
      </c>
      <c r="B45" s="298" t="s">
        <v>144</v>
      </c>
      <c r="C45" s="299" t="s">
        <v>243</v>
      </c>
      <c r="D45" s="307" t="s">
        <v>628</v>
      </c>
      <c r="E45" s="311"/>
      <c r="F45" s="302"/>
      <c r="G45" s="305"/>
      <c r="H45" s="304"/>
    </row>
    <row r="46" spans="1:10" ht="36" customHeight="1" x14ac:dyDescent="0.2">
      <c r="A46" s="118"/>
      <c r="B46" s="306" t="s">
        <v>40</v>
      </c>
      <c r="C46" s="299" t="s">
        <v>226</v>
      </c>
      <c r="D46" s="307"/>
      <c r="E46" s="301"/>
      <c r="F46" s="302"/>
      <c r="G46" s="305"/>
      <c r="H46" s="304"/>
    </row>
    <row r="47" spans="1:10" ht="36" customHeight="1" x14ac:dyDescent="0.2">
      <c r="A47" s="118" t="s">
        <v>244</v>
      </c>
      <c r="B47" s="312" t="s">
        <v>129</v>
      </c>
      <c r="C47" s="299" t="s">
        <v>153</v>
      </c>
      <c r="D47" s="307"/>
      <c r="E47" s="301" t="s">
        <v>41</v>
      </c>
      <c r="F47" s="302">
        <v>300</v>
      </c>
      <c r="G47" s="303"/>
      <c r="H47" s="304">
        <f>ROUND(G47*F47,2)</f>
        <v>0</v>
      </c>
    </row>
    <row r="48" spans="1:10" ht="36" customHeight="1" x14ac:dyDescent="0.2">
      <c r="A48" s="118" t="s">
        <v>245</v>
      </c>
      <c r="B48" s="306" t="s">
        <v>47</v>
      </c>
      <c r="C48" s="299" t="s">
        <v>82</v>
      </c>
      <c r="D48" s="307"/>
      <c r="E48" s="301"/>
      <c r="F48" s="302"/>
      <c r="G48" s="305"/>
      <c r="H48" s="304"/>
    </row>
    <row r="49" spans="1:8" ht="36" customHeight="1" x14ac:dyDescent="0.2">
      <c r="A49" s="118" t="s">
        <v>246</v>
      </c>
      <c r="B49" s="312" t="s">
        <v>129</v>
      </c>
      <c r="C49" s="299" t="s">
        <v>153</v>
      </c>
      <c r="D49" s="307"/>
      <c r="E49" s="301" t="s">
        <v>41</v>
      </c>
      <c r="F49" s="302">
        <v>60</v>
      </c>
      <c r="G49" s="303"/>
      <c r="H49" s="304">
        <f>ROUND(G49*F49,2)</f>
        <v>0</v>
      </c>
    </row>
    <row r="50" spans="1:8" ht="36" customHeight="1" x14ac:dyDescent="0.2">
      <c r="A50" s="118" t="s">
        <v>247</v>
      </c>
      <c r="B50" s="298" t="s">
        <v>145</v>
      </c>
      <c r="C50" s="299" t="s">
        <v>248</v>
      </c>
      <c r="D50" s="307" t="s">
        <v>628</v>
      </c>
      <c r="E50" s="301" t="s">
        <v>39</v>
      </c>
      <c r="F50" s="302">
        <v>100</v>
      </c>
      <c r="G50" s="303"/>
      <c r="H50" s="304">
        <f>ROUND(G50*F50,2)</f>
        <v>0</v>
      </c>
    </row>
    <row r="51" spans="1:8" ht="36" customHeight="1" x14ac:dyDescent="0.2">
      <c r="A51" s="118" t="s">
        <v>137</v>
      </c>
      <c r="B51" s="298" t="s">
        <v>152</v>
      </c>
      <c r="C51" s="299" t="s">
        <v>139</v>
      </c>
      <c r="D51" s="307" t="s">
        <v>249</v>
      </c>
      <c r="E51" s="313"/>
      <c r="F51" s="302"/>
      <c r="G51" s="305"/>
      <c r="H51" s="304"/>
    </row>
    <row r="52" spans="1:8" ht="36" customHeight="1" x14ac:dyDescent="0.2">
      <c r="A52" s="118" t="s">
        <v>140</v>
      </c>
      <c r="B52" s="306" t="s">
        <v>40</v>
      </c>
      <c r="C52" s="299" t="s">
        <v>250</v>
      </c>
      <c r="D52" s="307"/>
      <c r="E52" s="301" t="s">
        <v>39</v>
      </c>
      <c r="F52" s="302">
        <v>300</v>
      </c>
      <c r="G52" s="303"/>
      <c r="H52" s="304">
        <f>ROUND(G52*F52,2)</f>
        <v>0</v>
      </c>
    </row>
    <row r="53" spans="1:8" ht="36" customHeight="1" x14ac:dyDescent="0.2">
      <c r="A53" s="118" t="s">
        <v>141</v>
      </c>
      <c r="B53" s="298" t="s">
        <v>154</v>
      </c>
      <c r="C53" s="299" t="s">
        <v>143</v>
      </c>
      <c r="D53" s="307" t="s">
        <v>251</v>
      </c>
      <c r="E53" s="301" t="s">
        <v>46</v>
      </c>
      <c r="F53" s="314">
        <v>54</v>
      </c>
      <c r="G53" s="303"/>
      <c r="H53" s="304">
        <f>ROUND(G53*F53,2)</f>
        <v>0</v>
      </c>
    </row>
    <row r="54" spans="1:8" ht="36" customHeight="1" x14ac:dyDescent="0.2">
      <c r="A54" s="118"/>
      <c r="B54" s="298" t="s">
        <v>157</v>
      </c>
      <c r="C54" s="299" t="s">
        <v>252</v>
      </c>
      <c r="D54" s="307" t="s">
        <v>253</v>
      </c>
      <c r="E54" s="301" t="s">
        <v>46</v>
      </c>
      <c r="F54" s="314">
        <v>3</v>
      </c>
      <c r="G54" s="303"/>
      <c r="H54" s="304">
        <f>ROUND(G54*F54,2)</f>
        <v>0</v>
      </c>
    </row>
    <row r="55" spans="1:8" ht="36" customHeight="1" x14ac:dyDescent="0.2">
      <c r="A55" s="122"/>
      <c r="B55" s="298" t="s">
        <v>163</v>
      </c>
      <c r="C55" s="299" t="s">
        <v>254</v>
      </c>
      <c r="D55" s="307" t="s">
        <v>255</v>
      </c>
      <c r="E55" s="301" t="s">
        <v>46</v>
      </c>
      <c r="F55" s="314">
        <v>5</v>
      </c>
      <c r="G55" s="303"/>
      <c r="H55" s="304">
        <f>ROUND(G55*F55,2)</f>
        <v>0</v>
      </c>
    </row>
    <row r="56" spans="1:8" ht="36" customHeight="1" x14ac:dyDescent="0.2">
      <c r="A56" s="117"/>
      <c r="B56" s="298"/>
      <c r="C56" s="308" t="s">
        <v>256</v>
      </c>
      <c r="D56" s="300"/>
      <c r="E56" s="301"/>
      <c r="F56" s="314"/>
      <c r="G56" s="305"/>
      <c r="H56" s="315"/>
    </row>
    <row r="57" spans="1:8" ht="36" customHeight="1" x14ac:dyDescent="0.2">
      <c r="A57" s="113" t="s">
        <v>62</v>
      </c>
      <c r="B57" s="298" t="s">
        <v>168</v>
      </c>
      <c r="C57" s="299" t="s">
        <v>63</v>
      </c>
      <c r="D57" s="307" t="s">
        <v>673</v>
      </c>
      <c r="E57" s="301"/>
      <c r="F57" s="314"/>
      <c r="G57" s="305"/>
      <c r="H57" s="315"/>
    </row>
    <row r="58" spans="1:8" ht="54" customHeight="1" x14ac:dyDescent="0.2">
      <c r="A58" s="113" t="s">
        <v>257</v>
      </c>
      <c r="B58" s="306" t="s">
        <v>40</v>
      </c>
      <c r="C58" s="299" t="s">
        <v>675</v>
      </c>
      <c r="D58" s="307" t="s">
        <v>2</v>
      </c>
      <c r="E58" s="301" t="s">
        <v>39</v>
      </c>
      <c r="F58" s="314">
        <v>12200</v>
      </c>
      <c r="G58" s="303"/>
      <c r="H58" s="304">
        <f t="shared" ref="H58:H63" si="1">ROUND(G58*F58,2)</f>
        <v>0</v>
      </c>
    </row>
    <row r="59" spans="1:8" ht="36" customHeight="1" x14ac:dyDescent="0.2">
      <c r="A59" s="113" t="s">
        <v>89</v>
      </c>
      <c r="B59" s="306" t="s">
        <v>47</v>
      </c>
      <c r="C59" s="299" t="s">
        <v>676</v>
      </c>
      <c r="D59" s="307" t="s">
        <v>2</v>
      </c>
      <c r="E59" s="301" t="s">
        <v>39</v>
      </c>
      <c r="F59" s="314">
        <v>850</v>
      </c>
      <c r="G59" s="303"/>
      <c r="H59" s="304">
        <f t="shared" si="1"/>
        <v>0</v>
      </c>
    </row>
    <row r="60" spans="1:8" ht="36" customHeight="1" x14ac:dyDescent="0.2">
      <c r="A60" s="123" t="s">
        <v>258</v>
      </c>
      <c r="B60" s="306" t="s">
        <v>59</v>
      </c>
      <c r="C60" s="299" t="s">
        <v>677</v>
      </c>
      <c r="D60" s="307" t="s">
        <v>259</v>
      </c>
      <c r="E60" s="301" t="s">
        <v>39</v>
      </c>
      <c r="F60" s="314">
        <v>50</v>
      </c>
      <c r="G60" s="303"/>
      <c r="H60" s="304">
        <f t="shared" si="1"/>
        <v>0</v>
      </c>
    </row>
    <row r="61" spans="1:8" ht="36" customHeight="1" x14ac:dyDescent="0.2">
      <c r="A61" s="123" t="s">
        <v>260</v>
      </c>
      <c r="B61" s="306" t="s">
        <v>73</v>
      </c>
      <c r="C61" s="299" t="s">
        <v>678</v>
      </c>
      <c r="D61" s="307" t="s">
        <v>261</v>
      </c>
      <c r="E61" s="301" t="s">
        <v>39</v>
      </c>
      <c r="F61" s="314">
        <v>50</v>
      </c>
      <c r="G61" s="303"/>
      <c r="H61" s="304">
        <f t="shared" si="1"/>
        <v>0</v>
      </c>
    </row>
    <row r="62" spans="1:8" ht="36" customHeight="1" x14ac:dyDescent="0.2">
      <c r="A62" s="123" t="s">
        <v>262</v>
      </c>
      <c r="B62" s="306" t="s">
        <v>77</v>
      </c>
      <c r="C62" s="299" t="s">
        <v>679</v>
      </c>
      <c r="D62" s="307" t="s">
        <v>263</v>
      </c>
      <c r="E62" s="301" t="s">
        <v>39</v>
      </c>
      <c r="F62" s="314">
        <v>550</v>
      </c>
      <c r="G62" s="303"/>
      <c r="H62" s="304">
        <f t="shared" si="1"/>
        <v>0</v>
      </c>
    </row>
    <row r="63" spans="1:8" ht="36" customHeight="1" x14ac:dyDescent="0.2">
      <c r="A63" s="123" t="s">
        <v>264</v>
      </c>
      <c r="B63" s="306" t="s">
        <v>149</v>
      </c>
      <c r="C63" s="299" t="s">
        <v>680</v>
      </c>
      <c r="D63" s="307" t="s">
        <v>265</v>
      </c>
      <c r="E63" s="301" t="s">
        <v>39</v>
      </c>
      <c r="F63" s="314">
        <v>50</v>
      </c>
      <c r="G63" s="303"/>
      <c r="H63" s="304">
        <f t="shared" si="1"/>
        <v>0</v>
      </c>
    </row>
    <row r="64" spans="1:8" ht="36" customHeight="1" x14ac:dyDescent="0.2">
      <c r="A64" s="113" t="s">
        <v>90</v>
      </c>
      <c r="B64" s="298" t="s">
        <v>171</v>
      </c>
      <c r="C64" s="299" t="s">
        <v>91</v>
      </c>
      <c r="D64" s="307" t="s">
        <v>673</v>
      </c>
      <c r="E64" s="301"/>
      <c r="F64" s="314"/>
      <c r="G64" s="305"/>
      <c r="H64" s="315"/>
    </row>
    <row r="65" spans="1:8" ht="51.75" customHeight="1" x14ac:dyDescent="0.2">
      <c r="A65" s="113" t="s">
        <v>681</v>
      </c>
      <c r="B65" s="306" t="s">
        <v>40</v>
      </c>
      <c r="C65" s="299" t="s">
        <v>682</v>
      </c>
      <c r="D65" s="307"/>
      <c r="E65" s="301" t="s">
        <v>39</v>
      </c>
      <c r="F65" s="314">
        <v>3900</v>
      </c>
      <c r="G65" s="303"/>
      <c r="H65" s="304">
        <f>ROUND(G65*F65,2)</f>
        <v>0</v>
      </c>
    </row>
    <row r="66" spans="1:8" ht="53.25" customHeight="1" x14ac:dyDescent="0.2">
      <c r="A66" s="113" t="s">
        <v>683</v>
      </c>
      <c r="B66" s="306" t="s">
        <v>47</v>
      </c>
      <c r="C66" s="299" t="s">
        <v>684</v>
      </c>
      <c r="D66" s="307"/>
      <c r="E66" s="301" t="s">
        <v>39</v>
      </c>
      <c r="F66" s="314">
        <v>250</v>
      </c>
      <c r="G66" s="303"/>
      <c r="H66" s="304">
        <f>ROUND(G66*F66,2)</f>
        <v>0</v>
      </c>
    </row>
    <row r="67" spans="1:8" ht="36" customHeight="1" x14ac:dyDescent="0.2">
      <c r="A67" s="113" t="s">
        <v>64</v>
      </c>
      <c r="B67" s="298" t="s">
        <v>175</v>
      </c>
      <c r="C67" s="299" t="s">
        <v>65</v>
      </c>
      <c r="D67" s="307" t="s">
        <v>674</v>
      </c>
      <c r="E67" s="301"/>
      <c r="F67" s="314"/>
      <c r="G67" s="305"/>
      <c r="H67" s="315"/>
    </row>
    <row r="68" spans="1:8" ht="36" customHeight="1" x14ac:dyDescent="0.2">
      <c r="A68" s="113" t="s">
        <v>146</v>
      </c>
      <c r="B68" s="306" t="s">
        <v>40</v>
      </c>
      <c r="C68" s="299" t="s">
        <v>685</v>
      </c>
      <c r="D68" s="307" t="s">
        <v>147</v>
      </c>
      <c r="E68" s="301" t="s">
        <v>58</v>
      </c>
      <c r="F68" s="302">
        <v>50</v>
      </c>
      <c r="G68" s="303"/>
      <c r="H68" s="304">
        <f t="shared" ref="H68:H79" si="2">ROUND(G68*F68,2)</f>
        <v>0</v>
      </c>
    </row>
    <row r="69" spans="1:8" ht="36" customHeight="1" x14ac:dyDescent="0.2">
      <c r="A69" s="113" t="s">
        <v>83</v>
      </c>
      <c r="B69" s="306" t="s">
        <v>47</v>
      </c>
      <c r="C69" s="299" t="s">
        <v>686</v>
      </c>
      <c r="D69" s="307" t="s">
        <v>61</v>
      </c>
      <c r="E69" s="301" t="s">
        <v>58</v>
      </c>
      <c r="F69" s="302">
        <v>100</v>
      </c>
      <c r="G69" s="303"/>
      <c r="H69" s="304">
        <f t="shared" si="2"/>
        <v>0</v>
      </c>
    </row>
    <row r="70" spans="1:8" ht="36" customHeight="1" x14ac:dyDescent="0.2">
      <c r="A70" s="113" t="s">
        <v>266</v>
      </c>
      <c r="B70" s="306" t="s">
        <v>59</v>
      </c>
      <c r="C70" s="299" t="s">
        <v>687</v>
      </c>
      <c r="D70" s="307" t="s">
        <v>267</v>
      </c>
      <c r="E70" s="301" t="s">
        <v>58</v>
      </c>
      <c r="F70" s="302">
        <v>1500</v>
      </c>
      <c r="G70" s="303"/>
      <c r="H70" s="304">
        <f t="shared" si="2"/>
        <v>0</v>
      </c>
    </row>
    <row r="71" spans="1:8" ht="36" customHeight="1" x14ac:dyDescent="0.2">
      <c r="A71" s="113" t="s">
        <v>148</v>
      </c>
      <c r="B71" s="306" t="s">
        <v>73</v>
      </c>
      <c r="C71" s="299" t="s">
        <v>688</v>
      </c>
      <c r="D71" s="307" t="s">
        <v>135</v>
      </c>
      <c r="E71" s="301" t="s">
        <v>58</v>
      </c>
      <c r="F71" s="302">
        <v>50</v>
      </c>
      <c r="G71" s="303"/>
      <c r="H71" s="304">
        <f t="shared" si="2"/>
        <v>0</v>
      </c>
    </row>
    <row r="72" spans="1:8" ht="36" customHeight="1" x14ac:dyDescent="0.2">
      <c r="A72" s="113" t="s">
        <v>195</v>
      </c>
      <c r="B72" s="306" t="s">
        <v>77</v>
      </c>
      <c r="C72" s="299" t="s">
        <v>689</v>
      </c>
      <c r="D72" s="307" t="s">
        <v>135</v>
      </c>
      <c r="E72" s="301" t="s">
        <v>58</v>
      </c>
      <c r="F72" s="302">
        <v>450</v>
      </c>
      <c r="G72" s="303"/>
      <c r="H72" s="304">
        <f t="shared" si="2"/>
        <v>0</v>
      </c>
    </row>
    <row r="73" spans="1:8" ht="36" customHeight="1" x14ac:dyDescent="0.2">
      <c r="A73" s="113" t="s">
        <v>66</v>
      </c>
      <c r="B73" s="306" t="s">
        <v>149</v>
      </c>
      <c r="C73" s="299" t="s">
        <v>690</v>
      </c>
      <c r="D73" s="307" t="s">
        <v>151</v>
      </c>
      <c r="E73" s="301" t="s">
        <v>58</v>
      </c>
      <c r="F73" s="302">
        <v>230</v>
      </c>
      <c r="G73" s="303"/>
      <c r="H73" s="304">
        <f t="shared" si="2"/>
        <v>0</v>
      </c>
    </row>
    <row r="74" spans="1:8" ht="36" customHeight="1" x14ac:dyDescent="0.2">
      <c r="A74" s="113" t="s">
        <v>268</v>
      </c>
      <c r="B74" s="306" t="s">
        <v>150</v>
      </c>
      <c r="C74" s="299" t="s">
        <v>691</v>
      </c>
      <c r="D74" s="307" t="s">
        <v>151</v>
      </c>
      <c r="E74" s="301" t="s">
        <v>58</v>
      </c>
      <c r="F74" s="302">
        <v>15</v>
      </c>
      <c r="G74" s="303"/>
      <c r="H74" s="304">
        <f t="shared" si="2"/>
        <v>0</v>
      </c>
    </row>
    <row r="75" spans="1:8" ht="36" customHeight="1" x14ac:dyDescent="0.2">
      <c r="A75" s="113" t="s">
        <v>269</v>
      </c>
      <c r="B75" s="306" t="s">
        <v>270</v>
      </c>
      <c r="C75" s="299" t="s">
        <v>692</v>
      </c>
      <c r="D75" s="307" t="s">
        <v>271</v>
      </c>
      <c r="E75" s="301" t="s">
        <v>58</v>
      </c>
      <c r="F75" s="302">
        <v>20</v>
      </c>
      <c r="G75" s="303"/>
      <c r="H75" s="304">
        <f t="shared" si="2"/>
        <v>0</v>
      </c>
    </row>
    <row r="76" spans="1:8" ht="36" customHeight="1" x14ac:dyDescent="0.2">
      <c r="A76" s="113" t="s">
        <v>272</v>
      </c>
      <c r="B76" s="298" t="s">
        <v>177</v>
      </c>
      <c r="C76" s="299" t="s">
        <v>273</v>
      </c>
      <c r="D76" s="307" t="s">
        <v>641</v>
      </c>
      <c r="E76" s="301" t="s">
        <v>58</v>
      </c>
      <c r="F76" s="314">
        <v>3500</v>
      </c>
      <c r="G76" s="303"/>
      <c r="H76" s="304">
        <f t="shared" si="2"/>
        <v>0</v>
      </c>
    </row>
    <row r="77" spans="1:8" ht="36" customHeight="1" x14ac:dyDescent="0.2">
      <c r="A77" s="113" t="s">
        <v>208</v>
      </c>
      <c r="B77" s="298" t="s">
        <v>180</v>
      </c>
      <c r="C77" s="299" t="s">
        <v>623</v>
      </c>
      <c r="D77" s="307" t="s">
        <v>209</v>
      </c>
      <c r="E77" s="301" t="s">
        <v>39</v>
      </c>
      <c r="F77" s="314">
        <v>5000</v>
      </c>
      <c r="G77" s="303"/>
      <c r="H77" s="304">
        <f t="shared" si="2"/>
        <v>0</v>
      </c>
    </row>
    <row r="78" spans="1:8" ht="36" customHeight="1" x14ac:dyDescent="0.2">
      <c r="A78" s="113" t="s">
        <v>274</v>
      </c>
      <c r="B78" s="298" t="s">
        <v>183</v>
      </c>
      <c r="C78" s="299" t="s">
        <v>275</v>
      </c>
      <c r="D78" s="307" t="s">
        <v>276</v>
      </c>
      <c r="E78" s="301" t="s">
        <v>39</v>
      </c>
      <c r="F78" s="314">
        <v>1075</v>
      </c>
      <c r="G78" s="303"/>
      <c r="H78" s="304">
        <f t="shared" si="2"/>
        <v>0</v>
      </c>
    </row>
    <row r="79" spans="1:8" ht="36" customHeight="1" x14ac:dyDescent="0.2">
      <c r="A79" s="113" t="s">
        <v>277</v>
      </c>
      <c r="B79" s="298" t="s">
        <v>184</v>
      </c>
      <c r="C79" s="299" t="s">
        <v>278</v>
      </c>
      <c r="D79" s="307" t="s">
        <v>276</v>
      </c>
      <c r="E79" s="301" t="s">
        <v>39</v>
      </c>
      <c r="F79" s="314">
        <v>1075</v>
      </c>
      <c r="G79" s="303"/>
      <c r="H79" s="304">
        <f t="shared" si="2"/>
        <v>0</v>
      </c>
    </row>
    <row r="80" spans="1:8" ht="36" customHeight="1" x14ac:dyDescent="0.2">
      <c r="A80" s="113" t="s">
        <v>67</v>
      </c>
      <c r="B80" s="298" t="s">
        <v>186</v>
      </c>
      <c r="C80" s="299" t="s">
        <v>68</v>
      </c>
      <c r="D80" s="307" t="s">
        <v>155</v>
      </c>
      <c r="E80" s="301" t="s">
        <v>58</v>
      </c>
      <c r="F80" s="314">
        <v>100</v>
      </c>
      <c r="G80" s="303"/>
      <c r="H80" s="304">
        <f>ROUND(G80*F80,2)</f>
        <v>0</v>
      </c>
    </row>
    <row r="81" spans="1:8" ht="36" customHeight="1" x14ac:dyDescent="0.2">
      <c r="A81" s="117"/>
      <c r="B81" s="298"/>
      <c r="C81" s="308" t="s">
        <v>23</v>
      </c>
      <c r="D81" s="300"/>
      <c r="E81" s="301"/>
      <c r="F81" s="314"/>
      <c r="G81" s="305"/>
      <c r="H81" s="315"/>
    </row>
    <row r="82" spans="1:8" ht="36" customHeight="1" x14ac:dyDescent="0.2">
      <c r="A82" s="113" t="s">
        <v>156</v>
      </c>
      <c r="B82" s="298" t="s">
        <v>188</v>
      </c>
      <c r="C82" s="299" t="s">
        <v>158</v>
      </c>
      <c r="D82" s="307" t="s">
        <v>279</v>
      </c>
      <c r="E82" s="301"/>
      <c r="F82" s="314"/>
      <c r="G82" s="305"/>
      <c r="H82" s="315"/>
    </row>
    <row r="83" spans="1:8" ht="36" customHeight="1" x14ac:dyDescent="0.2">
      <c r="A83" s="113" t="s">
        <v>160</v>
      </c>
      <c r="B83" s="306" t="s">
        <v>40</v>
      </c>
      <c r="C83" s="299" t="s">
        <v>280</v>
      </c>
      <c r="D83" s="307"/>
      <c r="E83" s="301" t="s">
        <v>46</v>
      </c>
      <c r="F83" s="314">
        <v>1</v>
      </c>
      <c r="G83" s="303"/>
      <c r="H83" s="304">
        <f>ROUND(G83*F83,2)</f>
        <v>0</v>
      </c>
    </row>
    <row r="84" spans="1:8" ht="36" customHeight="1" x14ac:dyDescent="0.2">
      <c r="A84" s="113" t="s">
        <v>160</v>
      </c>
      <c r="B84" s="306" t="s">
        <v>47</v>
      </c>
      <c r="C84" s="299" t="s">
        <v>161</v>
      </c>
      <c r="D84" s="307"/>
      <c r="E84" s="301" t="s">
        <v>46</v>
      </c>
      <c r="F84" s="314">
        <v>19</v>
      </c>
      <c r="G84" s="303"/>
      <c r="H84" s="304">
        <f>ROUND(G84*F84,2)</f>
        <v>0</v>
      </c>
    </row>
    <row r="85" spans="1:8" ht="36" customHeight="1" x14ac:dyDescent="0.2">
      <c r="A85" s="113"/>
      <c r="B85" s="306" t="s">
        <v>59</v>
      </c>
      <c r="C85" s="299" t="s">
        <v>281</v>
      </c>
      <c r="D85" s="307" t="s">
        <v>282</v>
      </c>
      <c r="E85" s="301" t="s">
        <v>46</v>
      </c>
      <c r="F85" s="314">
        <v>2</v>
      </c>
      <c r="G85" s="303"/>
      <c r="H85" s="304">
        <f>ROUND(G85*F85,2)</f>
        <v>0</v>
      </c>
    </row>
    <row r="86" spans="1:8" ht="36" customHeight="1" x14ac:dyDescent="0.2">
      <c r="A86" s="113" t="s">
        <v>283</v>
      </c>
      <c r="B86" s="306" t="s">
        <v>73</v>
      </c>
      <c r="C86" s="299" t="s">
        <v>284</v>
      </c>
      <c r="D86" s="307"/>
      <c r="E86" s="301" t="s">
        <v>46</v>
      </c>
      <c r="F86" s="314">
        <v>1</v>
      </c>
      <c r="G86" s="303"/>
      <c r="H86" s="304">
        <f>ROUND(G86*F86,2)</f>
        <v>0</v>
      </c>
    </row>
    <row r="87" spans="1:8" ht="36" customHeight="1" x14ac:dyDescent="0.2">
      <c r="A87" s="113" t="s">
        <v>200</v>
      </c>
      <c r="B87" s="298" t="s">
        <v>189</v>
      </c>
      <c r="C87" s="299" t="s">
        <v>201</v>
      </c>
      <c r="D87" s="307" t="s">
        <v>279</v>
      </c>
      <c r="E87" s="301"/>
      <c r="F87" s="314"/>
      <c r="G87" s="305"/>
      <c r="H87" s="315"/>
    </row>
    <row r="88" spans="1:8" ht="36" customHeight="1" x14ac:dyDescent="0.2">
      <c r="A88" s="113" t="s">
        <v>202</v>
      </c>
      <c r="B88" s="306" t="s">
        <v>40</v>
      </c>
      <c r="C88" s="299" t="s">
        <v>203</v>
      </c>
      <c r="D88" s="307"/>
      <c r="E88" s="301" t="s">
        <v>46</v>
      </c>
      <c r="F88" s="314">
        <v>6</v>
      </c>
      <c r="G88" s="303"/>
      <c r="H88" s="304">
        <f>ROUND(G88*F88,2)</f>
        <v>0</v>
      </c>
    </row>
    <row r="89" spans="1:8" ht="36" customHeight="1" x14ac:dyDescent="0.2">
      <c r="A89" s="113" t="s">
        <v>162</v>
      </c>
      <c r="B89" s="298" t="s">
        <v>190</v>
      </c>
      <c r="C89" s="299" t="s">
        <v>164</v>
      </c>
      <c r="D89" s="307" t="s">
        <v>159</v>
      </c>
      <c r="E89" s="301"/>
      <c r="F89" s="314"/>
      <c r="G89" s="305"/>
      <c r="H89" s="315"/>
    </row>
    <row r="90" spans="1:8" ht="36" customHeight="1" x14ac:dyDescent="0.2">
      <c r="A90" s="113" t="s">
        <v>165</v>
      </c>
      <c r="B90" s="306" t="s">
        <v>40</v>
      </c>
      <c r="C90" s="299" t="s">
        <v>166</v>
      </c>
      <c r="D90" s="307"/>
      <c r="E90" s="301"/>
      <c r="F90" s="314"/>
      <c r="G90" s="305"/>
      <c r="H90" s="315"/>
    </row>
    <row r="91" spans="1:8" ht="36" customHeight="1" x14ac:dyDescent="0.2">
      <c r="A91" s="113" t="s">
        <v>167</v>
      </c>
      <c r="B91" s="312" t="s">
        <v>129</v>
      </c>
      <c r="C91" s="299" t="s">
        <v>285</v>
      </c>
      <c r="D91" s="307"/>
      <c r="E91" s="301" t="s">
        <v>58</v>
      </c>
      <c r="F91" s="314">
        <v>15</v>
      </c>
      <c r="G91" s="303"/>
      <c r="H91" s="304">
        <f>ROUND(G91*F91,2)</f>
        <v>0</v>
      </c>
    </row>
    <row r="92" spans="1:8" ht="36" customHeight="1" x14ac:dyDescent="0.2">
      <c r="A92" s="113" t="s">
        <v>286</v>
      </c>
      <c r="B92" s="312" t="s">
        <v>130</v>
      </c>
      <c r="C92" s="299" t="s">
        <v>287</v>
      </c>
      <c r="D92" s="307"/>
      <c r="E92" s="301" t="s">
        <v>58</v>
      </c>
      <c r="F92" s="314">
        <v>117</v>
      </c>
      <c r="G92" s="303"/>
      <c r="H92" s="304">
        <f>ROUND(G92*F92,2)</f>
        <v>0</v>
      </c>
    </row>
    <row r="93" spans="1:8" ht="36" customHeight="1" x14ac:dyDescent="0.2">
      <c r="A93" s="113" t="s">
        <v>165</v>
      </c>
      <c r="B93" s="306" t="s">
        <v>47</v>
      </c>
      <c r="C93" s="299" t="s">
        <v>288</v>
      </c>
      <c r="D93" s="307"/>
      <c r="E93" s="301"/>
      <c r="F93" s="314"/>
      <c r="G93" s="305"/>
      <c r="H93" s="315"/>
    </row>
    <row r="94" spans="1:8" ht="36" customHeight="1" x14ac:dyDescent="0.2">
      <c r="A94" s="113" t="s">
        <v>167</v>
      </c>
      <c r="B94" s="312" t="s">
        <v>129</v>
      </c>
      <c r="C94" s="299" t="s">
        <v>285</v>
      </c>
      <c r="D94" s="307"/>
      <c r="E94" s="301" t="s">
        <v>58</v>
      </c>
      <c r="F94" s="314">
        <v>6</v>
      </c>
      <c r="G94" s="303"/>
      <c r="H94" s="304">
        <f>ROUND(G94*F94,2)</f>
        <v>0</v>
      </c>
    </row>
    <row r="95" spans="1:8" ht="36" customHeight="1" x14ac:dyDescent="0.2">
      <c r="A95" s="113" t="s">
        <v>286</v>
      </c>
      <c r="B95" s="312" t="s">
        <v>130</v>
      </c>
      <c r="C95" s="299" t="s">
        <v>287</v>
      </c>
      <c r="D95" s="307"/>
      <c r="E95" s="301" t="s">
        <v>58</v>
      </c>
      <c r="F95" s="314">
        <v>47</v>
      </c>
      <c r="G95" s="303"/>
      <c r="H95" s="304">
        <f>ROUND(G95*F95,2)</f>
        <v>0</v>
      </c>
    </row>
    <row r="96" spans="1:8" ht="36" customHeight="1" x14ac:dyDescent="0.2">
      <c r="A96" s="113" t="s">
        <v>204</v>
      </c>
      <c r="B96" s="298" t="s">
        <v>191</v>
      </c>
      <c r="C96" s="299" t="s">
        <v>205</v>
      </c>
      <c r="D96" s="307" t="s">
        <v>159</v>
      </c>
      <c r="E96" s="301" t="s">
        <v>58</v>
      </c>
      <c r="F96" s="314">
        <v>12</v>
      </c>
      <c r="G96" s="303"/>
      <c r="H96" s="304">
        <f>ROUND(G96*F96,2)</f>
        <v>0</v>
      </c>
    </row>
    <row r="97" spans="1:8" ht="36" customHeight="1" x14ac:dyDescent="0.2">
      <c r="A97" s="113" t="s">
        <v>289</v>
      </c>
      <c r="B97" s="298" t="s">
        <v>290</v>
      </c>
      <c r="C97" s="299" t="s">
        <v>291</v>
      </c>
      <c r="D97" s="307" t="s">
        <v>159</v>
      </c>
      <c r="E97" s="301"/>
      <c r="F97" s="314"/>
      <c r="G97" s="305"/>
      <c r="H97" s="315"/>
    </row>
    <row r="98" spans="1:8" ht="36" customHeight="1" x14ac:dyDescent="0.2">
      <c r="A98" s="113" t="s">
        <v>292</v>
      </c>
      <c r="B98" s="306" t="s">
        <v>40</v>
      </c>
      <c r="C98" s="299" t="s">
        <v>206</v>
      </c>
      <c r="D98" s="307"/>
      <c r="E98" s="301"/>
      <c r="F98" s="314"/>
      <c r="G98" s="305"/>
      <c r="H98" s="315"/>
    </row>
    <row r="99" spans="1:8" ht="36" customHeight="1" x14ac:dyDescent="0.2">
      <c r="A99" s="123" t="s">
        <v>293</v>
      </c>
      <c r="B99" s="312" t="s">
        <v>129</v>
      </c>
      <c r="C99" s="299" t="s">
        <v>294</v>
      </c>
      <c r="D99" s="307"/>
      <c r="E99" s="301" t="s">
        <v>295</v>
      </c>
      <c r="F99" s="314">
        <v>17</v>
      </c>
      <c r="G99" s="303"/>
      <c r="H99" s="304">
        <f>ROUND(G99*F99,2)</f>
        <v>0</v>
      </c>
    </row>
    <row r="100" spans="1:8" ht="36" customHeight="1" x14ac:dyDescent="0.2">
      <c r="A100" s="113" t="s">
        <v>292</v>
      </c>
      <c r="B100" s="306" t="s">
        <v>47</v>
      </c>
      <c r="C100" s="299" t="s">
        <v>296</v>
      </c>
      <c r="D100" s="307"/>
      <c r="E100" s="301"/>
      <c r="F100" s="314"/>
      <c r="G100" s="305"/>
      <c r="H100" s="315"/>
    </row>
    <row r="101" spans="1:8" ht="36" customHeight="1" x14ac:dyDescent="0.2">
      <c r="A101" s="123" t="s">
        <v>293</v>
      </c>
      <c r="B101" s="312" t="s">
        <v>129</v>
      </c>
      <c r="C101" s="299" t="s">
        <v>294</v>
      </c>
      <c r="D101" s="307"/>
      <c r="E101" s="301" t="s">
        <v>295</v>
      </c>
      <c r="F101" s="314">
        <v>4</v>
      </c>
      <c r="G101" s="303"/>
      <c r="H101" s="304">
        <f>ROUND(G101*F101,2)</f>
        <v>0</v>
      </c>
    </row>
    <row r="102" spans="1:8" ht="36" customHeight="1" x14ac:dyDescent="0.2">
      <c r="A102" s="113" t="s">
        <v>92</v>
      </c>
      <c r="B102" s="298" t="s">
        <v>297</v>
      </c>
      <c r="C102" s="316" t="s">
        <v>169</v>
      </c>
      <c r="D102" s="307" t="s">
        <v>159</v>
      </c>
      <c r="E102" s="301"/>
      <c r="F102" s="314"/>
      <c r="G102" s="305"/>
      <c r="H102" s="315"/>
    </row>
    <row r="103" spans="1:8" ht="36" customHeight="1" x14ac:dyDescent="0.2">
      <c r="A103" s="113" t="s">
        <v>93</v>
      </c>
      <c r="B103" s="306" t="s">
        <v>40</v>
      </c>
      <c r="C103" s="299" t="s">
        <v>94</v>
      </c>
      <c r="D103" s="307"/>
      <c r="E103" s="301" t="s">
        <v>46</v>
      </c>
      <c r="F103" s="314">
        <v>11</v>
      </c>
      <c r="G103" s="303"/>
      <c r="H103" s="304">
        <f>ROUND(G103*F103,2)</f>
        <v>0</v>
      </c>
    </row>
    <row r="104" spans="1:8" ht="36" customHeight="1" x14ac:dyDescent="0.2">
      <c r="A104" s="113" t="s">
        <v>95</v>
      </c>
      <c r="B104" s="306" t="s">
        <v>47</v>
      </c>
      <c r="C104" s="299" t="s">
        <v>96</v>
      </c>
      <c r="D104" s="307"/>
      <c r="E104" s="301" t="s">
        <v>46</v>
      </c>
      <c r="F104" s="314">
        <v>11</v>
      </c>
      <c r="G104" s="303"/>
      <c r="H104" s="304">
        <f>ROUND(G104*F104,2)</f>
        <v>0</v>
      </c>
    </row>
    <row r="105" spans="1:8" ht="36" customHeight="1" x14ac:dyDescent="0.2">
      <c r="A105" s="113" t="s">
        <v>298</v>
      </c>
      <c r="B105" s="306" t="s">
        <v>59</v>
      </c>
      <c r="C105" s="299" t="s">
        <v>299</v>
      </c>
      <c r="D105" s="307"/>
      <c r="E105" s="301" t="s">
        <v>46</v>
      </c>
      <c r="F105" s="314">
        <v>1</v>
      </c>
      <c r="G105" s="303"/>
      <c r="H105" s="304">
        <f>ROUND(G105*F105,2)</f>
        <v>0</v>
      </c>
    </row>
    <row r="106" spans="1:8" ht="36" customHeight="1" x14ac:dyDescent="0.2">
      <c r="A106" s="123" t="s">
        <v>300</v>
      </c>
      <c r="B106" s="298" t="s">
        <v>301</v>
      </c>
      <c r="C106" s="316" t="s">
        <v>302</v>
      </c>
      <c r="D106" s="307" t="s">
        <v>159</v>
      </c>
      <c r="E106" s="301"/>
      <c r="F106" s="314"/>
      <c r="G106" s="305"/>
      <c r="H106" s="315"/>
    </row>
    <row r="107" spans="1:8" ht="36" customHeight="1" x14ac:dyDescent="0.2">
      <c r="A107" s="123" t="s">
        <v>303</v>
      </c>
      <c r="B107" s="306" t="s">
        <v>40</v>
      </c>
      <c r="C107" s="316" t="s">
        <v>304</v>
      </c>
      <c r="D107" s="307"/>
      <c r="E107" s="301" t="s">
        <v>46</v>
      </c>
      <c r="F107" s="314">
        <v>2</v>
      </c>
      <c r="G107" s="303"/>
      <c r="H107" s="304">
        <f>ROUND(G107*F107,2)</f>
        <v>0</v>
      </c>
    </row>
    <row r="108" spans="1:8" ht="36" customHeight="1" x14ac:dyDescent="0.2">
      <c r="A108" s="113" t="s">
        <v>170</v>
      </c>
      <c r="B108" s="298" t="s">
        <v>305</v>
      </c>
      <c r="C108" s="316" t="s">
        <v>172</v>
      </c>
      <c r="D108" s="307" t="s">
        <v>159</v>
      </c>
      <c r="E108" s="301"/>
      <c r="F108" s="314"/>
      <c r="G108" s="305"/>
      <c r="H108" s="315"/>
    </row>
    <row r="109" spans="1:8" ht="36" customHeight="1" x14ac:dyDescent="0.2">
      <c r="A109" s="113" t="s">
        <v>173</v>
      </c>
      <c r="B109" s="306" t="s">
        <v>40</v>
      </c>
      <c r="C109" s="316" t="s">
        <v>304</v>
      </c>
      <c r="D109" s="307"/>
      <c r="E109" s="301"/>
      <c r="F109" s="314"/>
      <c r="G109" s="305"/>
      <c r="H109" s="315"/>
    </row>
    <row r="110" spans="1:8" ht="36" customHeight="1" x14ac:dyDescent="0.2">
      <c r="A110" s="113" t="s">
        <v>306</v>
      </c>
      <c r="B110" s="312" t="s">
        <v>129</v>
      </c>
      <c r="C110" s="299" t="s">
        <v>307</v>
      </c>
      <c r="D110" s="307"/>
      <c r="E110" s="301" t="s">
        <v>46</v>
      </c>
      <c r="F110" s="314">
        <v>1</v>
      </c>
      <c r="G110" s="303"/>
      <c r="H110" s="304">
        <f t="shared" ref="H110:H122" si="3">ROUND(G110*F110,2)</f>
        <v>0</v>
      </c>
    </row>
    <row r="111" spans="1:8" ht="36" customHeight="1" x14ac:dyDescent="0.2">
      <c r="A111" s="113" t="s">
        <v>207</v>
      </c>
      <c r="B111" s="312" t="s">
        <v>130</v>
      </c>
      <c r="C111" s="299" t="s">
        <v>308</v>
      </c>
      <c r="D111" s="307"/>
      <c r="E111" s="301" t="s">
        <v>46</v>
      </c>
      <c r="F111" s="314">
        <v>4</v>
      </c>
      <c r="G111" s="303"/>
      <c r="H111" s="304">
        <f t="shared" si="3"/>
        <v>0</v>
      </c>
    </row>
    <row r="112" spans="1:8" ht="36" customHeight="1" x14ac:dyDescent="0.2">
      <c r="A112" s="113" t="s">
        <v>306</v>
      </c>
      <c r="B112" s="312" t="s">
        <v>131</v>
      </c>
      <c r="C112" s="299" t="s">
        <v>309</v>
      </c>
      <c r="D112" s="307"/>
      <c r="E112" s="301" t="s">
        <v>46</v>
      </c>
      <c r="F112" s="314">
        <v>4</v>
      </c>
      <c r="G112" s="303"/>
      <c r="H112" s="304">
        <f t="shared" si="3"/>
        <v>0</v>
      </c>
    </row>
    <row r="113" spans="1:8" ht="36" customHeight="1" x14ac:dyDescent="0.2">
      <c r="A113" s="113"/>
      <c r="B113" s="312" t="s">
        <v>174</v>
      </c>
      <c r="C113" s="299" t="s">
        <v>310</v>
      </c>
      <c r="D113" s="307"/>
      <c r="E113" s="301" t="s">
        <v>46</v>
      </c>
      <c r="F113" s="314">
        <v>4</v>
      </c>
      <c r="G113" s="303"/>
      <c r="H113" s="304">
        <f t="shared" si="3"/>
        <v>0</v>
      </c>
    </row>
    <row r="114" spans="1:8" ht="36" customHeight="1" x14ac:dyDescent="0.2">
      <c r="A114" s="113" t="s">
        <v>173</v>
      </c>
      <c r="B114" s="306" t="s">
        <v>47</v>
      </c>
      <c r="C114" s="316" t="s">
        <v>311</v>
      </c>
      <c r="D114" s="307"/>
      <c r="E114" s="301"/>
      <c r="F114" s="314"/>
      <c r="G114" s="305"/>
      <c r="H114" s="315"/>
    </row>
    <row r="115" spans="1:8" ht="36" customHeight="1" x14ac:dyDescent="0.2">
      <c r="A115" s="113" t="s">
        <v>196</v>
      </c>
      <c r="B115" s="312" t="s">
        <v>129</v>
      </c>
      <c r="C115" s="299" t="s">
        <v>312</v>
      </c>
      <c r="D115" s="307"/>
      <c r="E115" s="301" t="s">
        <v>46</v>
      </c>
      <c r="F115" s="314">
        <v>4</v>
      </c>
      <c r="G115" s="303"/>
      <c r="H115" s="304">
        <f>ROUND(G115*F115,2)</f>
        <v>0</v>
      </c>
    </row>
    <row r="116" spans="1:8" ht="36" customHeight="1" x14ac:dyDescent="0.2">
      <c r="A116" s="113" t="s">
        <v>306</v>
      </c>
      <c r="B116" s="312" t="s">
        <v>130</v>
      </c>
      <c r="C116" s="299" t="s">
        <v>309</v>
      </c>
      <c r="D116" s="307"/>
      <c r="E116" s="301" t="s">
        <v>46</v>
      </c>
      <c r="F116" s="314">
        <v>2</v>
      </c>
      <c r="G116" s="303"/>
      <c r="H116" s="304">
        <f>ROUND(G116*F116,2)</f>
        <v>0</v>
      </c>
    </row>
    <row r="117" spans="1:8" ht="36" customHeight="1" x14ac:dyDescent="0.2">
      <c r="A117" s="113" t="s">
        <v>313</v>
      </c>
      <c r="B117" s="298" t="s">
        <v>314</v>
      </c>
      <c r="C117" s="299" t="s">
        <v>315</v>
      </c>
      <c r="D117" s="307" t="s">
        <v>159</v>
      </c>
      <c r="E117" s="301" t="s">
        <v>46</v>
      </c>
      <c r="F117" s="314">
        <v>17</v>
      </c>
      <c r="G117" s="303"/>
      <c r="H117" s="304">
        <f t="shared" si="3"/>
        <v>0</v>
      </c>
    </row>
    <row r="118" spans="1:8" ht="36" customHeight="1" x14ac:dyDescent="0.2">
      <c r="A118" s="113" t="s">
        <v>316</v>
      </c>
      <c r="B118" s="298" t="s">
        <v>317</v>
      </c>
      <c r="C118" s="299" t="s">
        <v>318</v>
      </c>
      <c r="D118" s="307" t="s">
        <v>159</v>
      </c>
      <c r="E118" s="301" t="s">
        <v>46</v>
      </c>
      <c r="F118" s="314">
        <v>1</v>
      </c>
      <c r="G118" s="303"/>
      <c r="H118" s="304">
        <f t="shared" si="3"/>
        <v>0</v>
      </c>
    </row>
    <row r="119" spans="1:8" ht="36" customHeight="1" x14ac:dyDescent="0.2">
      <c r="A119" s="113"/>
      <c r="B119" s="298" t="s">
        <v>319</v>
      </c>
      <c r="C119" s="316" t="s">
        <v>320</v>
      </c>
      <c r="D119" s="307" t="s">
        <v>159</v>
      </c>
      <c r="E119" s="301"/>
      <c r="F119" s="314"/>
      <c r="G119" s="305"/>
      <c r="H119" s="315"/>
    </row>
    <row r="120" spans="1:8" ht="36" customHeight="1" x14ac:dyDescent="0.2">
      <c r="A120" s="113"/>
      <c r="B120" s="306" t="s">
        <v>40</v>
      </c>
      <c r="C120" s="316" t="s">
        <v>321</v>
      </c>
      <c r="D120" s="307"/>
      <c r="E120" s="301" t="s">
        <v>46</v>
      </c>
      <c r="F120" s="314">
        <v>18</v>
      </c>
      <c r="G120" s="303"/>
      <c r="H120" s="304">
        <f>ROUND(G120*F120,2)</f>
        <v>0</v>
      </c>
    </row>
    <row r="121" spans="1:8" ht="36" customHeight="1" x14ac:dyDescent="0.2">
      <c r="A121" s="123" t="s">
        <v>176</v>
      </c>
      <c r="B121" s="298" t="s">
        <v>322</v>
      </c>
      <c r="C121" s="299" t="s">
        <v>178</v>
      </c>
      <c r="D121" s="307" t="s">
        <v>159</v>
      </c>
      <c r="E121" s="301" t="s">
        <v>46</v>
      </c>
      <c r="F121" s="314">
        <v>3</v>
      </c>
      <c r="G121" s="303"/>
      <c r="H121" s="304">
        <f>ROUND(G121*F121,2)</f>
        <v>0</v>
      </c>
    </row>
    <row r="122" spans="1:8" ht="36" customHeight="1" x14ac:dyDescent="0.2">
      <c r="A122" s="113" t="s">
        <v>179</v>
      </c>
      <c r="B122" s="298" t="s">
        <v>323</v>
      </c>
      <c r="C122" s="299" t="s">
        <v>181</v>
      </c>
      <c r="D122" s="307" t="s">
        <v>182</v>
      </c>
      <c r="E122" s="301" t="s">
        <v>58</v>
      </c>
      <c r="F122" s="314">
        <v>252</v>
      </c>
      <c r="G122" s="303"/>
      <c r="H122" s="304">
        <f t="shared" si="3"/>
        <v>0</v>
      </c>
    </row>
    <row r="123" spans="1:8" ht="36" customHeight="1" x14ac:dyDescent="0.2">
      <c r="A123" s="113"/>
      <c r="B123" s="298" t="s">
        <v>324</v>
      </c>
      <c r="C123" s="299" t="s">
        <v>325</v>
      </c>
      <c r="D123" s="307" t="s">
        <v>326</v>
      </c>
      <c r="E123" s="301" t="s">
        <v>58</v>
      </c>
      <c r="F123" s="314">
        <v>600</v>
      </c>
      <c r="G123" s="303"/>
      <c r="H123" s="304">
        <f>ROUND(G123*F123,2)</f>
        <v>0</v>
      </c>
    </row>
    <row r="124" spans="1:8" ht="36" customHeight="1" x14ac:dyDescent="0.2">
      <c r="A124" s="124" t="s">
        <v>327</v>
      </c>
      <c r="B124" s="298" t="s">
        <v>328</v>
      </c>
      <c r="C124" s="316" t="s">
        <v>329</v>
      </c>
      <c r="D124" s="307" t="s">
        <v>693</v>
      </c>
      <c r="E124" s="301"/>
      <c r="F124" s="314"/>
      <c r="G124" s="305"/>
      <c r="H124" s="315"/>
    </row>
    <row r="125" spans="1:8" ht="36" customHeight="1" x14ac:dyDescent="0.2">
      <c r="A125" s="124" t="s">
        <v>330</v>
      </c>
      <c r="B125" s="306" t="s">
        <v>40</v>
      </c>
      <c r="C125" s="316" t="s">
        <v>331</v>
      </c>
      <c r="D125" s="307"/>
      <c r="E125" s="301" t="s">
        <v>39</v>
      </c>
      <c r="F125" s="314">
        <v>200</v>
      </c>
      <c r="G125" s="303"/>
      <c r="H125" s="304">
        <f>ROUND(G125*F125,2)</f>
        <v>0</v>
      </c>
    </row>
    <row r="126" spans="1:8" ht="36" customHeight="1" x14ac:dyDescent="0.2">
      <c r="A126" s="117"/>
      <c r="B126" s="298"/>
      <c r="C126" s="308" t="s">
        <v>24</v>
      </c>
      <c r="D126" s="300"/>
      <c r="E126" s="301"/>
      <c r="F126" s="314"/>
      <c r="G126" s="305"/>
      <c r="H126" s="315"/>
    </row>
    <row r="127" spans="1:8" ht="36" customHeight="1" x14ac:dyDescent="0.2">
      <c r="A127" s="113" t="s">
        <v>69</v>
      </c>
      <c r="B127" s="298" t="s">
        <v>332</v>
      </c>
      <c r="C127" s="299" t="s">
        <v>97</v>
      </c>
      <c r="D127" s="307" t="s">
        <v>459</v>
      </c>
      <c r="E127" s="301" t="s">
        <v>46</v>
      </c>
      <c r="F127" s="314">
        <v>11</v>
      </c>
      <c r="G127" s="303"/>
      <c r="H127" s="304">
        <f>ROUND(G127*F127,2)</f>
        <v>0</v>
      </c>
    </row>
    <row r="128" spans="1:8" ht="36" customHeight="1" x14ac:dyDescent="0.2">
      <c r="A128" s="113" t="s">
        <v>84</v>
      </c>
      <c r="B128" s="298" t="s">
        <v>333</v>
      </c>
      <c r="C128" s="299" t="s">
        <v>98</v>
      </c>
      <c r="D128" s="307" t="s">
        <v>279</v>
      </c>
      <c r="E128" s="301"/>
      <c r="F128" s="314"/>
      <c r="G128" s="305"/>
      <c r="H128" s="315"/>
    </row>
    <row r="129" spans="1:8" ht="36" customHeight="1" x14ac:dyDescent="0.2">
      <c r="A129" s="113" t="s">
        <v>99</v>
      </c>
      <c r="B129" s="306" t="s">
        <v>40</v>
      </c>
      <c r="C129" s="299" t="s">
        <v>185</v>
      </c>
      <c r="D129" s="307"/>
      <c r="E129" s="301" t="s">
        <v>85</v>
      </c>
      <c r="F129" s="314">
        <v>5</v>
      </c>
      <c r="G129" s="303"/>
      <c r="H129" s="304">
        <f>ROUND(G129*F129,2)</f>
        <v>0</v>
      </c>
    </row>
    <row r="130" spans="1:8" ht="36" customHeight="1" x14ac:dyDescent="0.2">
      <c r="A130" s="113" t="s">
        <v>70</v>
      </c>
      <c r="B130" s="298" t="s">
        <v>334</v>
      </c>
      <c r="C130" s="299" t="s">
        <v>100</v>
      </c>
      <c r="D130" s="307" t="s">
        <v>459</v>
      </c>
      <c r="E130" s="301"/>
      <c r="F130" s="314"/>
      <c r="G130" s="305"/>
      <c r="H130" s="315"/>
    </row>
    <row r="131" spans="1:8" ht="36" customHeight="1" x14ac:dyDescent="0.2">
      <c r="A131" s="113" t="s">
        <v>335</v>
      </c>
      <c r="B131" s="306" t="s">
        <v>40</v>
      </c>
      <c r="C131" s="299" t="s">
        <v>336</v>
      </c>
      <c r="D131" s="307"/>
      <c r="E131" s="301" t="s">
        <v>46</v>
      </c>
      <c r="F131" s="314">
        <v>1</v>
      </c>
      <c r="G131" s="303"/>
      <c r="H131" s="304">
        <f>ROUND(G131*F131,2)</f>
        <v>0</v>
      </c>
    </row>
    <row r="132" spans="1:8" ht="36" customHeight="1" x14ac:dyDescent="0.2">
      <c r="A132" s="113" t="s">
        <v>71</v>
      </c>
      <c r="B132" s="306" t="s">
        <v>47</v>
      </c>
      <c r="C132" s="299" t="s">
        <v>187</v>
      </c>
      <c r="D132" s="307"/>
      <c r="E132" s="301" t="s">
        <v>46</v>
      </c>
      <c r="F132" s="314">
        <v>1</v>
      </c>
      <c r="G132" s="303"/>
      <c r="H132" s="304">
        <f>ROUND(G132*F132,2)</f>
        <v>0</v>
      </c>
    </row>
    <row r="133" spans="1:8" ht="36" customHeight="1" x14ac:dyDescent="0.2">
      <c r="A133" s="113" t="s">
        <v>337</v>
      </c>
      <c r="B133" s="306" t="s">
        <v>59</v>
      </c>
      <c r="C133" s="299" t="s">
        <v>338</v>
      </c>
      <c r="D133" s="307"/>
      <c r="E133" s="301" t="s">
        <v>46</v>
      </c>
      <c r="F133" s="314">
        <v>11</v>
      </c>
      <c r="G133" s="303"/>
      <c r="H133" s="304">
        <f>ROUND(G133*F133,2)</f>
        <v>0</v>
      </c>
    </row>
    <row r="134" spans="1:8" ht="36" customHeight="1" x14ac:dyDescent="0.2">
      <c r="A134" s="113" t="s">
        <v>72</v>
      </c>
      <c r="B134" s="306" t="s">
        <v>73</v>
      </c>
      <c r="C134" s="299" t="s">
        <v>210</v>
      </c>
      <c r="D134" s="307"/>
      <c r="E134" s="301" t="s">
        <v>46</v>
      </c>
      <c r="F134" s="314">
        <v>1</v>
      </c>
      <c r="G134" s="303"/>
      <c r="H134" s="304">
        <f>ROUND(G134*F134,2)</f>
        <v>0</v>
      </c>
    </row>
    <row r="135" spans="1:8" ht="36" customHeight="1" x14ac:dyDescent="0.2">
      <c r="A135" s="113" t="s">
        <v>86</v>
      </c>
      <c r="B135" s="298" t="s">
        <v>339</v>
      </c>
      <c r="C135" s="299" t="s">
        <v>101</v>
      </c>
      <c r="D135" s="307" t="s">
        <v>459</v>
      </c>
      <c r="E135" s="301" t="s">
        <v>46</v>
      </c>
      <c r="F135" s="314">
        <v>28</v>
      </c>
      <c r="G135" s="303"/>
      <c r="H135" s="304">
        <f t="shared" ref="H135:H140" si="4">ROUND(G135*F135,2)</f>
        <v>0</v>
      </c>
    </row>
    <row r="136" spans="1:8" ht="36" customHeight="1" x14ac:dyDescent="0.2">
      <c r="A136" s="113" t="s">
        <v>87</v>
      </c>
      <c r="B136" s="298" t="s">
        <v>340</v>
      </c>
      <c r="C136" s="299" t="s">
        <v>102</v>
      </c>
      <c r="D136" s="307" t="s">
        <v>459</v>
      </c>
      <c r="E136" s="301" t="s">
        <v>46</v>
      </c>
      <c r="F136" s="314">
        <v>5</v>
      </c>
      <c r="G136" s="303"/>
      <c r="H136" s="304">
        <f t="shared" si="4"/>
        <v>0</v>
      </c>
    </row>
    <row r="137" spans="1:8" ht="36" customHeight="1" x14ac:dyDescent="0.2">
      <c r="A137" s="113" t="s">
        <v>88</v>
      </c>
      <c r="B137" s="298" t="s">
        <v>341</v>
      </c>
      <c r="C137" s="299" t="s">
        <v>103</v>
      </c>
      <c r="D137" s="307" t="s">
        <v>459</v>
      </c>
      <c r="E137" s="301" t="s">
        <v>46</v>
      </c>
      <c r="F137" s="314">
        <v>2</v>
      </c>
      <c r="G137" s="303"/>
      <c r="H137" s="304">
        <f t="shared" si="4"/>
        <v>0</v>
      </c>
    </row>
    <row r="138" spans="1:8" ht="36" customHeight="1" x14ac:dyDescent="0.2">
      <c r="A138" s="113"/>
      <c r="B138" s="298" t="s">
        <v>342</v>
      </c>
      <c r="C138" s="299" t="s">
        <v>343</v>
      </c>
      <c r="D138" s="307" t="s">
        <v>159</v>
      </c>
      <c r="E138" s="301" t="s">
        <v>85</v>
      </c>
      <c r="F138" s="314">
        <v>2</v>
      </c>
      <c r="G138" s="303"/>
      <c r="H138" s="304">
        <f>ROUND(G138*F138,2)</f>
        <v>0</v>
      </c>
    </row>
    <row r="139" spans="1:8" ht="36" customHeight="1" x14ac:dyDescent="0.2">
      <c r="A139" s="113"/>
      <c r="B139" s="298" t="s">
        <v>344</v>
      </c>
      <c r="C139" s="299" t="s">
        <v>345</v>
      </c>
      <c r="D139" s="307" t="s">
        <v>159</v>
      </c>
      <c r="E139" s="301" t="s">
        <v>46</v>
      </c>
      <c r="F139" s="314">
        <v>10</v>
      </c>
      <c r="G139" s="303"/>
      <c r="H139" s="304">
        <f>ROUND(G139*F139,2)</f>
        <v>0</v>
      </c>
    </row>
    <row r="140" spans="1:8" ht="36" customHeight="1" x14ac:dyDescent="0.2">
      <c r="A140" s="113" t="s">
        <v>346</v>
      </c>
      <c r="B140" s="298" t="s">
        <v>347</v>
      </c>
      <c r="C140" s="299" t="s">
        <v>348</v>
      </c>
      <c r="D140" s="307" t="s">
        <v>459</v>
      </c>
      <c r="E140" s="301" t="s">
        <v>46</v>
      </c>
      <c r="F140" s="314">
        <v>32</v>
      </c>
      <c r="G140" s="303"/>
      <c r="H140" s="304">
        <f t="shared" si="4"/>
        <v>0</v>
      </c>
    </row>
    <row r="141" spans="1:8" ht="36" customHeight="1" x14ac:dyDescent="0.2">
      <c r="A141" s="113"/>
      <c r="B141" s="298" t="s">
        <v>349</v>
      </c>
      <c r="C141" s="299" t="s">
        <v>350</v>
      </c>
      <c r="D141" s="307" t="s">
        <v>351</v>
      </c>
      <c r="E141" s="301"/>
      <c r="F141" s="314"/>
      <c r="G141" s="305"/>
      <c r="H141" s="315"/>
    </row>
    <row r="142" spans="1:8" ht="36" customHeight="1" x14ac:dyDescent="0.2">
      <c r="A142" s="113"/>
      <c r="B142" s="306" t="s">
        <v>40</v>
      </c>
      <c r="C142" s="299" t="s">
        <v>352</v>
      </c>
      <c r="D142" s="307"/>
      <c r="E142" s="301" t="s">
        <v>46</v>
      </c>
      <c r="F142" s="314">
        <v>5</v>
      </c>
      <c r="G142" s="303"/>
      <c r="H142" s="304">
        <f>ROUND(G142*F142,2)</f>
        <v>0</v>
      </c>
    </row>
    <row r="143" spans="1:8" ht="36" customHeight="1" x14ac:dyDescent="0.2">
      <c r="A143" s="113"/>
      <c r="B143" s="306" t="s">
        <v>47</v>
      </c>
      <c r="C143" s="299" t="s">
        <v>353</v>
      </c>
      <c r="D143" s="307"/>
      <c r="E143" s="301" t="s">
        <v>46</v>
      </c>
      <c r="F143" s="314">
        <v>4</v>
      </c>
      <c r="G143" s="303"/>
      <c r="H143" s="304">
        <f>ROUND(G143*F143,2)</f>
        <v>0</v>
      </c>
    </row>
    <row r="144" spans="1:8" ht="36" customHeight="1" x14ac:dyDescent="0.2">
      <c r="A144" s="124"/>
      <c r="B144" s="306"/>
      <c r="C144" s="317" t="s">
        <v>25</v>
      </c>
      <c r="D144" s="307"/>
      <c r="E144" s="301"/>
      <c r="F144" s="314"/>
      <c r="G144" s="305"/>
      <c r="H144" s="315"/>
    </row>
    <row r="145" spans="1:8" ht="36" customHeight="1" x14ac:dyDescent="0.2">
      <c r="A145" s="118" t="s">
        <v>74</v>
      </c>
      <c r="B145" s="298" t="s">
        <v>354</v>
      </c>
      <c r="C145" s="299" t="s">
        <v>75</v>
      </c>
      <c r="D145" s="307" t="s">
        <v>630</v>
      </c>
      <c r="E145" s="301"/>
      <c r="F145" s="314"/>
      <c r="G145" s="305"/>
      <c r="H145" s="315"/>
    </row>
    <row r="146" spans="1:8" ht="36" customHeight="1" x14ac:dyDescent="0.2">
      <c r="A146" s="118" t="s">
        <v>192</v>
      </c>
      <c r="B146" s="306" t="s">
        <v>40</v>
      </c>
      <c r="C146" s="299" t="s">
        <v>193</v>
      </c>
      <c r="D146" s="307"/>
      <c r="E146" s="301" t="s">
        <v>39</v>
      </c>
      <c r="F146" s="302">
        <v>100</v>
      </c>
      <c r="G146" s="303"/>
      <c r="H146" s="304">
        <f>ROUND(G146*F146,2)</f>
        <v>0</v>
      </c>
    </row>
    <row r="147" spans="1:8" ht="36" customHeight="1" x14ac:dyDescent="0.2">
      <c r="A147" s="118" t="s">
        <v>76</v>
      </c>
      <c r="B147" s="306" t="s">
        <v>47</v>
      </c>
      <c r="C147" s="299" t="s">
        <v>194</v>
      </c>
      <c r="D147" s="307"/>
      <c r="E147" s="301" t="s">
        <v>39</v>
      </c>
      <c r="F147" s="302">
        <v>250</v>
      </c>
      <c r="G147" s="303"/>
      <c r="H147" s="304">
        <f>ROUND(G147*F147,2)</f>
        <v>0</v>
      </c>
    </row>
    <row r="148" spans="1:8" ht="36" customHeight="1" x14ac:dyDescent="0.2">
      <c r="A148" s="124"/>
      <c r="B148" s="306"/>
      <c r="C148" s="317" t="s">
        <v>355</v>
      </c>
      <c r="D148" s="307"/>
      <c r="E148" s="301"/>
      <c r="F148" s="314"/>
      <c r="G148" s="305"/>
      <c r="H148" s="315"/>
    </row>
    <row r="149" spans="1:8" ht="36" customHeight="1" x14ac:dyDescent="0.2">
      <c r="A149" s="124"/>
      <c r="B149" s="298" t="s">
        <v>356</v>
      </c>
      <c r="C149" s="299" t="s">
        <v>357</v>
      </c>
      <c r="D149" s="307" t="s">
        <v>694</v>
      </c>
      <c r="E149" s="301"/>
      <c r="F149" s="314"/>
      <c r="G149" s="305"/>
      <c r="H149" s="315"/>
    </row>
    <row r="150" spans="1:8" ht="36" customHeight="1" x14ac:dyDescent="0.2">
      <c r="A150" s="124"/>
      <c r="B150" s="306" t="s">
        <v>40</v>
      </c>
      <c r="C150" s="299" t="s">
        <v>358</v>
      </c>
      <c r="D150" s="307"/>
      <c r="E150" s="301"/>
      <c r="F150" s="314"/>
      <c r="G150" s="305"/>
      <c r="H150" s="315"/>
    </row>
    <row r="151" spans="1:8" ht="36" customHeight="1" x14ac:dyDescent="0.2">
      <c r="A151" s="117"/>
      <c r="B151" s="312" t="s">
        <v>129</v>
      </c>
      <c r="C151" s="299" t="s">
        <v>359</v>
      </c>
      <c r="D151" s="307"/>
      <c r="E151" s="301" t="s">
        <v>58</v>
      </c>
      <c r="F151" s="314">
        <v>13</v>
      </c>
      <c r="G151" s="303"/>
      <c r="H151" s="304">
        <f>ROUND(G151*F151,2)</f>
        <v>0</v>
      </c>
    </row>
    <row r="152" spans="1:8" ht="36" customHeight="1" x14ac:dyDescent="0.2">
      <c r="A152" s="118"/>
      <c r="B152" s="298" t="s">
        <v>360</v>
      </c>
      <c r="C152" s="299" t="s">
        <v>361</v>
      </c>
      <c r="D152" s="307" t="s">
        <v>694</v>
      </c>
      <c r="E152" s="301"/>
      <c r="F152" s="302"/>
      <c r="G152" s="305"/>
      <c r="H152" s="304"/>
    </row>
    <row r="153" spans="1:8" ht="36" customHeight="1" x14ac:dyDescent="0.2">
      <c r="A153" s="118"/>
      <c r="B153" s="306" t="s">
        <v>40</v>
      </c>
      <c r="C153" s="299" t="s">
        <v>362</v>
      </c>
      <c r="D153" s="307"/>
      <c r="E153" s="301" t="s">
        <v>46</v>
      </c>
      <c r="F153" s="302">
        <v>1</v>
      </c>
      <c r="G153" s="303"/>
      <c r="H153" s="304">
        <f>ROUND(G153*F153,2)</f>
        <v>0</v>
      </c>
    </row>
    <row r="154" spans="1:8" ht="36" customHeight="1" x14ac:dyDescent="0.2">
      <c r="A154" s="122"/>
      <c r="B154" s="298" t="s">
        <v>363</v>
      </c>
      <c r="C154" s="299" t="s">
        <v>364</v>
      </c>
      <c r="D154" s="307" t="s">
        <v>694</v>
      </c>
      <c r="E154" s="301"/>
      <c r="F154" s="314"/>
      <c r="G154" s="305"/>
      <c r="H154" s="315"/>
    </row>
    <row r="155" spans="1:8" ht="36" customHeight="1" x14ac:dyDescent="0.2">
      <c r="A155" s="122"/>
      <c r="B155" s="306" t="s">
        <v>40</v>
      </c>
      <c r="C155" s="299" t="s">
        <v>365</v>
      </c>
      <c r="D155" s="307"/>
      <c r="E155" s="301"/>
      <c r="F155" s="314"/>
      <c r="G155" s="305"/>
      <c r="H155" s="315"/>
    </row>
    <row r="156" spans="1:8" ht="36" customHeight="1" x14ac:dyDescent="0.2">
      <c r="A156" s="122"/>
      <c r="B156" s="312" t="s">
        <v>129</v>
      </c>
      <c r="C156" s="299" t="s">
        <v>362</v>
      </c>
      <c r="D156" s="307"/>
      <c r="E156" s="301" t="s">
        <v>46</v>
      </c>
      <c r="F156" s="314">
        <v>2</v>
      </c>
      <c r="G156" s="303"/>
      <c r="H156" s="304">
        <f>ROUND(G156*F156,2)</f>
        <v>0</v>
      </c>
    </row>
    <row r="157" spans="1:8" ht="36" customHeight="1" x14ac:dyDescent="0.2">
      <c r="A157" s="122"/>
      <c r="B157" s="298" t="s">
        <v>366</v>
      </c>
      <c r="C157" s="299" t="s">
        <v>367</v>
      </c>
      <c r="D157" s="307" t="s">
        <v>695</v>
      </c>
      <c r="E157" s="301"/>
      <c r="F157" s="302"/>
      <c r="G157" s="305"/>
      <c r="H157" s="304"/>
    </row>
    <row r="158" spans="1:8" ht="36" customHeight="1" x14ac:dyDescent="0.2">
      <c r="A158" s="122"/>
      <c r="B158" s="318" t="s">
        <v>40</v>
      </c>
      <c r="C158" s="319" t="s">
        <v>362</v>
      </c>
      <c r="D158" s="320"/>
      <c r="E158" s="321" t="s">
        <v>58</v>
      </c>
      <c r="F158" s="322">
        <v>13</v>
      </c>
      <c r="G158" s="323"/>
      <c r="H158" s="324">
        <f>ROUND(G158*F158,2)</f>
        <v>0</v>
      </c>
    </row>
    <row r="159" spans="1:8" ht="48" customHeight="1" thickBot="1" x14ac:dyDescent="0.25">
      <c r="A159" s="125"/>
      <c r="B159" s="126" t="str">
        <f>B7</f>
        <v>A</v>
      </c>
      <c r="C159" s="699" t="str">
        <f>C7</f>
        <v>ST. JAMES STREET, MAROONS ROAD TO PORTAGE AVENUE, CONCRETE RECONSTRUCTION</v>
      </c>
      <c r="D159" s="700"/>
      <c r="E159" s="700"/>
      <c r="F159" s="701"/>
      <c r="G159" s="125" t="s">
        <v>17</v>
      </c>
      <c r="H159" s="125">
        <f>SUM(H8:H158)</f>
        <v>0</v>
      </c>
    </row>
    <row r="160" spans="1:8" s="140" customFormat="1" ht="30" customHeight="1" thickTop="1" x14ac:dyDescent="0.2">
      <c r="A160" s="137"/>
      <c r="B160" s="138" t="s">
        <v>13</v>
      </c>
      <c r="C160" s="693" t="s">
        <v>368</v>
      </c>
      <c r="D160" s="694"/>
      <c r="E160" s="694"/>
      <c r="F160" s="695"/>
      <c r="G160" s="137"/>
      <c r="H160" s="139"/>
    </row>
    <row r="161" spans="1:8" s="146" customFormat="1" ht="36" customHeight="1" x14ac:dyDescent="0.2">
      <c r="A161" s="141"/>
      <c r="B161" s="142"/>
      <c r="C161" s="33" t="s">
        <v>380</v>
      </c>
      <c r="D161" s="143"/>
      <c r="E161" s="144" t="s">
        <v>2</v>
      </c>
      <c r="F161" s="144" t="s">
        <v>2</v>
      </c>
      <c r="G161" s="141" t="s">
        <v>2</v>
      </c>
      <c r="H161" s="145"/>
    </row>
    <row r="162" spans="1:8" s="148" customFormat="1" ht="30" customHeight="1" x14ac:dyDescent="0.2">
      <c r="A162" s="147" t="s">
        <v>370</v>
      </c>
      <c r="B162" s="325" t="s">
        <v>384</v>
      </c>
      <c r="C162" s="326" t="s">
        <v>371</v>
      </c>
      <c r="D162" s="327" t="s">
        <v>159</v>
      </c>
      <c r="E162" s="328"/>
      <c r="F162" s="329"/>
      <c r="G162" s="330"/>
      <c r="H162" s="331"/>
    </row>
    <row r="163" spans="1:8" s="149" customFormat="1" ht="30" customHeight="1" x14ac:dyDescent="0.2">
      <c r="A163" s="147" t="s">
        <v>372</v>
      </c>
      <c r="B163" s="332" t="s">
        <v>40</v>
      </c>
      <c r="C163" s="326" t="s">
        <v>206</v>
      </c>
      <c r="D163" s="327"/>
      <c r="E163" s="328"/>
      <c r="F163" s="329"/>
      <c r="G163" s="330"/>
      <c r="H163" s="331"/>
    </row>
    <row r="164" spans="1:8" s="149" customFormat="1" ht="30" customHeight="1" x14ac:dyDescent="0.2">
      <c r="A164" s="147" t="s">
        <v>373</v>
      </c>
      <c r="B164" s="333" t="s">
        <v>129</v>
      </c>
      <c r="C164" s="326" t="s">
        <v>374</v>
      </c>
      <c r="D164" s="327"/>
      <c r="E164" s="328" t="s">
        <v>46</v>
      </c>
      <c r="F164" s="329">
        <v>1</v>
      </c>
      <c r="G164" s="334"/>
      <c r="H164" s="335">
        <f>ROUND(G164*F164,2)</f>
        <v>0</v>
      </c>
    </row>
    <row r="165" spans="1:8" s="148" customFormat="1" ht="30" customHeight="1" x14ac:dyDescent="0.2">
      <c r="A165" s="147" t="s">
        <v>375</v>
      </c>
      <c r="B165" s="325" t="s">
        <v>383</v>
      </c>
      <c r="C165" s="336" t="s">
        <v>376</v>
      </c>
      <c r="D165" s="337" t="s">
        <v>696</v>
      </c>
      <c r="E165" s="328"/>
      <c r="F165" s="338"/>
      <c r="G165" s="330"/>
      <c r="H165" s="331"/>
    </row>
    <row r="166" spans="1:8" s="149" customFormat="1" ht="30" customHeight="1" x14ac:dyDescent="0.2">
      <c r="A166" s="147" t="s">
        <v>378</v>
      </c>
      <c r="B166" s="332" t="s">
        <v>40</v>
      </c>
      <c r="C166" s="326" t="s">
        <v>379</v>
      </c>
      <c r="D166" s="327"/>
      <c r="E166" s="328" t="s">
        <v>58</v>
      </c>
      <c r="F166" s="339">
        <v>91</v>
      </c>
      <c r="G166" s="334"/>
      <c r="H166" s="335">
        <f>ROUND(G166*F166,2)</f>
        <v>0</v>
      </c>
    </row>
    <row r="167" spans="1:8" s="146" customFormat="1" ht="36" customHeight="1" x14ac:dyDescent="0.2">
      <c r="A167" s="141"/>
      <c r="B167" s="340"/>
      <c r="C167" s="696" t="s">
        <v>385</v>
      </c>
      <c r="D167" s="697"/>
      <c r="E167" s="697"/>
      <c r="F167" s="698"/>
      <c r="G167" s="341" t="s">
        <v>2</v>
      </c>
      <c r="H167" s="342"/>
    </row>
    <row r="168" spans="1:8" s="150" customFormat="1" ht="27" customHeight="1" x14ac:dyDescent="0.2">
      <c r="A168" s="147" t="s">
        <v>327</v>
      </c>
      <c r="B168" s="343" t="s">
        <v>382</v>
      </c>
      <c r="C168" s="344" t="s">
        <v>329</v>
      </c>
      <c r="D168" s="345" t="s">
        <v>381</v>
      </c>
      <c r="E168" s="328"/>
      <c r="F168" s="346"/>
      <c r="G168" s="347"/>
      <c r="H168" s="335"/>
    </row>
    <row r="169" spans="1:8" s="150" customFormat="1" ht="27" customHeight="1" x14ac:dyDescent="0.2">
      <c r="A169" s="147" t="s">
        <v>330</v>
      </c>
      <c r="B169" s="348" t="s">
        <v>40</v>
      </c>
      <c r="C169" s="349" t="s">
        <v>331</v>
      </c>
      <c r="D169" s="350"/>
      <c r="E169" s="351" t="s">
        <v>39</v>
      </c>
      <c r="F169" s="352">
        <v>125</v>
      </c>
      <c r="G169" s="353"/>
      <c r="H169" s="354">
        <f>ROUND(G169*F169,2)</f>
        <v>0</v>
      </c>
    </row>
    <row r="170" spans="1:8" ht="48" customHeight="1" thickBot="1" x14ac:dyDescent="0.25">
      <c r="A170" s="125"/>
      <c r="B170" s="126" t="str">
        <f>B160</f>
        <v>B</v>
      </c>
      <c r="C170" s="699" t="str">
        <f>C160</f>
        <v>WATER AND WASTE WORK</v>
      </c>
      <c r="D170" s="700"/>
      <c r="E170" s="700"/>
      <c r="F170" s="701"/>
      <c r="G170" s="125" t="s">
        <v>17</v>
      </c>
      <c r="H170" s="125">
        <f>SUM(H163:H169)</f>
        <v>0</v>
      </c>
    </row>
    <row r="171" spans="1:8" s="146" customFormat="1" ht="54.6" customHeight="1" thickTop="1" x14ac:dyDescent="0.2">
      <c r="A171" s="141"/>
      <c r="B171" s="631" t="s">
        <v>593</v>
      </c>
      <c r="C171" s="669"/>
      <c r="D171" s="669"/>
      <c r="E171" s="669"/>
      <c r="F171" s="669"/>
      <c r="G171" s="670"/>
      <c r="H171" s="151"/>
    </row>
    <row r="172" spans="1:8" s="140" customFormat="1" ht="30" customHeight="1" x14ac:dyDescent="0.2">
      <c r="A172" s="137"/>
      <c r="B172" s="355" t="s">
        <v>14</v>
      </c>
      <c r="C172" s="705" t="s">
        <v>386</v>
      </c>
      <c r="D172" s="706"/>
      <c r="E172" s="706"/>
      <c r="F172" s="707"/>
      <c r="G172" s="356"/>
      <c r="H172" s="357"/>
    </row>
    <row r="173" spans="1:8" customFormat="1" ht="76.5" customHeight="1" x14ac:dyDescent="0.2">
      <c r="A173" s="141"/>
      <c r="B173" s="325" t="s">
        <v>395</v>
      </c>
      <c r="C173" s="326" t="s">
        <v>387</v>
      </c>
      <c r="D173" s="327" t="s">
        <v>215</v>
      </c>
      <c r="E173" s="328" t="s">
        <v>46</v>
      </c>
      <c r="F173" s="329">
        <v>7</v>
      </c>
      <c r="G173" s="334"/>
      <c r="H173" s="335">
        <f t="shared" ref="H173:H181" si="5">ROUND(G173*F173,2)</f>
        <v>0</v>
      </c>
    </row>
    <row r="174" spans="1:8" customFormat="1" ht="51" customHeight="1" x14ac:dyDescent="0.2">
      <c r="A174" s="141"/>
      <c r="B174" s="325" t="s">
        <v>396</v>
      </c>
      <c r="C174" s="326" t="s">
        <v>388</v>
      </c>
      <c r="D174" s="327" t="s">
        <v>215</v>
      </c>
      <c r="E174" s="328" t="s">
        <v>58</v>
      </c>
      <c r="F174" s="329">
        <v>369</v>
      </c>
      <c r="G174" s="334"/>
      <c r="H174" s="335">
        <f t="shared" si="5"/>
        <v>0</v>
      </c>
    </row>
    <row r="175" spans="1:8" customFormat="1" ht="51" customHeight="1" x14ac:dyDescent="0.2">
      <c r="A175" s="141"/>
      <c r="B175" s="358" t="s">
        <v>397</v>
      </c>
      <c r="C175" s="359" t="s">
        <v>389</v>
      </c>
      <c r="D175" s="360" t="s">
        <v>215</v>
      </c>
      <c r="E175" s="351" t="s">
        <v>46</v>
      </c>
      <c r="F175" s="352">
        <v>7</v>
      </c>
      <c r="G175" s="353"/>
      <c r="H175" s="354">
        <f t="shared" si="5"/>
        <v>0</v>
      </c>
    </row>
    <row r="176" spans="1:8" ht="48" customHeight="1" thickBot="1" x14ac:dyDescent="0.25">
      <c r="A176" s="125"/>
      <c r="B176" s="126" t="str">
        <f>B172</f>
        <v>C</v>
      </c>
      <c r="C176" s="699" t="str">
        <f>C172</f>
        <v>ST. JAMES STREET, MAROONS ROAD TO PORTAGE AVENUE, STREET LIGHTING</v>
      </c>
      <c r="D176" s="700"/>
      <c r="E176" s="700"/>
      <c r="F176" s="701"/>
      <c r="G176" s="125" t="s">
        <v>17</v>
      </c>
      <c r="H176" s="125">
        <f>SUM(H27:H175)</f>
        <v>0</v>
      </c>
    </row>
    <row r="177" spans="1:8" s="140" customFormat="1" ht="30" customHeight="1" thickTop="1" x14ac:dyDescent="0.2">
      <c r="A177" s="137"/>
      <c r="B177" s="138" t="s">
        <v>15</v>
      </c>
      <c r="C177" s="621" t="s">
        <v>398</v>
      </c>
      <c r="D177" s="711"/>
      <c r="E177" s="711"/>
      <c r="F177" s="712"/>
      <c r="G177" s="137"/>
      <c r="H177" s="139"/>
    </row>
    <row r="178" spans="1:8" customFormat="1" ht="75" customHeight="1" x14ac:dyDescent="0.2">
      <c r="A178" s="141"/>
      <c r="B178" s="361" t="s">
        <v>399</v>
      </c>
      <c r="C178" s="362" t="s">
        <v>390</v>
      </c>
      <c r="D178" s="300" t="s">
        <v>215</v>
      </c>
      <c r="E178" s="363" t="s">
        <v>46</v>
      </c>
      <c r="F178" s="364">
        <v>3</v>
      </c>
      <c r="G178" s="365"/>
      <c r="H178" s="304">
        <f t="shared" si="5"/>
        <v>0</v>
      </c>
    </row>
    <row r="179" spans="1:8" customFormat="1" ht="51" customHeight="1" x14ac:dyDescent="0.2">
      <c r="A179" s="141"/>
      <c r="B179" s="361" t="s">
        <v>400</v>
      </c>
      <c r="C179" s="366" t="s">
        <v>391</v>
      </c>
      <c r="D179" s="300" t="s">
        <v>215</v>
      </c>
      <c r="E179" s="363" t="s">
        <v>46</v>
      </c>
      <c r="F179" s="367">
        <v>7</v>
      </c>
      <c r="G179" s="365"/>
      <c r="H179" s="304">
        <f t="shared" si="5"/>
        <v>0</v>
      </c>
    </row>
    <row r="180" spans="1:8" customFormat="1" ht="60" customHeight="1" x14ac:dyDescent="0.2">
      <c r="A180" s="141"/>
      <c r="B180" s="361" t="s">
        <v>401</v>
      </c>
      <c r="C180" s="366" t="s">
        <v>392</v>
      </c>
      <c r="D180" s="300" t="s">
        <v>215</v>
      </c>
      <c r="E180" s="363" t="s">
        <v>393</v>
      </c>
      <c r="F180" s="367">
        <v>8</v>
      </c>
      <c r="G180" s="365"/>
      <c r="H180" s="304">
        <f t="shared" si="5"/>
        <v>0</v>
      </c>
    </row>
    <row r="181" spans="1:8" customFormat="1" ht="51" customHeight="1" x14ac:dyDescent="0.2">
      <c r="A181" s="141"/>
      <c r="B181" s="368" t="s">
        <v>402</v>
      </c>
      <c r="C181" s="369" t="s">
        <v>394</v>
      </c>
      <c r="D181" s="370" t="s">
        <v>215</v>
      </c>
      <c r="E181" s="371" t="s">
        <v>393</v>
      </c>
      <c r="F181" s="372">
        <v>8</v>
      </c>
      <c r="G181" s="373"/>
      <c r="H181" s="324">
        <f t="shared" si="5"/>
        <v>0</v>
      </c>
    </row>
    <row r="182" spans="1:8" s="140" customFormat="1" ht="30" customHeight="1" thickBot="1" x14ac:dyDescent="0.25">
      <c r="A182" s="152"/>
      <c r="B182" s="153" t="str">
        <f>B177</f>
        <v>D</v>
      </c>
      <c r="C182" s="624" t="str">
        <f>C177</f>
        <v>MAROONS RAOD, STREET LIGHTING</v>
      </c>
      <c r="D182" s="716"/>
      <c r="E182" s="716"/>
      <c r="F182" s="717"/>
      <c r="G182" s="152" t="s">
        <v>17</v>
      </c>
      <c r="H182" s="152">
        <f>SUM(H172:H181)</f>
        <v>0</v>
      </c>
    </row>
    <row r="183" spans="1:8" s="250" customFormat="1" ht="30" customHeight="1" thickTop="1" x14ac:dyDescent="0.2">
      <c r="A183" s="247"/>
      <c r="B183" s="248" t="s">
        <v>16</v>
      </c>
      <c r="C183" s="634" t="s">
        <v>595</v>
      </c>
      <c r="D183" s="635"/>
      <c r="E183" s="635"/>
      <c r="F183" s="636"/>
      <c r="G183" s="247"/>
      <c r="H183" s="249"/>
    </row>
    <row r="184" spans="1:8" s="222" customFormat="1" ht="30" customHeight="1" x14ac:dyDescent="0.2">
      <c r="A184" s="251" t="s">
        <v>602</v>
      </c>
      <c r="B184" s="201" t="s">
        <v>528</v>
      </c>
      <c r="C184" s="374" t="s">
        <v>614</v>
      </c>
      <c r="D184" s="375" t="s">
        <v>597</v>
      </c>
      <c r="E184" s="376" t="s">
        <v>596</v>
      </c>
      <c r="F184" s="377">
        <v>1</v>
      </c>
      <c r="G184" s="378"/>
      <c r="H184" s="379">
        <f t="shared" ref="H184" si="6">ROUND(G184*F184,2)</f>
        <v>0</v>
      </c>
    </row>
    <row r="185" spans="1:8" s="250" customFormat="1" ht="30" customHeight="1" thickBot="1" x14ac:dyDescent="0.25">
      <c r="A185" s="252"/>
      <c r="B185" s="253" t="str">
        <f>B183</f>
        <v>E</v>
      </c>
      <c r="C185" s="645" t="str">
        <f>C183</f>
        <v>MOBILIZATION /DEMOLIBIZATION</v>
      </c>
      <c r="D185" s="646"/>
      <c r="E185" s="646"/>
      <c r="F185" s="647"/>
      <c r="G185" s="254" t="s">
        <v>17</v>
      </c>
      <c r="H185" s="255">
        <f>H184</f>
        <v>0</v>
      </c>
    </row>
    <row r="186" spans="1:8" customFormat="1" ht="36" customHeight="1" thickTop="1" x14ac:dyDescent="0.25">
      <c r="A186" s="72"/>
      <c r="B186" s="10"/>
      <c r="C186" s="14" t="s">
        <v>18</v>
      </c>
      <c r="D186" s="24"/>
      <c r="E186" s="1"/>
      <c r="F186" s="1"/>
      <c r="G186" s="260"/>
      <c r="H186" s="76"/>
    </row>
    <row r="187" spans="1:8" s="140" customFormat="1" ht="32.1" customHeight="1" x14ac:dyDescent="0.2">
      <c r="A187" s="162"/>
      <c r="B187" s="619" t="str">
        <f>B6</f>
        <v>PART 1      CITY FUNDED WORK</v>
      </c>
      <c r="C187" s="720"/>
      <c r="D187" s="720"/>
      <c r="E187" s="720"/>
      <c r="F187" s="720"/>
      <c r="G187" s="163"/>
      <c r="H187" s="164"/>
    </row>
    <row r="188" spans="1:8" customFormat="1" ht="30" customHeight="1" thickBot="1" x14ac:dyDescent="0.25">
      <c r="A188" s="18"/>
      <c r="B188" s="36" t="str">
        <f>B7</f>
        <v>A</v>
      </c>
      <c r="C188" s="648" t="str">
        <f>C7</f>
        <v>ST. JAMES STREET, MAROONS ROAD TO PORTAGE AVENUE, CONCRETE RECONSTRUCTION</v>
      </c>
      <c r="D188" s="625"/>
      <c r="E188" s="625"/>
      <c r="F188" s="626"/>
      <c r="G188" s="18" t="s">
        <v>17</v>
      </c>
      <c r="H188" s="18">
        <f>H159</f>
        <v>0</v>
      </c>
    </row>
    <row r="189" spans="1:8" customFormat="1" ht="30" customHeight="1" thickTop="1" thickBot="1" x14ac:dyDescent="0.25">
      <c r="A189" s="18"/>
      <c r="B189" s="36" t="str">
        <f>B160</f>
        <v>B</v>
      </c>
      <c r="C189" s="639" t="str">
        <f>C160</f>
        <v>WATER AND WASTE WORK</v>
      </c>
      <c r="D189" s="640"/>
      <c r="E189" s="640"/>
      <c r="F189" s="641"/>
      <c r="G189" s="18" t="s">
        <v>17</v>
      </c>
      <c r="H189" s="18">
        <f>H170</f>
        <v>0</v>
      </c>
    </row>
    <row r="190" spans="1:8" s="146" customFormat="1" ht="28.9" customHeight="1" thickTop="1" thickBot="1" x14ac:dyDescent="0.3">
      <c r="A190" s="154"/>
      <c r="B190" s="155"/>
      <c r="C190" s="156"/>
      <c r="D190" s="157"/>
      <c r="E190" s="158"/>
      <c r="F190" s="158"/>
      <c r="G190" s="63" t="s">
        <v>30</v>
      </c>
      <c r="H190" s="159">
        <f>SUM(H188:H189)</f>
        <v>0</v>
      </c>
    </row>
    <row r="191" spans="1:8" s="140" customFormat="1" ht="63" customHeight="1" thickTop="1" thickBot="1" x14ac:dyDescent="0.25">
      <c r="A191" s="152"/>
      <c r="B191" s="642" t="str">
        <f>B171</f>
        <v>PART 2      MANITOBA HYDRO/PROVINCIALLY FUNDED WORK
                 (See B10.5, B18.2.1, B19.5, D2, D15.2-3, D16.4)</v>
      </c>
      <c r="C191" s="718"/>
      <c r="D191" s="718"/>
      <c r="E191" s="718"/>
      <c r="F191" s="718"/>
      <c r="G191" s="719"/>
      <c r="H191" s="160"/>
    </row>
    <row r="192" spans="1:8" s="146" customFormat="1" ht="37.5" customHeight="1" thickTop="1" thickBot="1" x14ac:dyDescent="0.25">
      <c r="A192" s="161"/>
      <c r="B192" s="153" t="str">
        <f>B172</f>
        <v>C</v>
      </c>
      <c r="C192" s="702" t="str">
        <f>C172</f>
        <v>ST. JAMES STREET, MAROONS ROAD TO PORTAGE AVENUE, STREET LIGHTING</v>
      </c>
      <c r="D192" s="703"/>
      <c r="E192" s="703"/>
      <c r="F192" s="704"/>
      <c r="G192" s="161" t="s">
        <v>17</v>
      </c>
      <c r="H192" s="161">
        <f>H176</f>
        <v>0</v>
      </c>
    </row>
    <row r="193" spans="1:10" s="146" customFormat="1" ht="37.5" customHeight="1" thickTop="1" thickBot="1" x14ac:dyDescent="0.25">
      <c r="A193" s="161"/>
      <c r="B193" s="153" t="str">
        <f>B177</f>
        <v>D</v>
      </c>
      <c r="C193" s="702" t="str">
        <f>C172</f>
        <v>ST. JAMES STREET, MAROONS ROAD TO PORTAGE AVENUE, STREET LIGHTING</v>
      </c>
      <c r="D193" s="703"/>
      <c r="E193" s="703"/>
      <c r="F193" s="704"/>
      <c r="G193" s="161" t="s">
        <v>17</v>
      </c>
      <c r="H193" s="161">
        <f>H182</f>
        <v>0</v>
      </c>
    </row>
    <row r="194" spans="1:10" s="146" customFormat="1" ht="28.9" customHeight="1" thickTop="1" thickBot="1" x14ac:dyDescent="0.3">
      <c r="A194" s="154"/>
      <c r="B194" s="155"/>
      <c r="C194" s="156"/>
      <c r="D194" s="157"/>
      <c r="E194" s="158"/>
      <c r="F194" s="158"/>
      <c r="G194" s="63" t="s">
        <v>31</v>
      </c>
      <c r="H194" s="159">
        <f>SUM(H192:H193)</f>
        <v>0</v>
      </c>
    </row>
    <row r="195" spans="1:10" customFormat="1" ht="30" customHeight="1" thickTop="1" thickBot="1" x14ac:dyDescent="0.3">
      <c r="A195" s="28"/>
      <c r="B195" s="36" t="str">
        <f>B183</f>
        <v>E</v>
      </c>
      <c r="C195" s="708" t="str">
        <f>C183</f>
        <v>MOBILIZATION /DEMOLIBIZATION</v>
      </c>
      <c r="D195" s="703"/>
      <c r="E195" s="703"/>
      <c r="F195" s="704"/>
      <c r="G195" s="261" t="s">
        <v>601</v>
      </c>
      <c r="H195" s="28">
        <f>H185</f>
        <v>0</v>
      </c>
    </row>
    <row r="196" spans="1:10" s="88" customFormat="1" ht="48" customHeight="1" thickTop="1" x14ac:dyDescent="0.25">
      <c r="A196" s="112"/>
      <c r="B196" s="689" t="s">
        <v>35</v>
      </c>
      <c r="C196" s="690"/>
      <c r="D196" s="690"/>
      <c r="E196" s="690"/>
      <c r="F196" s="690"/>
      <c r="G196" s="691">
        <f>H190+H194+H195</f>
        <v>0</v>
      </c>
      <c r="H196" s="692"/>
      <c r="J196" s="263"/>
    </row>
    <row r="197" spans="1:10" ht="15.95" customHeight="1" x14ac:dyDescent="0.2">
      <c r="A197" s="127"/>
      <c r="B197" s="128"/>
      <c r="C197" s="129"/>
      <c r="D197" s="130"/>
      <c r="E197" s="129"/>
      <c r="F197" s="131"/>
      <c r="G197" s="132"/>
      <c r="H197" s="133"/>
    </row>
  </sheetData>
  <sheetProtection selectLockedCells="1"/>
  <mergeCells count="22">
    <mergeCell ref="B6:F6"/>
    <mergeCell ref="C177:F177"/>
    <mergeCell ref="C176:F176"/>
    <mergeCell ref="C193:F193"/>
    <mergeCell ref="C7:F7"/>
    <mergeCell ref="C159:F159"/>
    <mergeCell ref="C182:F182"/>
    <mergeCell ref="B191:G191"/>
    <mergeCell ref="B187:F187"/>
    <mergeCell ref="B196:F196"/>
    <mergeCell ref="G196:H196"/>
    <mergeCell ref="C160:F160"/>
    <mergeCell ref="C167:F167"/>
    <mergeCell ref="C170:F170"/>
    <mergeCell ref="C188:F188"/>
    <mergeCell ref="C189:F189"/>
    <mergeCell ref="C192:F192"/>
    <mergeCell ref="B171:G171"/>
    <mergeCell ref="C172:F172"/>
    <mergeCell ref="C183:F183"/>
    <mergeCell ref="C185:F185"/>
    <mergeCell ref="C195:F195"/>
  </mergeCells>
  <conditionalFormatting sqref="D9 D103:D105 D36:D38 D40:D44 D114:D116 D11">
    <cfRule type="cellIs" dxfId="203" priority="220" stopIfTrue="1" operator="equal">
      <formula>"CW 2130-R11"</formula>
    </cfRule>
    <cfRule type="cellIs" dxfId="202" priority="221" stopIfTrue="1" operator="equal">
      <formula>"CW 3120-R2"</formula>
    </cfRule>
    <cfRule type="cellIs" dxfId="201" priority="222" stopIfTrue="1" operator="equal">
      <formula>"CW 3240-R7"</formula>
    </cfRule>
  </conditionalFormatting>
  <conditionalFormatting sqref="D12:D13">
    <cfRule type="cellIs" dxfId="200" priority="217" stopIfTrue="1" operator="equal">
      <formula>"CW 2130-R11"</formula>
    </cfRule>
    <cfRule type="cellIs" dxfId="199" priority="218" stopIfTrue="1" operator="equal">
      <formula>"CW 3120-R2"</formula>
    </cfRule>
    <cfRule type="cellIs" dxfId="198" priority="219" stopIfTrue="1" operator="equal">
      <formula>"CW 3240-R7"</formula>
    </cfRule>
  </conditionalFormatting>
  <conditionalFormatting sqref="D14">
    <cfRule type="cellIs" dxfId="197" priority="214" stopIfTrue="1" operator="equal">
      <formula>"CW 2130-R11"</formula>
    </cfRule>
    <cfRule type="cellIs" dxfId="196" priority="215" stopIfTrue="1" operator="equal">
      <formula>"CW 3120-R2"</formula>
    </cfRule>
    <cfRule type="cellIs" dxfId="195" priority="216" stopIfTrue="1" operator="equal">
      <formula>"CW 3240-R7"</formula>
    </cfRule>
  </conditionalFormatting>
  <conditionalFormatting sqref="D15 D24 D56 D81 D126">
    <cfRule type="cellIs" dxfId="194" priority="211" stopIfTrue="1" operator="equal">
      <formula>"CW 2130-R11"</formula>
    </cfRule>
    <cfRule type="cellIs" dxfId="193" priority="212" stopIfTrue="1" operator="equal">
      <formula>"CW 3120-R2"</formula>
    </cfRule>
    <cfRule type="cellIs" dxfId="192" priority="213" stopIfTrue="1" operator="equal">
      <formula>"CW 3240-R7"</formula>
    </cfRule>
  </conditionalFormatting>
  <conditionalFormatting sqref="D16">
    <cfRule type="cellIs" dxfId="191" priority="208" stopIfTrue="1" operator="equal">
      <formula>"CW 2130-R11"</formula>
    </cfRule>
    <cfRule type="cellIs" dxfId="190" priority="209" stopIfTrue="1" operator="equal">
      <formula>"CW 3120-R2"</formula>
    </cfRule>
    <cfRule type="cellIs" dxfId="189" priority="210" stopIfTrue="1" operator="equal">
      <formula>"CW 3240-R7"</formula>
    </cfRule>
  </conditionalFormatting>
  <conditionalFormatting sqref="D17:D19">
    <cfRule type="cellIs" dxfId="188" priority="205" stopIfTrue="1" operator="equal">
      <formula>"CW 2130-R11"</formula>
    </cfRule>
    <cfRule type="cellIs" dxfId="187" priority="206" stopIfTrue="1" operator="equal">
      <formula>"CW 3120-R2"</formula>
    </cfRule>
    <cfRule type="cellIs" dxfId="186" priority="207" stopIfTrue="1" operator="equal">
      <formula>"CW 3240-R7"</formula>
    </cfRule>
  </conditionalFormatting>
  <conditionalFormatting sqref="D20:D23">
    <cfRule type="cellIs" dxfId="185" priority="202" stopIfTrue="1" operator="equal">
      <formula>"CW 2130-R11"</formula>
    </cfRule>
    <cfRule type="cellIs" dxfId="184" priority="203" stopIfTrue="1" operator="equal">
      <formula>"CW 3120-R2"</formula>
    </cfRule>
    <cfRule type="cellIs" dxfId="183" priority="204" stopIfTrue="1" operator="equal">
      <formula>"CW 3240-R7"</formula>
    </cfRule>
  </conditionalFormatting>
  <conditionalFormatting sqref="D25:D26">
    <cfRule type="cellIs" dxfId="182" priority="199" stopIfTrue="1" operator="equal">
      <formula>"CW 2130-R11"</formula>
    </cfRule>
    <cfRule type="cellIs" dxfId="181" priority="200" stopIfTrue="1" operator="equal">
      <formula>"CW 3120-R2"</formula>
    </cfRule>
    <cfRule type="cellIs" dxfId="180" priority="201" stopIfTrue="1" operator="equal">
      <formula>"CW 3240-R7"</formula>
    </cfRule>
  </conditionalFormatting>
  <conditionalFormatting sqref="D29:D32 D34:D35">
    <cfRule type="cellIs" dxfId="179" priority="196" stopIfTrue="1" operator="equal">
      <formula>"CW 2130-R11"</formula>
    </cfRule>
    <cfRule type="cellIs" dxfId="178" priority="197" stopIfTrue="1" operator="equal">
      <formula>"CW 3120-R2"</formula>
    </cfRule>
    <cfRule type="cellIs" dxfId="177" priority="198" stopIfTrue="1" operator="equal">
      <formula>"CW 3240-R7"</formula>
    </cfRule>
  </conditionalFormatting>
  <conditionalFormatting sqref="D33">
    <cfRule type="cellIs" dxfId="176" priority="193" stopIfTrue="1" operator="equal">
      <formula>"CW 2130-R11"</formula>
    </cfRule>
    <cfRule type="cellIs" dxfId="175" priority="194" stopIfTrue="1" operator="equal">
      <formula>"CW 3120-R2"</formula>
    </cfRule>
    <cfRule type="cellIs" dxfId="174" priority="195" stopIfTrue="1" operator="equal">
      <formula>"CW 3240-R7"</formula>
    </cfRule>
  </conditionalFormatting>
  <conditionalFormatting sqref="D45">
    <cfRule type="cellIs" dxfId="173" priority="190" stopIfTrue="1" operator="equal">
      <formula>"CW 2130-R11"</formula>
    </cfRule>
    <cfRule type="cellIs" dxfId="172" priority="191" stopIfTrue="1" operator="equal">
      <formula>"CW 3120-R2"</formula>
    </cfRule>
    <cfRule type="cellIs" dxfId="171" priority="192" stopIfTrue="1" operator="equal">
      <formula>"CW 3240-R7"</formula>
    </cfRule>
  </conditionalFormatting>
  <conditionalFormatting sqref="D48:D49">
    <cfRule type="cellIs" dxfId="170" priority="187" stopIfTrue="1" operator="equal">
      <formula>"CW 2130-R11"</formula>
    </cfRule>
    <cfRule type="cellIs" dxfId="169" priority="188" stopIfTrue="1" operator="equal">
      <formula>"CW 3120-R2"</formula>
    </cfRule>
    <cfRule type="cellIs" dxfId="168" priority="189" stopIfTrue="1" operator="equal">
      <formula>"CW 3240-R7"</formula>
    </cfRule>
  </conditionalFormatting>
  <conditionalFormatting sqref="D50:D52">
    <cfRule type="cellIs" dxfId="167" priority="184" stopIfTrue="1" operator="equal">
      <formula>"CW 2130-R11"</formula>
    </cfRule>
    <cfRule type="cellIs" dxfId="166" priority="185" stopIfTrue="1" operator="equal">
      <formula>"CW 3120-R2"</formula>
    </cfRule>
    <cfRule type="cellIs" dxfId="165" priority="186" stopIfTrue="1" operator="equal">
      <formula>"CW 3240-R7"</formula>
    </cfRule>
  </conditionalFormatting>
  <conditionalFormatting sqref="D27">
    <cfRule type="cellIs" dxfId="164" priority="181" stopIfTrue="1" operator="equal">
      <formula>"CW 2130-R11"</formula>
    </cfRule>
    <cfRule type="cellIs" dxfId="163" priority="182" stopIfTrue="1" operator="equal">
      <formula>"CW 3120-R2"</formula>
    </cfRule>
    <cfRule type="cellIs" dxfId="162" priority="183" stopIfTrue="1" operator="equal">
      <formula>"CW 3240-R7"</formula>
    </cfRule>
  </conditionalFormatting>
  <conditionalFormatting sqref="D53">
    <cfRule type="cellIs" dxfId="161" priority="178" stopIfTrue="1" operator="equal">
      <formula>"CW 2130-R11"</formula>
    </cfRule>
    <cfRule type="cellIs" dxfId="160" priority="179" stopIfTrue="1" operator="equal">
      <formula>"CW 3120-R2"</formula>
    </cfRule>
    <cfRule type="cellIs" dxfId="159" priority="180" stopIfTrue="1" operator="equal">
      <formula>"CW 3240-R7"</formula>
    </cfRule>
  </conditionalFormatting>
  <conditionalFormatting sqref="D46:D47">
    <cfRule type="cellIs" dxfId="158" priority="175" stopIfTrue="1" operator="equal">
      <formula>"CW 2130-R11"</formula>
    </cfRule>
    <cfRule type="cellIs" dxfId="157" priority="176" stopIfTrue="1" operator="equal">
      <formula>"CW 3120-R2"</formula>
    </cfRule>
    <cfRule type="cellIs" dxfId="156" priority="177" stopIfTrue="1" operator="equal">
      <formula>"CW 3240-R7"</formula>
    </cfRule>
  </conditionalFormatting>
  <conditionalFormatting sqref="D54">
    <cfRule type="cellIs" dxfId="155" priority="172" stopIfTrue="1" operator="equal">
      <formula>"CW 2130-R11"</formula>
    </cfRule>
    <cfRule type="cellIs" dxfId="154" priority="173" stopIfTrue="1" operator="equal">
      <formula>"CW 3120-R2"</formula>
    </cfRule>
    <cfRule type="cellIs" dxfId="153" priority="174" stopIfTrue="1" operator="equal">
      <formula>"CW 3240-R7"</formula>
    </cfRule>
  </conditionalFormatting>
  <conditionalFormatting sqref="D57">
    <cfRule type="cellIs" dxfId="152" priority="169" stopIfTrue="1" operator="equal">
      <formula>"CW 2130-R11"</formula>
    </cfRule>
    <cfRule type="cellIs" dxfId="151" priority="170" stopIfTrue="1" operator="equal">
      <formula>"CW 3120-R2"</formula>
    </cfRule>
    <cfRule type="cellIs" dxfId="150" priority="171" stopIfTrue="1" operator="equal">
      <formula>"CW 3240-R7"</formula>
    </cfRule>
  </conditionalFormatting>
  <conditionalFormatting sqref="D58">
    <cfRule type="cellIs" dxfId="149" priority="166" stopIfTrue="1" operator="equal">
      <formula>"CW 2130-R11"</formula>
    </cfRule>
    <cfRule type="cellIs" dxfId="148" priority="167" stopIfTrue="1" operator="equal">
      <formula>"CW 3120-R2"</formula>
    </cfRule>
    <cfRule type="cellIs" dxfId="147" priority="168" stopIfTrue="1" operator="equal">
      <formula>"CW 3240-R7"</formula>
    </cfRule>
  </conditionalFormatting>
  <conditionalFormatting sqref="D59">
    <cfRule type="cellIs" dxfId="146" priority="163" stopIfTrue="1" operator="equal">
      <formula>"CW 2130-R11"</formula>
    </cfRule>
    <cfRule type="cellIs" dxfId="145" priority="164" stopIfTrue="1" operator="equal">
      <formula>"CW 3120-R2"</formula>
    </cfRule>
    <cfRule type="cellIs" dxfId="144" priority="165" stopIfTrue="1" operator="equal">
      <formula>"CW 3240-R7"</formula>
    </cfRule>
  </conditionalFormatting>
  <conditionalFormatting sqref="D64">
    <cfRule type="cellIs" dxfId="143" priority="160" stopIfTrue="1" operator="equal">
      <formula>"CW 2130-R11"</formula>
    </cfRule>
    <cfRule type="cellIs" dxfId="142" priority="161" stopIfTrue="1" operator="equal">
      <formula>"CW 3120-R2"</formula>
    </cfRule>
    <cfRule type="cellIs" dxfId="141" priority="162" stopIfTrue="1" operator="equal">
      <formula>"CW 3240-R7"</formula>
    </cfRule>
  </conditionalFormatting>
  <conditionalFormatting sqref="D65:D66">
    <cfRule type="cellIs" dxfId="140" priority="157" stopIfTrue="1" operator="equal">
      <formula>"CW 2130-R11"</formula>
    </cfRule>
    <cfRule type="cellIs" dxfId="139" priority="158" stopIfTrue="1" operator="equal">
      <formula>"CW 3120-R2"</formula>
    </cfRule>
    <cfRule type="cellIs" dxfId="138" priority="159" stopIfTrue="1" operator="equal">
      <formula>"CW 3240-R7"</formula>
    </cfRule>
  </conditionalFormatting>
  <conditionalFormatting sqref="D67:D72">
    <cfRule type="cellIs" dxfId="137" priority="154" stopIfTrue="1" operator="equal">
      <formula>"CW 2130-R11"</formula>
    </cfRule>
    <cfRule type="cellIs" dxfId="136" priority="155" stopIfTrue="1" operator="equal">
      <formula>"CW 3120-R2"</formula>
    </cfRule>
    <cfRule type="cellIs" dxfId="135" priority="156" stopIfTrue="1" operator="equal">
      <formula>"CW 3240-R7"</formula>
    </cfRule>
  </conditionalFormatting>
  <conditionalFormatting sqref="D73:D75">
    <cfRule type="cellIs" dxfId="134" priority="151" stopIfTrue="1" operator="equal">
      <formula>"CW 2130-R11"</formula>
    </cfRule>
    <cfRule type="cellIs" dxfId="133" priority="152" stopIfTrue="1" operator="equal">
      <formula>"CW 3120-R2"</formula>
    </cfRule>
    <cfRule type="cellIs" dxfId="132" priority="153" stopIfTrue="1" operator="equal">
      <formula>"CW 3240-R7"</formula>
    </cfRule>
  </conditionalFormatting>
  <conditionalFormatting sqref="D76:D77">
    <cfRule type="cellIs" dxfId="131" priority="148" stopIfTrue="1" operator="equal">
      <formula>"CW 2130-R11"</formula>
    </cfRule>
    <cfRule type="cellIs" dxfId="130" priority="149" stopIfTrue="1" operator="equal">
      <formula>"CW 3120-R2"</formula>
    </cfRule>
    <cfRule type="cellIs" dxfId="129" priority="150" stopIfTrue="1" operator="equal">
      <formula>"CW 3240-R7"</formula>
    </cfRule>
  </conditionalFormatting>
  <conditionalFormatting sqref="D78:D79">
    <cfRule type="cellIs" dxfId="128" priority="145" stopIfTrue="1" operator="equal">
      <formula>"CW 2130-R11"</formula>
    </cfRule>
    <cfRule type="cellIs" dxfId="127" priority="146" stopIfTrue="1" operator="equal">
      <formula>"CW 3120-R2"</formula>
    </cfRule>
    <cfRule type="cellIs" dxfId="126" priority="147" stopIfTrue="1" operator="equal">
      <formula>"CW 3240-R7"</formula>
    </cfRule>
  </conditionalFormatting>
  <conditionalFormatting sqref="D80">
    <cfRule type="cellIs" dxfId="125" priority="142" stopIfTrue="1" operator="equal">
      <formula>"CW 2130-R11"</formula>
    </cfRule>
    <cfRule type="cellIs" dxfId="124" priority="143" stopIfTrue="1" operator="equal">
      <formula>"CW 3120-R2"</formula>
    </cfRule>
    <cfRule type="cellIs" dxfId="123" priority="144" stopIfTrue="1" operator="equal">
      <formula>"CW 3240-R7"</formula>
    </cfRule>
  </conditionalFormatting>
  <conditionalFormatting sqref="D83:D84 D86">
    <cfRule type="cellIs" dxfId="122" priority="137" stopIfTrue="1" operator="equal">
      <formula>"CW 2130-R11"</formula>
    </cfRule>
    <cfRule type="cellIs" dxfId="121" priority="138" stopIfTrue="1" operator="equal">
      <formula>"CW 3120-R2"</formula>
    </cfRule>
    <cfRule type="cellIs" dxfId="120" priority="139" stopIfTrue="1" operator="equal">
      <formula>"CW 3240-R7"</formula>
    </cfRule>
  </conditionalFormatting>
  <conditionalFormatting sqref="D82 D87:D88">
    <cfRule type="cellIs" dxfId="119" priority="140" stopIfTrue="1" operator="equal">
      <formula>"CW 3120-R2"</formula>
    </cfRule>
    <cfRule type="cellIs" dxfId="118" priority="141" stopIfTrue="1" operator="equal">
      <formula>"CW 3240-R7"</formula>
    </cfRule>
  </conditionalFormatting>
  <conditionalFormatting sqref="D89:D92 D96:D98">
    <cfRule type="cellIs" dxfId="117" priority="135" stopIfTrue="1" operator="equal">
      <formula>"CW 3120-R2"</formula>
    </cfRule>
    <cfRule type="cellIs" dxfId="116" priority="136" stopIfTrue="1" operator="equal">
      <formula>"CW 3240-R7"</formula>
    </cfRule>
  </conditionalFormatting>
  <conditionalFormatting sqref="D102">
    <cfRule type="cellIs" dxfId="115" priority="133" stopIfTrue="1" operator="equal">
      <formula>"CW 3120-R2"</formula>
    </cfRule>
    <cfRule type="cellIs" dxfId="114" priority="134" stopIfTrue="1" operator="equal">
      <formula>"CW 3240-R7"</formula>
    </cfRule>
  </conditionalFormatting>
  <conditionalFormatting sqref="D109:D113">
    <cfRule type="cellIs" dxfId="113" priority="128" stopIfTrue="1" operator="equal">
      <formula>"CW 2130-R11"</formula>
    </cfRule>
    <cfRule type="cellIs" dxfId="112" priority="129" stopIfTrue="1" operator="equal">
      <formula>"CW 3120-R2"</formula>
    </cfRule>
    <cfRule type="cellIs" dxfId="111" priority="130" stopIfTrue="1" operator="equal">
      <formula>"CW 3240-R7"</formula>
    </cfRule>
  </conditionalFormatting>
  <conditionalFormatting sqref="D108">
    <cfRule type="cellIs" dxfId="110" priority="131" stopIfTrue="1" operator="equal">
      <formula>"CW 3120-R2"</formula>
    </cfRule>
    <cfRule type="cellIs" dxfId="109" priority="132" stopIfTrue="1" operator="equal">
      <formula>"CW 3240-R7"</formula>
    </cfRule>
  </conditionalFormatting>
  <conditionalFormatting sqref="D117">
    <cfRule type="cellIs" dxfId="108" priority="126" stopIfTrue="1" operator="equal">
      <formula>"CW 3120-R2"</formula>
    </cfRule>
    <cfRule type="cellIs" dxfId="107" priority="127" stopIfTrue="1" operator="equal">
      <formula>"CW 3240-R7"</formula>
    </cfRule>
  </conditionalFormatting>
  <conditionalFormatting sqref="D122">
    <cfRule type="cellIs" dxfId="106" priority="124" stopIfTrue="1" operator="equal">
      <formula>"CW 2130-R11"</formula>
    </cfRule>
    <cfRule type="cellIs" dxfId="105" priority="125" stopIfTrue="1" operator="equal">
      <formula>"CW 3240-R7"</formula>
    </cfRule>
  </conditionalFormatting>
  <conditionalFormatting sqref="D129 D127">
    <cfRule type="cellIs" dxfId="104" priority="119" stopIfTrue="1" operator="equal">
      <formula>"CW 2130-R11"</formula>
    </cfRule>
    <cfRule type="cellIs" dxfId="103" priority="120" stopIfTrue="1" operator="equal">
      <formula>"CW 3120-R2"</formula>
    </cfRule>
    <cfRule type="cellIs" dxfId="102" priority="121" stopIfTrue="1" operator="equal">
      <formula>"CW 3240-R7"</formula>
    </cfRule>
  </conditionalFormatting>
  <conditionalFormatting sqref="D128">
    <cfRule type="cellIs" dxfId="101" priority="122" stopIfTrue="1" operator="equal">
      <formula>"CW 3120-R2"</formula>
    </cfRule>
    <cfRule type="cellIs" dxfId="100" priority="123" stopIfTrue="1" operator="equal">
      <formula>"CW 3240-R7"</formula>
    </cfRule>
  </conditionalFormatting>
  <conditionalFormatting sqref="D130:D134 D144 D148">
    <cfRule type="cellIs" dxfId="99" priority="116" stopIfTrue="1" operator="equal">
      <formula>"CW 2130-R11"</formula>
    </cfRule>
    <cfRule type="cellIs" dxfId="98" priority="117" stopIfTrue="1" operator="equal">
      <formula>"CW 3120-R2"</formula>
    </cfRule>
    <cfRule type="cellIs" dxfId="97" priority="118" stopIfTrue="1" operator="equal">
      <formula>"CW 3240-R7"</formula>
    </cfRule>
  </conditionalFormatting>
  <conditionalFormatting sqref="D135:D137">
    <cfRule type="cellIs" dxfId="96" priority="113" stopIfTrue="1" operator="equal">
      <formula>"CW 2130-R11"</formula>
    </cfRule>
    <cfRule type="cellIs" dxfId="95" priority="114" stopIfTrue="1" operator="equal">
      <formula>"CW 3120-R2"</formula>
    </cfRule>
    <cfRule type="cellIs" dxfId="94" priority="115" stopIfTrue="1" operator="equal">
      <formula>"CW 3240-R7"</formula>
    </cfRule>
  </conditionalFormatting>
  <conditionalFormatting sqref="D140">
    <cfRule type="cellIs" dxfId="93" priority="110" stopIfTrue="1" operator="equal">
      <formula>"CW 2130-R11"</formula>
    </cfRule>
    <cfRule type="cellIs" dxfId="92" priority="111" stopIfTrue="1" operator="equal">
      <formula>"CW 3120-R2"</formula>
    </cfRule>
    <cfRule type="cellIs" dxfId="91" priority="112" stopIfTrue="1" operator="equal">
      <formula>"CW 3240-R7"</formula>
    </cfRule>
  </conditionalFormatting>
  <conditionalFormatting sqref="D145:D147">
    <cfRule type="cellIs" dxfId="90" priority="107" stopIfTrue="1" operator="equal">
      <formula>"CW 2130-R11"</formula>
    </cfRule>
    <cfRule type="cellIs" dxfId="89" priority="108" stopIfTrue="1" operator="equal">
      <formula>"CW 3120-R2"</formula>
    </cfRule>
    <cfRule type="cellIs" dxfId="88" priority="109" stopIfTrue="1" operator="equal">
      <formula>"CW 3240-R7"</formula>
    </cfRule>
  </conditionalFormatting>
  <conditionalFormatting sqref="D138">
    <cfRule type="cellIs" dxfId="87" priority="104" stopIfTrue="1" operator="equal">
      <formula>"CW 2130-R11"</formula>
    </cfRule>
    <cfRule type="cellIs" dxfId="86" priority="105" stopIfTrue="1" operator="equal">
      <formula>"CW 3120-R2"</formula>
    </cfRule>
    <cfRule type="cellIs" dxfId="85" priority="106" stopIfTrue="1" operator="equal">
      <formula>"CW 3240-R7"</formula>
    </cfRule>
  </conditionalFormatting>
  <conditionalFormatting sqref="D139">
    <cfRule type="cellIs" dxfId="84" priority="101" stopIfTrue="1" operator="equal">
      <formula>"CW 2130-R11"</formula>
    </cfRule>
    <cfRule type="cellIs" dxfId="83" priority="102" stopIfTrue="1" operator="equal">
      <formula>"CW 3120-R2"</formula>
    </cfRule>
    <cfRule type="cellIs" dxfId="82" priority="103" stopIfTrue="1" operator="equal">
      <formula>"CW 3240-R7"</formula>
    </cfRule>
  </conditionalFormatting>
  <conditionalFormatting sqref="D60:D62">
    <cfRule type="cellIs" dxfId="81" priority="86" stopIfTrue="1" operator="equal">
      <formula>"CW 2130-R11"</formula>
    </cfRule>
    <cfRule type="cellIs" dxfId="80" priority="87" stopIfTrue="1" operator="equal">
      <formula>"CW 3120-R2"</formula>
    </cfRule>
    <cfRule type="cellIs" dxfId="79" priority="88" stopIfTrue="1" operator="equal">
      <formula>"CW 3240-R7"</formula>
    </cfRule>
  </conditionalFormatting>
  <conditionalFormatting sqref="D141:D143">
    <cfRule type="cellIs" dxfId="78" priority="98" stopIfTrue="1" operator="equal">
      <formula>"CW 2130-R11"</formula>
    </cfRule>
    <cfRule type="cellIs" dxfId="77" priority="99" stopIfTrue="1" operator="equal">
      <formula>"CW 3120-R2"</formula>
    </cfRule>
    <cfRule type="cellIs" dxfId="76" priority="100" stopIfTrue="1" operator="equal">
      <formula>"CW 3240-R7"</formula>
    </cfRule>
  </conditionalFormatting>
  <conditionalFormatting sqref="D149:D151">
    <cfRule type="cellIs" dxfId="75" priority="96" stopIfTrue="1" operator="equal">
      <formula>"CW 3120-R2"</formula>
    </cfRule>
    <cfRule type="cellIs" dxfId="74" priority="97" stopIfTrue="1" operator="equal">
      <formula>"CW 3240-R7"</formula>
    </cfRule>
  </conditionalFormatting>
  <conditionalFormatting sqref="D153">
    <cfRule type="cellIs" dxfId="73" priority="93" stopIfTrue="1" operator="equal">
      <formula>"CW 2130-R11"</formula>
    </cfRule>
    <cfRule type="cellIs" dxfId="72" priority="94" stopIfTrue="1" operator="equal">
      <formula>"CW 3120-R2"</formula>
    </cfRule>
    <cfRule type="cellIs" dxfId="71" priority="95" stopIfTrue="1" operator="equal">
      <formula>"CW 3240-R7"</formula>
    </cfRule>
  </conditionalFormatting>
  <conditionalFormatting sqref="D152">
    <cfRule type="cellIs" dxfId="70" priority="91" stopIfTrue="1" operator="equal">
      <formula>"CW 3120-R2"</formula>
    </cfRule>
    <cfRule type="cellIs" dxfId="69" priority="92" stopIfTrue="1" operator="equal">
      <formula>"CW 3240-R7"</formula>
    </cfRule>
  </conditionalFormatting>
  <conditionalFormatting sqref="D154:D156">
    <cfRule type="cellIs" dxfId="68" priority="89" stopIfTrue="1" operator="equal">
      <formula>"CW 3120-R2"</formula>
    </cfRule>
    <cfRule type="cellIs" dxfId="67" priority="90" stopIfTrue="1" operator="equal">
      <formula>"CW 3240-R7"</formula>
    </cfRule>
  </conditionalFormatting>
  <conditionalFormatting sqref="D63">
    <cfRule type="cellIs" dxfId="66" priority="83" stopIfTrue="1" operator="equal">
      <formula>"CW 2130-R11"</formula>
    </cfRule>
    <cfRule type="cellIs" dxfId="65" priority="84" stopIfTrue="1" operator="equal">
      <formula>"CW 3120-R2"</formula>
    </cfRule>
    <cfRule type="cellIs" dxfId="64" priority="85" stopIfTrue="1" operator="equal">
      <formula>"CW 3240-R7"</formula>
    </cfRule>
  </conditionalFormatting>
  <conditionalFormatting sqref="D39">
    <cfRule type="cellIs" dxfId="63" priority="80" stopIfTrue="1" operator="equal">
      <formula>"CW 2130-R11"</formula>
    </cfRule>
    <cfRule type="cellIs" dxfId="62" priority="81" stopIfTrue="1" operator="equal">
      <formula>"CW 3120-R2"</formula>
    </cfRule>
    <cfRule type="cellIs" dxfId="61" priority="82" stopIfTrue="1" operator="equal">
      <formula>"CW 3240-R7"</formula>
    </cfRule>
  </conditionalFormatting>
  <conditionalFormatting sqref="D93:D95">
    <cfRule type="cellIs" dxfId="60" priority="78" stopIfTrue="1" operator="equal">
      <formula>"CW 3120-R2"</formula>
    </cfRule>
    <cfRule type="cellIs" dxfId="59" priority="79" stopIfTrue="1" operator="equal">
      <formula>"CW 3240-R7"</formula>
    </cfRule>
  </conditionalFormatting>
  <conditionalFormatting sqref="D55">
    <cfRule type="cellIs" dxfId="58" priority="75" stopIfTrue="1" operator="equal">
      <formula>"CW 2130-R11"</formula>
    </cfRule>
    <cfRule type="cellIs" dxfId="57" priority="76" stopIfTrue="1" operator="equal">
      <formula>"CW 3120-R2"</formula>
    </cfRule>
    <cfRule type="cellIs" dxfId="56" priority="77" stopIfTrue="1" operator="equal">
      <formula>"CW 3240-R7"</formula>
    </cfRule>
  </conditionalFormatting>
  <conditionalFormatting sqref="D28">
    <cfRule type="cellIs" dxfId="55" priority="72" stopIfTrue="1" operator="equal">
      <formula>"CW 2130-R11"</formula>
    </cfRule>
    <cfRule type="cellIs" dxfId="54" priority="73" stopIfTrue="1" operator="equal">
      <formula>"CW 3120-R2"</formula>
    </cfRule>
    <cfRule type="cellIs" dxfId="53" priority="74" stopIfTrue="1" operator="equal">
      <formula>"CW 3240-R7"</formula>
    </cfRule>
  </conditionalFormatting>
  <conditionalFormatting sqref="D99">
    <cfRule type="cellIs" dxfId="52" priority="70" stopIfTrue="1" operator="equal">
      <formula>"CW 3120-R2"</formula>
    </cfRule>
    <cfRule type="cellIs" dxfId="51" priority="71" stopIfTrue="1" operator="equal">
      <formula>"CW 3240-R7"</formula>
    </cfRule>
  </conditionalFormatting>
  <conditionalFormatting sqref="D100">
    <cfRule type="cellIs" dxfId="50" priority="68" stopIfTrue="1" operator="equal">
      <formula>"CW 3120-R2"</formula>
    </cfRule>
    <cfRule type="cellIs" dxfId="49" priority="69" stopIfTrue="1" operator="equal">
      <formula>"CW 3240-R7"</formula>
    </cfRule>
  </conditionalFormatting>
  <conditionalFormatting sqref="D101">
    <cfRule type="cellIs" dxfId="48" priority="66" stopIfTrue="1" operator="equal">
      <formula>"CW 3120-R2"</formula>
    </cfRule>
    <cfRule type="cellIs" dxfId="47" priority="67" stopIfTrue="1" operator="equal">
      <formula>"CW 3240-R7"</formula>
    </cfRule>
  </conditionalFormatting>
  <conditionalFormatting sqref="D118">
    <cfRule type="cellIs" dxfId="46" priority="64" stopIfTrue="1" operator="equal">
      <formula>"CW 3120-R2"</formula>
    </cfRule>
    <cfRule type="cellIs" dxfId="45" priority="65" stopIfTrue="1" operator="equal">
      <formula>"CW 3240-R7"</formula>
    </cfRule>
  </conditionalFormatting>
  <conditionalFormatting sqref="D119:D120">
    <cfRule type="cellIs" dxfId="44" priority="62" stopIfTrue="1" operator="equal">
      <formula>"CW 3120-R2"</formula>
    </cfRule>
    <cfRule type="cellIs" dxfId="43" priority="63" stopIfTrue="1" operator="equal">
      <formula>"CW 3240-R7"</formula>
    </cfRule>
  </conditionalFormatting>
  <conditionalFormatting sqref="D121">
    <cfRule type="cellIs" dxfId="42" priority="60" stopIfTrue="1" operator="equal">
      <formula>"CW 3120-R2"</formula>
    </cfRule>
    <cfRule type="cellIs" dxfId="41" priority="61" stopIfTrue="1" operator="equal">
      <formula>"CW 3240-R7"</formula>
    </cfRule>
  </conditionalFormatting>
  <conditionalFormatting sqref="D10">
    <cfRule type="cellIs" dxfId="40" priority="57" stopIfTrue="1" operator="equal">
      <formula>"CW 2130-R11"</formula>
    </cfRule>
    <cfRule type="cellIs" dxfId="39" priority="58" stopIfTrue="1" operator="equal">
      <formula>"CW 3120-R2"</formula>
    </cfRule>
    <cfRule type="cellIs" dxfId="38" priority="59" stopIfTrue="1" operator="equal">
      <formula>"CW 3240-R7"</formula>
    </cfRule>
  </conditionalFormatting>
  <conditionalFormatting sqref="D158">
    <cfRule type="cellIs" dxfId="37" priority="54" stopIfTrue="1" operator="equal">
      <formula>"CW 2130-R11"</formula>
    </cfRule>
    <cfRule type="cellIs" dxfId="36" priority="55" stopIfTrue="1" operator="equal">
      <formula>"CW 3120-R2"</formula>
    </cfRule>
    <cfRule type="cellIs" dxfId="35" priority="56" stopIfTrue="1" operator="equal">
      <formula>"CW 3240-R7"</formula>
    </cfRule>
  </conditionalFormatting>
  <conditionalFormatting sqref="D157">
    <cfRule type="cellIs" dxfId="34" priority="52" stopIfTrue="1" operator="equal">
      <formula>"CW 3120-R2"</formula>
    </cfRule>
    <cfRule type="cellIs" dxfId="33" priority="53" stopIfTrue="1" operator="equal">
      <formula>"CW 3240-R7"</formula>
    </cfRule>
  </conditionalFormatting>
  <conditionalFormatting sqref="D123">
    <cfRule type="cellIs" dxfId="32" priority="50" stopIfTrue="1" operator="equal">
      <formula>"CW 2130-R11"</formula>
    </cfRule>
    <cfRule type="cellIs" dxfId="31" priority="51" stopIfTrue="1" operator="equal">
      <formula>"CW 3240-R7"</formula>
    </cfRule>
  </conditionalFormatting>
  <conditionalFormatting sqref="D124">
    <cfRule type="cellIs" dxfId="30" priority="48" stopIfTrue="1" operator="equal">
      <formula>"CW 3120-R2"</formula>
    </cfRule>
    <cfRule type="cellIs" dxfId="29" priority="49" stopIfTrue="1" operator="equal">
      <formula>"CW 3240-R7"</formula>
    </cfRule>
  </conditionalFormatting>
  <conditionalFormatting sqref="D106:D107">
    <cfRule type="cellIs" dxfId="28" priority="46" stopIfTrue="1" operator="equal">
      <formula>"CW 3120-R2"</formula>
    </cfRule>
    <cfRule type="cellIs" dxfId="27" priority="47" stopIfTrue="1" operator="equal">
      <formula>"CW 3240-R7"</formula>
    </cfRule>
  </conditionalFormatting>
  <conditionalFormatting sqref="D85">
    <cfRule type="cellIs" dxfId="26" priority="43" stopIfTrue="1" operator="equal">
      <formula>"CW 2130-R11"</formula>
    </cfRule>
    <cfRule type="cellIs" dxfId="25" priority="44" stopIfTrue="1" operator="equal">
      <formula>"CW 3120-R2"</formula>
    </cfRule>
    <cfRule type="cellIs" dxfId="24" priority="45" stopIfTrue="1" operator="equal">
      <formula>"CW 3240-R7"</formula>
    </cfRule>
  </conditionalFormatting>
  <conditionalFormatting sqref="D125">
    <cfRule type="cellIs" dxfId="23" priority="41" stopIfTrue="1" operator="equal">
      <formula>"CW 3120-R2"</formula>
    </cfRule>
    <cfRule type="cellIs" dxfId="22" priority="42" stopIfTrue="1" operator="equal">
      <formula>"CW 3240-R7"</formula>
    </cfRule>
  </conditionalFormatting>
  <conditionalFormatting sqref="D162">
    <cfRule type="cellIs" dxfId="21" priority="39" stopIfTrue="1" operator="equal">
      <formula>"CW 3120-R2"</formula>
    </cfRule>
    <cfRule type="cellIs" dxfId="20" priority="40" stopIfTrue="1" operator="equal">
      <formula>"CW 3240-R7"</formula>
    </cfRule>
  </conditionalFormatting>
  <conditionalFormatting sqref="D164">
    <cfRule type="cellIs" dxfId="19" priority="37" stopIfTrue="1" operator="equal">
      <formula>"CW 3120-R2"</formula>
    </cfRule>
    <cfRule type="cellIs" dxfId="18" priority="38" stopIfTrue="1" operator="equal">
      <formula>"CW 3240-R7"</formula>
    </cfRule>
  </conditionalFormatting>
  <conditionalFormatting sqref="D163">
    <cfRule type="cellIs" dxfId="17" priority="35" stopIfTrue="1" operator="equal">
      <formula>"CW 3120-R2"</formula>
    </cfRule>
    <cfRule type="cellIs" dxfId="16" priority="36" stopIfTrue="1" operator="equal">
      <formula>"CW 3240-R7"</formula>
    </cfRule>
  </conditionalFormatting>
  <conditionalFormatting sqref="D166">
    <cfRule type="cellIs" dxfId="15" priority="33" stopIfTrue="1" operator="equal">
      <formula>"CW 3120-R2"</formula>
    </cfRule>
    <cfRule type="cellIs" dxfId="14" priority="34" stopIfTrue="1" operator="equal">
      <formula>"CW 3240-R7"</formula>
    </cfRule>
  </conditionalFormatting>
  <conditionalFormatting sqref="D168:D169">
    <cfRule type="cellIs" dxfId="13" priority="30" stopIfTrue="1" operator="equal">
      <formula>"CW 2130-R11"</formula>
    </cfRule>
    <cfRule type="cellIs" dxfId="12" priority="31" stopIfTrue="1" operator="equal">
      <formula>"CW 3120-R2"</formula>
    </cfRule>
    <cfRule type="cellIs" dxfId="11" priority="32" stopIfTrue="1" operator="equal">
      <formula>"CW 3240-R7"</formula>
    </cfRule>
  </conditionalFormatting>
  <conditionalFormatting sqref="D173:D175 D178:D181">
    <cfRule type="cellIs" dxfId="10" priority="9" stopIfTrue="1" operator="equal">
      <formula>"CW 2130-R11"</formula>
    </cfRule>
    <cfRule type="cellIs" dxfId="9" priority="10" stopIfTrue="1" operator="equal">
      <formula>"CW 3120-R2"</formula>
    </cfRule>
    <cfRule type="cellIs" dxfId="8" priority="11" stopIfTrue="1" operator="equal">
      <formula>"CW 3240-R7"</formula>
    </cfRule>
  </conditionalFormatting>
  <conditionalFormatting sqref="D173:D175 D178:D181">
    <cfRule type="cellIs" dxfId="7" priority="7" stopIfTrue="1" operator="equal">
      <formula>"CW 3120-R2"</formula>
    </cfRule>
    <cfRule type="cellIs" dxfId="6" priority="8" stopIfTrue="1" operator="equal">
      <formula>"CW 3240-R7"</formula>
    </cfRule>
  </conditionalFormatting>
  <conditionalFormatting sqref="D175 D181 D178">
    <cfRule type="cellIs" dxfId="5" priority="5" stopIfTrue="1" operator="equal">
      <formula>"CW 2130-R11"</formula>
    </cfRule>
    <cfRule type="cellIs" dxfId="4" priority="6" stopIfTrue="1" operator="equal">
      <formula>"CW 3240-R7"</formula>
    </cfRule>
  </conditionalFormatting>
  <conditionalFormatting sqref="D184">
    <cfRule type="cellIs" dxfId="3" priority="2" stopIfTrue="1" operator="equal">
      <formula>"CW 2130-R11"</formula>
    </cfRule>
    <cfRule type="cellIs" dxfId="2" priority="3" stopIfTrue="1" operator="equal">
      <formula>"CW 3120-R2"</formula>
    </cfRule>
    <cfRule type="cellIs" dxfId="1" priority="4" stopIfTrue="1" operator="equal">
      <formula>"CW 3240-R7"</formula>
    </cfRule>
  </conditionalFormatting>
  <conditionalFormatting sqref="G184">
    <cfRule type="expression" dxfId="0" priority="1">
      <formula>G184&gt;G196*0.05</formula>
    </cfRule>
  </conditionalFormatting>
  <dataValidations count="4">
    <dataValidation type="custom" allowBlank="1" showInputMessage="1" showErrorMessage="1" error="If you can enter a Unit  Price in this cell, pLease contact the Contract Administrator immediately!" sqref="G12 G17 G24:G25 G29 G32 G45:G46 G48 G56:G57 G64 G67 G87 G81:G82 G89:G90 G100 G102 G130 G128 G141 G148:G150 G152 G154:G155 G119 G36 G93 G114 G157 G42 G51 G97:G98 G108:G109 G126 G144:G145 G106 G124 G165 G162:G163" xr:uid="{00000000-0002-0000-0400-000000000000}">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01 G13:G16 G125 G30:G31 G52:G55 G47 G26:G28 G65:G66 G107 G88 G9:G11 G43:G44 G129 G127 G131:G140 G142:G143 G151 G153 G156 G158 G58:G63 G33:G35 G91:G92 G110:G113 G68:G80 G115:G118 G37:G41 G49:G50 G94:G96 G99 G146:G147 G120:G123 G103:G105 G83:G86 G18:G23 G164 G166 G169 G178:G181 G173:G175" xr:uid="{00000000-0002-0000-0400-000001000000}">
      <formula1>IF(G9&gt;=0.01,ROUND(G9,2),0.01)</formula1>
    </dataValidation>
    <dataValidation type="decimal" operator="equal" allowBlank="1" showInputMessage="1" showErrorMessage="1" errorTitle="ENTRY ERROR!" error="Approx. Quantity  for this Item _x000a_must be a whole number. " prompt="Enter the Approx. Quantity_x000a_" sqref="F166" xr:uid="{00000000-0002-0000-0400-000002000000}">
      <formula1>IF(F166&gt;=0,ROUND(F166,0),0)</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184" xr:uid="{00000000-0002-0000-0400-000003000000}">
      <formula1>IF(AND(G184&gt;=0.01,G184&lt;=G196*0.05),ROUND(G184,2),0.01)</formula1>
    </dataValidation>
  </dataValidations>
  <pageMargins left="0.5" right="0.5" top="0.75" bottom="0.75" header="0.25" footer="0.25"/>
  <pageSetup scale="75" orientation="portrait" r:id="rId1"/>
  <headerFooter alignWithMargins="0">
    <oddHeader>&amp;L&amp;10The City of Winnipeg
Bid Opportunity No. 19-2016 
&amp;R&amp;10Bid Submission
&amp;P of &amp;N</oddHeader>
    <oddFooter xml:space="preserve">&amp;R__________________
Name of Bidder                    </oddFooter>
  </headerFooter>
  <rowBreaks count="6" manualBreakCount="6">
    <brk id="50" min="1" max="7" man="1"/>
    <brk id="95" min="1" max="7" man="1"/>
    <brk id="118" min="1" max="7" man="1"/>
    <brk id="140" min="1" max="7" man="1"/>
    <brk id="159" min="1" max="7" man="1"/>
    <brk id="176"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18</vt:i4>
      </vt:variant>
    </vt:vector>
  </HeadingPairs>
  <TitlesOfParts>
    <vt:vector size="23" baseType="lpstr">
      <vt:lpstr>Instructions</vt:lpstr>
      <vt:lpstr>FORM B - PRICES</vt:lpstr>
      <vt:lpstr>FORM B -(2 Part w cond funds)</vt:lpstr>
      <vt:lpstr>SAMPLE 1</vt:lpstr>
      <vt:lpstr>SAMPLE 2</vt:lpstr>
      <vt:lpstr>'FORM B - PRICES'!Print_Area</vt:lpstr>
      <vt:lpstr>'FORM B -(2 Part w cond funds)'!Print_Area</vt:lpstr>
      <vt:lpstr>Instructions!Print_Area</vt:lpstr>
      <vt:lpstr>'SAMPLE 1'!Print_Area</vt:lpstr>
      <vt:lpstr>'SAMPLE 2'!Print_Area</vt:lpstr>
      <vt:lpstr>'FORM B - PRICES'!Print_Titles</vt:lpstr>
      <vt:lpstr>'FORM B -(2 Part w cond funds)'!Print_Titles</vt:lpstr>
      <vt:lpstr>'SAMPLE 1'!Print_Titles</vt:lpstr>
      <vt:lpstr>'SAMPLE 2'!Print_Titles</vt:lpstr>
      <vt:lpstr>Print_Titles</vt:lpstr>
      <vt:lpstr>'FORM B -(2 Part w cond funds)'!XEVERYTHING</vt:lpstr>
      <vt:lpstr>'SAMPLE 1'!XEVERYTHING</vt:lpstr>
      <vt:lpstr>'SAMPLE 2'!XEVERYTHING</vt:lpstr>
      <vt:lpstr>XEVERYTHING</vt:lpstr>
      <vt:lpstr>'FORM B -(2 Part w cond funds)'!XITEMS</vt:lpstr>
      <vt:lpstr>'SAMPLE 1'!XITEMS</vt:lpstr>
      <vt:lpstr>'SAMPLE 2'!XITEMS</vt:lpstr>
      <vt:lpstr>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 Engineering</dc:creator>
  <dc:description>Checked Mar. 12, 2025
by C. Humbert
File Size 140 KB</dc:description>
  <cp:lastModifiedBy>Humbert, Cory</cp:lastModifiedBy>
  <cp:lastPrinted>2025-03-12T19:54:01Z</cp:lastPrinted>
  <dcterms:created xsi:type="dcterms:W3CDTF">1999-03-31T15:44:33Z</dcterms:created>
  <dcterms:modified xsi:type="dcterms:W3CDTF">2025-03-12T19:54:53Z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