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Checked\29-2025 Dillon - Locals\Addendum 2\"/>
    </mc:Choice>
  </mc:AlternateContent>
  <xr:revisionPtr revIDLastSave="0" documentId="13_ncr:1_{49ADD5A3-809C-4285-BBF7-C4532EE183D4}" xr6:coauthVersionLast="36" xr6:coauthVersionMax="47" xr10:uidLastSave="{00000000-0000-0000-0000-000000000000}"/>
  <bookViews>
    <workbookView xWindow="0" yWindow="0" windowWidth="28800" windowHeight="12225" tabRatio="712" xr2:uid="{2856CA43-CEB2-4184-A4FE-AE1CD77924D3}"/>
  </bookViews>
  <sheets>
    <sheet name="FORM B - PRICES" sheetId="11" r:id="rId1"/>
  </sheets>
  <definedNames>
    <definedName name="_12TENDER_SUBMISSI">#REF!</definedName>
    <definedName name="_1PAGE_1_OF_13" localSheetId="0">'FORM B - PRICES'!#REF!</definedName>
    <definedName name="_4PAGE_1_OF_13">#REF!</definedName>
    <definedName name="_5TENDER_NO._181" localSheetId="0">'FORM B - PRICES'!#REF!</definedName>
    <definedName name="_8TENDER_NO._181">#REF!</definedName>
    <definedName name="_9TENDER_SUBMISSI" localSheetId="0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PRICES'!$B$1:$H$1003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PRICES'!$B$1:$IE$965</definedName>
    <definedName name="XEVERYTHING">#REF!</definedName>
    <definedName name="XITEMS" localSheetId="0">'FORM B - PRICES'!$B$88:$IE$965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881" i="11" l="1"/>
  <c r="H880" i="11"/>
  <c r="H27" i="11" l="1"/>
  <c r="H470" i="11" l="1"/>
  <c r="H381" i="11"/>
  <c r="H246" i="11"/>
  <c r="H393" i="11"/>
  <c r="H47" i="11" l="1"/>
  <c r="H71" i="11" l="1"/>
  <c r="H976" i="11"/>
  <c r="H975" i="11"/>
  <c r="H974" i="11"/>
  <c r="H973" i="11"/>
  <c r="H972" i="11"/>
  <c r="H971" i="11"/>
  <c r="H970" i="11"/>
  <c r="H969" i="11"/>
  <c r="H968" i="11"/>
  <c r="H967" i="11"/>
  <c r="H966" i="11"/>
  <c r="H962" i="11"/>
  <c r="H960" i="11"/>
  <c r="H958" i="11"/>
  <c r="H955" i="11"/>
  <c r="H953" i="11"/>
  <c r="H950" i="11"/>
  <c r="H946" i="11"/>
  <c r="H944" i="11"/>
  <c r="H941" i="11"/>
  <c r="H939" i="11"/>
  <c r="H937" i="11"/>
  <c r="H932" i="11"/>
  <c r="H935" i="11"/>
  <c r="H929" i="11"/>
  <c r="H925" i="11"/>
  <c r="H922" i="11"/>
  <c r="H919" i="11"/>
  <c r="H914" i="11"/>
  <c r="H916" i="11"/>
  <c r="H912" i="11"/>
  <c r="H909" i="11"/>
  <c r="H907" i="11"/>
  <c r="H904" i="11"/>
  <c r="H977" i="11" l="1"/>
  <c r="H902" i="11"/>
  <c r="H900" i="11" l="1"/>
  <c r="H895" i="11"/>
  <c r="H892" i="11" l="1"/>
  <c r="H676" i="11" l="1"/>
  <c r="H708" i="11"/>
  <c r="H396" i="11"/>
  <c r="H376" i="11"/>
  <c r="H398" i="11" l="1"/>
  <c r="C984" i="11" l="1"/>
  <c r="B984" i="11"/>
  <c r="C983" i="11"/>
  <c r="B983" i="11"/>
  <c r="B87" i="11"/>
  <c r="B147" i="11"/>
  <c r="H869" i="11"/>
  <c r="H868" i="11" l="1"/>
  <c r="H616" i="11" l="1"/>
  <c r="H647" i="11"/>
  <c r="H609" i="11"/>
  <c r="H733" i="11"/>
  <c r="H730" i="11" l="1"/>
  <c r="H713" i="11"/>
  <c r="H718" i="11"/>
  <c r="H587" i="11"/>
  <c r="H585" i="11"/>
  <c r="H593" i="11" l="1"/>
  <c r="H592" i="11"/>
  <c r="H591" i="11"/>
  <c r="H589" i="11"/>
  <c r="H138" i="11"/>
  <c r="H122" i="11"/>
  <c r="H871" i="11" l="1"/>
  <c r="H631" i="11"/>
  <c r="H298" i="11" l="1"/>
  <c r="H90" i="11"/>
  <c r="H124" i="11"/>
  <c r="H556" i="11" l="1"/>
  <c r="H562" i="11"/>
  <c r="H804" i="11" l="1"/>
  <c r="H803" i="11"/>
  <c r="H796" i="11"/>
  <c r="H757" i="11"/>
  <c r="H873" i="11" l="1"/>
  <c r="H782" i="11"/>
  <c r="H696" i="11"/>
  <c r="H659" i="11"/>
  <c r="H539" i="11"/>
  <c r="H490" i="11" l="1"/>
  <c r="H449" i="11"/>
  <c r="H360" i="11"/>
  <c r="H299" i="11"/>
  <c r="H172" i="11"/>
  <c r="H230" i="11"/>
  <c r="H198" i="11" l="1"/>
  <c r="H40" i="11"/>
  <c r="H570" i="11" l="1"/>
  <c r="H568" i="11"/>
  <c r="H566" i="11"/>
  <c r="H565" i="11"/>
  <c r="H564" i="11"/>
  <c r="H531" i="11"/>
  <c r="H119" i="11" l="1"/>
  <c r="H105" i="11"/>
  <c r="C996" i="11"/>
  <c r="H36" i="11"/>
  <c r="H875" i="11" l="1"/>
  <c r="H860" i="11" l="1"/>
  <c r="H858" i="11"/>
  <c r="H884" i="11"/>
  <c r="H851" i="11"/>
  <c r="H559" i="11" l="1"/>
  <c r="H579" i="11" l="1"/>
  <c r="H22" i="11" l="1"/>
  <c r="H877" i="11" l="1"/>
  <c r="H552" i="11"/>
  <c r="H72" i="11" l="1"/>
  <c r="H883" i="11" l="1"/>
  <c r="H878" i="11"/>
  <c r="H876" i="11"/>
  <c r="H872" i="11"/>
  <c r="H867" i="11"/>
  <c r="H866" i="11"/>
  <c r="H864" i="11"/>
  <c r="H862" i="11"/>
  <c r="H856" i="11"/>
  <c r="H855" i="11"/>
  <c r="H853" i="11"/>
  <c r="H850" i="11"/>
  <c r="H848" i="11"/>
  <c r="H847" i="11"/>
  <c r="H845" i="11"/>
  <c r="H843" i="11"/>
  <c r="H841" i="11"/>
  <c r="H840" i="11"/>
  <c r="H838" i="11"/>
  <c r="H836" i="11"/>
  <c r="H834" i="11"/>
  <c r="H832" i="11"/>
  <c r="H830" i="11"/>
  <c r="H829" i="11"/>
  <c r="H827" i="11"/>
  <c r="H885" i="11" l="1"/>
  <c r="H995" i="11" s="1"/>
  <c r="H121" i="11" l="1"/>
  <c r="C1001" i="11" l="1"/>
  <c r="B1001" i="11"/>
  <c r="C999" i="11"/>
  <c r="B999" i="11"/>
  <c r="B998" i="11"/>
  <c r="B996" i="11"/>
  <c r="C995" i="11"/>
  <c r="B995" i="11"/>
  <c r="C994" i="11"/>
  <c r="B994" i="11"/>
  <c r="C993" i="11"/>
  <c r="B993" i="11"/>
  <c r="C992" i="11"/>
  <c r="B992" i="11"/>
  <c r="C991" i="11"/>
  <c r="B991" i="11"/>
  <c r="C990" i="11"/>
  <c r="B990" i="11"/>
  <c r="C989" i="11"/>
  <c r="B989" i="11"/>
  <c r="C988" i="11"/>
  <c r="B988" i="11"/>
  <c r="C987" i="11"/>
  <c r="B987" i="11"/>
  <c r="C986" i="11"/>
  <c r="B986" i="11"/>
  <c r="C985" i="11"/>
  <c r="B985" i="11"/>
  <c r="B982" i="11"/>
  <c r="C980" i="11"/>
  <c r="B980" i="11"/>
  <c r="C977" i="11"/>
  <c r="B977" i="11"/>
  <c r="H999" i="11"/>
  <c r="C963" i="11"/>
  <c r="B963" i="11"/>
  <c r="C885" i="11"/>
  <c r="B885" i="11"/>
  <c r="C824" i="11"/>
  <c r="H823" i="11"/>
  <c r="H821" i="11"/>
  <c r="H820" i="11"/>
  <c r="H817" i="11"/>
  <c r="H816" i="11"/>
  <c r="H815" i="11"/>
  <c r="H814" i="11"/>
  <c r="H813" i="11"/>
  <c r="H811" i="11"/>
  <c r="H809" i="11"/>
  <c r="H807" i="11"/>
  <c r="H806" i="11"/>
  <c r="H805" i="11"/>
  <c r="H801" i="11"/>
  <c r="H798" i="11"/>
  <c r="H793" i="11"/>
  <c r="H792" i="11"/>
  <c r="H790" i="11"/>
  <c r="H788" i="11"/>
  <c r="H785" i="11"/>
  <c r="H784" i="11"/>
  <c r="H783" i="11"/>
  <c r="H781" i="11"/>
  <c r="H779" i="11"/>
  <c r="H778" i="11"/>
  <c r="H777" i="11"/>
  <c r="H775" i="11"/>
  <c r="H774" i="11"/>
  <c r="H771" i="11"/>
  <c r="H770" i="11"/>
  <c r="H768" i="11"/>
  <c r="H766" i="11"/>
  <c r="H764" i="11"/>
  <c r="H763" i="11"/>
  <c r="H762" i="11"/>
  <c r="H761" i="11"/>
  <c r="H759" i="11"/>
  <c r="H754" i="11"/>
  <c r="H753" i="11"/>
  <c r="C749" i="11"/>
  <c r="H748" i="11"/>
  <c r="H747" i="11"/>
  <c r="H744" i="11"/>
  <c r="H743" i="11"/>
  <c r="H742" i="11"/>
  <c r="H741" i="11"/>
  <c r="H740" i="11"/>
  <c r="H738" i="11"/>
  <c r="H736" i="11"/>
  <c r="H734" i="11"/>
  <c r="H732" i="11"/>
  <c r="H728" i="11"/>
  <c r="H727" i="11"/>
  <c r="H726" i="11"/>
  <c r="H725" i="11"/>
  <c r="H723" i="11"/>
  <c r="H721" i="11"/>
  <c r="H715" i="11"/>
  <c r="H710" i="11"/>
  <c r="H705" i="11"/>
  <c r="H703" i="11"/>
  <c r="H701" i="11"/>
  <c r="H698" i="11"/>
  <c r="H697" i="11"/>
  <c r="H695" i="11"/>
  <c r="H693" i="11"/>
  <c r="H692" i="11"/>
  <c r="H690" i="11"/>
  <c r="H687" i="11"/>
  <c r="H685" i="11"/>
  <c r="H683" i="11"/>
  <c r="H682" i="11"/>
  <c r="H681" i="11"/>
  <c r="H680" i="11"/>
  <c r="H678" i="11"/>
  <c r="H673" i="11"/>
  <c r="H672" i="11"/>
  <c r="C668" i="11"/>
  <c r="H667" i="11"/>
  <c r="H666" i="11"/>
  <c r="H663" i="11"/>
  <c r="H662" i="11"/>
  <c r="H661" i="11"/>
  <c r="H660" i="11"/>
  <c r="H657" i="11"/>
  <c r="H655" i="11"/>
  <c r="H653" i="11"/>
  <c r="H652" i="11"/>
  <c r="H649" i="11"/>
  <c r="H644" i="11"/>
  <c r="H643" i="11"/>
  <c r="H641" i="11"/>
  <c r="H639" i="11"/>
  <c r="H637" i="11"/>
  <c r="H634" i="11"/>
  <c r="H633" i="11"/>
  <c r="H632" i="11"/>
  <c r="H630" i="11"/>
  <c r="H628" i="11"/>
  <c r="H627" i="11"/>
  <c r="H626" i="11"/>
  <c r="H624" i="11"/>
  <c r="H621" i="11"/>
  <c r="H620" i="11"/>
  <c r="H618" i="11"/>
  <c r="H614" i="11"/>
  <c r="H613" i="11"/>
  <c r="H611" i="11"/>
  <c r="H606" i="11"/>
  <c r="H605" i="11"/>
  <c r="C601" i="11"/>
  <c r="H600" i="11"/>
  <c r="H599" i="11"/>
  <c r="H597" i="11"/>
  <c r="H596" i="11"/>
  <c r="H581" i="11"/>
  <c r="H577" i="11"/>
  <c r="H575" i="11"/>
  <c r="H572" i="11"/>
  <c r="H557" i="11"/>
  <c r="H555" i="11"/>
  <c r="H554" i="11"/>
  <c r="H550" i="11"/>
  <c r="C547" i="11"/>
  <c r="H546" i="11"/>
  <c r="H543" i="11"/>
  <c r="H542" i="11"/>
  <c r="H541" i="11"/>
  <c r="H540" i="11"/>
  <c r="H537" i="11"/>
  <c r="H535" i="11"/>
  <c r="H534" i="11"/>
  <c r="H529" i="11"/>
  <c r="H527" i="11"/>
  <c r="H525" i="11"/>
  <c r="H522" i="11"/>
  <c r="H521" i="11"/>
  <c r="H519" i="11"/>
  <c r="H518" i="11"/>
  <c r="H516" i="11"/>
  <c r="H515" i="11"/>
  <c r="H514" i="11"/>
  <c r="H513" i="11"/>
  <c r="H511" i="11"/>
  <c r="H509" i="11"/>
  <c r="H508" i="11"/>
  <c r="H507" i="11"/>
  <c r="H504" i="11"/>
  <c r="C501" i="11"/>
  <c r="H500" i="11"/>
  <c r="H498" i="11"/>
  <c r="H497" i="11"/>
  <c r="H494" i="11"/>
  <c r="H493" i="11"/>
  <c r="H492" i="11"/>
  <c r="H491" i="11"/>
  <c r="H489" i="11"/>
  <c r="H487" i="11"/>
  <c r="H485" i="11"/>
  <c r="H483" i="11"/>
  <c r="H482" i="11"/>
  <c r="H480" i="11"/>
  <c r="H479" i="11"/>
  <c r="H478" i="11"/>
  <c r="H477" i="11"/>
  <c r="H475" i="11"/>
  <c r="H473" i="11"/>
  <c r="H467" i="11"/>
  <c r="H464" i="11"/>
  <c r="H462" i="11"/>
  <c r="H461" i="11"/>
  <c r="H459" i="11"/>
  <c r="H457" i="11"/>
  <c r="H455" i="11"/>
  <c r="H452" i="11"/>
  <c r="H451" i="11"/>
  <c r="H450" i="11"/>
  <c r="H448" i="11"/>
  <c r="H446" i="11"/>
  <c r="H445" i="11"/>
  <c r="H444" i="11"/>
  <c r="H442" i="11"/>
  <c r="H441" i="11"/>
  <c r="H440" i="11"/>
  <c r="H439" i="11"/>
  <c r="H438" i="11"/>
  <c r="H435" i="11"/>
  <c r="H434" i="11"/>
  <c r="H432" i="11"/>
  <c r="H430" i="11"/>
  <c r="H429" i="11"/>
  <c r="H427" i="11"/>
  <c r="H425" i="11"/>
  <c r="H424" i="11"/>
  <c r="H423" i="11"/>
  <c r="H421" i="11"/>
  <c r="H418" i="11"/>
  <c r="H417" i="11"/>
  <c r="C413" i="11"/>
  <c r="H412" i="11"/>
  <c r="H411" i="11"/>
  <c r="H408" i="11"/>
  <c r="H407" i="11"/>
  <c r="H406" i="11"/>
  <c r="H405" i="11"/>
  <c r="H404" i="11"/>
  <c r="H402" i="11"/>
  <c r="H400" i="11"/>
  <c r="H397" i="11"/>
  <c r="H395" i="11"/>
  <c r="H391" i="11"/>
  <c r="H390" i="11"/>
  <c r="H389" i="11"/>
  <c r="H388" i="11"/>
  <c r="H386" i="11"/>
  <c r="H384" i="11"/>
  <c r="H378" i="11"/>
  <c r="H373" i="11"/>
  <c r="H371" i="11"/>
  <c r="H370" i="11"/>
  <c r="H368" i="11"/>
  <c r="H366" i="11"/>
  <c r="H363" i="11"/>
  <c r="H362" i="11"/>
  <c r="H361" i="11"/>
  <c r="H359" i="11"/>
  <c r="H357" i="11"/>
  <c r="H356" i="11"/>
  <c r="H355" i="11"/>
  <c r="H353" i="11"/>
  <c r="H352" i="11"/>
  <c r="H351" i="11"/>
  <c r="H350" i="11"/>
  <c r="H349" i="11"/>
  <c r="H346" i="11"/>
  <c r="H345" i="11"/>
  <c r="H343" i="11"/>
  <c r="H341" i="11"/>
  <c r="H339" i="11"/>
  <c r="H338" i="11"/>
  <c r="H337" i="11"/>
  <c r="H336" i="11"/>
  <c r="H334" i="11"/>
  <c r="H331" i="11"/>
  <c r="H330" i="11"/>
  <c r="C326" i="11"/>
  <c r="H325" i="11"/>
  <c r="H324" i="11"/>
  <c r="H321" i="11"/>
  <c r="H320" i="11"/>
  <c r="H319" i="11"/>
  <c r="H318" i="11"/>
  <c r="H317" i="11"/>
  <c r="H315" i="11"/>
  <c r="H314" i="11"/>
  <c r="H311" i="11"/>
  <c r="H309" i="11"/>
  <c r="H308" i="11"/>
  <c r="H306" i="11"/>
  <c r="H304" i="11"/>
  <c r="H301" i="11"/>
  <c r="H300" i="11"/>
  <c r="H297" i="11"/>
  <c r="H295" i="11"/>
  <c r="H294" i="11"/>
  <c r="H293" i="11"/>
  <c r="H291" i="11"/>
  <c r="H290" i="11"/>
  <c r="H287" i="11"/>
  <c r="H286" i="11"/>
  <c r="H284" i="11"/>
  <c r="H282" i="11"/>
  <c r="H280" i="11"/>
  <c r="H279" i="11"/>
  <c r="H278" i="11"/>
  <c r="H277" i="11"/>
  <c r="H274" i="11"/>
  <c r="H273" i="11"/>
  <c r="C269" i="11"/>
  <c r="H268" i="11"/>
  <c r="H267" i="11"/>
  <c r="H264" i="11"/>
  <c r="H263" i="11"/>
  <c r="H262" i="11"/>
  <c r="H261" i="11"/>
  <c r="H260" i="11"/>
  <c r="H258" i="11"/>
  <c r="H256" i="11"/>
  <c r="H254" i="11"/>
  <c r="H253" i="11"/>
  <c r="H251" i="11"/>
  <c r="H250" i="11"/>
  <c r="H249" i="11"/>
  <c r="H248" i="11"/>
  <c r="H243" i="11"/>
  <c r="H240" i="11"/>
  <c r="H239" i="11"/>
  <c r="H237" i="11"/>
  <c r="H235" i="11"/>
  <c r="H232" i="11"/>
  <c r="H231" i="11"/>
  <c r="H229" i="11"/>
  <c r="H227" i="11"/>
  <c r="H226" i="11"/>
  <c r="H225" i="11"/>
  <c r="H223" i="11"/>
  <c r="H222" i="11"/>
  <c r="H221" i="11"/>
  <c r="H220" i="11"/>
  <c r="H217" i="11"/>
  <c r="H215" i="11"/>
  <c r="H213" i="11"/>
  <c r="H212" i="11"/>
  <c r="H210" i="11"/>
  <c r="H209" i="11"/>
  <c r="H208" i="11"/>
  <c r="H207" i="11"/>
  <c r="H205" i="11"/>
  <c r="H202" i="11"/>
  <c r="C199" i="11"/>
  <c r="H197" i="11"/>
  <c r="H194" i="11"/>
  <c r="H193" i="11"/>
  <c r="H192" i="11"/>
  <c r="H191" i="11"/>
  <c r="H190" i="11"/>
  <c r="H188" i="11"/>
  <c r="H186" i="11"/>
  <c r="H185" i="11"/>
  <c r="H182" i="11"/>
  <c r="H180" i="11"/>
  <c r="H178" i="11"/>
  <c r="H176" i="11"/>
  <c r="H173" i="11"/>
  <c r="H171" i="11"/>
  <c r="H170" i="11"/>
  <c r="H168" i="11"/>
  <c r="H167" i="11"/>
  <c r="H166" i="11"/>
  <c r="H164" i="11"/>
  <c r="H162" i="11"/>
  <c r="H161" i="11"/>
  <c r="H159" i="11"/>
  <c r="H157" i="11"/>
  <c r="H155" i="11"/>
  <c r="H154" i="11"/>
  <c r="H153" i="11"/>
  <c r="H150" i="11"/>
  <c r="C87" i="11"/>
  <c r="H86" i="11"/>
  <c r="H85" i="11"/>
  <c r="H82" i="11"/>
  <c r="H81" i="11"/>
  <c r="H80" i="11"/>
  <c r="H79" i="11"/>
  <c r="H78" i="11"/>
  <c r="H76" i="11"/>
  <c r="H74" i="11"/>
  <c r="H889" i="11"/>
  <c r="H70" i="11"/>
  <c r="H69" i="11"/>
  <c r="H67" i="11"/>
  <c r="H66" i="11"/>
  <c r="H65" i="11"/>
  <c r="H64" i="11"/>
  <c r="H62" i="11"/>
  <c r="H59" i="11"/>
  <c r="H56" i="11"/>
  <c r="H54" i="11"/>
  <c r="H52" i="11"/>
  <c r="H51" i="11"/>
  <c r="H48" i="11"/>
  <c r="H46" i="11"/>
  <c r="H45" i="11"/>
  <c r="H44" i="11"/>
  <c r="H43" i="11"/>
  <c r="H38" i="11"/>
  <c r="H37" i="11"/>
  <c r="H34" i="11"/>
  <c r="H33" i="11"/>
  <c r="H32" i="11"/>
  <c r="H29" i="11"/>
  <c r="H25" i="11"/>
  <c r="H23" i="11"/>
  <c r="H19" i="11"/>
  <c r="H17" i="11"/>
  <c r="H15" i="11"/>
  <c r="H14" i="11"/>
  <c r="H12" i="11"/>
  <c r="H10" i="11"/>
  <c r="H9" i="11"/>
  <c r="C147" i="11"/>
  <c r="H146" i="11"/>
  <c r="H145" i="11"/>
  <c r="H142" i="11"/>
  <c r="H141" i="11"/>
  <c r="H140" i="11"/>
  <c r="H139" i="11"/>
  <c r="H137" i="11"/>
  <c r="H135" i="11"/>
  <c r="H133" i="11"/>
  <c r="H131" i="11"/>
  <c r="H130" i="11"/>
  <c r="H129" i="11"/>
  <c r="H128" i="11"/>
  <c r="H125" i="11"/>
  <c r="H118" i="11"/>
  <c r="H113" i="11"/>
  <c r="H112" i="11"/>
  <c r="H111" i="11"/>
  <c r="H110" i="11"/>
  <c r="H108" i="11"/>
  <c r="H107" i="11"/>
  <c r="H106" i="11"/>
  <c r="H103" i="11"/>
  <c r="H102" i="11"/>
  <c r="H101" i="11"/>
  <c r="H100" i="11"/>
  <c r="H99" i="11"/>
  <c r="H96" i="11"/>
  <c r="H93" i="11"/>
  <c r="H92" i="11"/>
  <c r="H199" i="11" l="1"/>
  <c r="H985" i="11" s="1"/>
  <c r="H963" i="11"/>
  <c r="H996" i="11" s="1"/>
  <c r="H116" i="11"/>
  <c r="H87" i="11"/>
  <c r="H983" i="11" s="1"/>
  <c r="H1000" i="11"/>
  <c r="H147" i="11" l="1"/>
  <c r="H668" i="11"/>
  <c r="H992" i="11" s="1"/>
  <c r="H326" i="11"/>
  <c r="H987" i="11" s="1"/>
  <c r="H824" i="11"/>
  <c r="H994" i="11" s="1"/>
  <c r="H547" i="11"/>
  <c r="H990" i="11" s="1"/>
  <c r="H269" i="11"/>
  <c r="H986" i="11" s="1"/>
  <c r="H601" i="11"/>
  <c r="H991" i="11" s="1"/>
  <c r="H749" i="11"/>
  <c r="H993" i="11" s="1"/>
  <c r="H501" i="11"/>
  <c r="H989" i="11" s="1"/>
  <c r="H413" i="11"/>
  <c r="H988" i="11" s="1"/>
  <c r="H984" i="11" l="1"/>
  <c r="H997" i="11" s="1"/>
  <c r="H979" i="11" l="1"/>
  <c r="H980" i="11" s="1"/>
  <c r="H1001" i="11" s="1"/>
  <c r="G1002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B964" authorId="0" shapeId="0" xr:uid="{43456C3F-E281-4145-AE09-17C278574597}">
      <text>
        <r>
          <rPr>
            <sz val="9"/>
            <color indexed="81"/>
            <rFont val="Tahoma"/>
            <family val="2"/>
          </rPr>
          <t xml:space="preserve">Verify clause numbering corresponds with the finalized Tender Document
Eg. If you deleted B3 Site Investigation and D3 Definitions then the references will need to be revised. </t>
        </r>
      </text>
    </comment>
  </commentList>
</comments>
</file>

<file path=xl/sharedStrings.xml><?xml version="1.0" encoding="utf-8"?>
<sst xmlns="http://schemas.openxmlformats.org/spreadsheetml/2006/main" count="3838" uniqueCount="874">
  <si>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</si>
  <si>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</si>
  <si>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</si>
  <si>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</si>
  <si>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</si>
  <si>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</si>
  <si>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</si>
  <si>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</si>
  <si>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</si>
  <si>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</si>
  <si>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</si>
  <si>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</si>
  <si>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</si>
  <si>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</si>
  <si>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</si>
  <si>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</si>
  <si>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</si>
  <si>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</si>
  <si>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</si>
  <si>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</si>
  <si>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</si>
  <si>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</si>
  <si>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</si>
  <si>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</si>
  <si>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</si>
  <si>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</si>
  <si>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</si>
  <si>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</si>
  <si>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</si>
  <si>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</si>
  <si>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</si>
  <si>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</si>
  <si>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</si>
  <si>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</si>
  <si>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</si>
  <si>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</si>
  <si>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</si>
  <si>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</si>
  <si>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</si>
  <si>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</si>
  <si>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</si>
  <si>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</si>
  <si>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</si>
  <si>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</si>
  <si>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</si>
  <si>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</si>
  <si>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</si>
  <si>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</si>
  <si>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</si>
  <si>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</si>
  <si>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C001</t>
  </si>
  <si>
    <t>Concrete Pavements, Median Slabs, Bull-noses, and Safety Medians</t>
  </si>
  <si>
    <t>C032</t>
  </si>
  <si>
    <t>Concrete Curbs, Curb and Gutter, and Splash Strips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</si>
  <si>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</si>
  <si>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</si>
  <si>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</si>
  <si>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</si>
  <si>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</si>
  <si>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</si>
  <si>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</si>
  <si>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</si>
  <si>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</si>
  <si>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</si>
  <si>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</si>
  <si>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</si>
  <si>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</si>
  <si>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</si>
  <si>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</si>
  <si>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</si>
  <si>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</si>
  <si>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</si>
  <si>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</si>
  <si>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</si>
  <si>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</si>
  <si>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</si>
  <si>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</si>
  <si>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</si>
  <si>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</si>
  <si>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</si>
  <si>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</si>
  <si>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</si>
  <si>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</si>
  <si>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</si>
  <si>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</si>
  <si>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</si>
  <si>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</si>
  <si>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</si>
  <si>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</si>
  <si>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</si>
  <si>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</si>
  <si>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</si>
  <si>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</si>
  <si>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</si>
  <si>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</si>
  <si>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</si>
  <si>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</si>
  <si>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</si>
  <si>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</si>
  <si>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</si>
  <si>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</si>
  <si>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</si>
  <si>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</si>
  <si>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</si>
  <si>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</si>
  <si>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</si>
  <si>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</si>
  <si>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</si>
  <si>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</si>
  <si>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</si>
  <si>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</si>
  <si>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</si>
  <si>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</si>
  <si>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</si>
  <si>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</si>
  <si>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</si>
  <si>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</si>
  <si>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SD-229C</t>
  </si>
  <si>
    <t>A.17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</si>
  <si>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</si>
  <si>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</si>
  <si>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</si>
  <si>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</si>
  <si>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</si>
  <si>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</si>
  <si>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</si>
  <si>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</si>
  <si>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</si>
  <si>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</si>
  <si>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</si>
  <si>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</si>
  <si>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</si>
  <si>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</si>
  <si>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A.22</t>
  </si>
  <si>
    <t>A.23</t>
  </si>
  <si>
    <t>A.24</t>
  </si>
  <si>
    <t>E051</t>
  </si>
  <si>
    <t>A.25</t>
  </si>
  <si>
    <t>Installation of Subdrains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</si>
  <si>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</si>
  <si>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</si>
  <si>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</si>
  <si>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</si>
  <si>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</si>
  <si>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</si>
  <si>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</si>
  <si>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</si>
  <si>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</si>
  <si>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</si>
  <si>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</si>
  <si>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</si>
  <si>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</si>
  <si>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</si>
  <si>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</si>
  <si>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</si>
  <si>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</si>
  <si>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</si>
  <si>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</si>
  <si>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 xml:space="preserve">250 mm </t>
  </si>
  <si>
    <t>C051</t>
  </si>
  <si>
    <t>76 mm</t>
  </si>
  <si>
    <t>(SEE B9)</t>
  </si>
  <si>
    <t>A.1</t>
  </si>
  <si>
    <t>E15</t>
  </si>
  <si>
    <t>ROADWORK - REMOVALS/RENEWALS</t>
  </si>
  <si>
    <t>B003</t>
  </si>
  <si>
    <t>Asphalt Pavement</t>
  </si>
  <si>
    <t xml:space="preserve">CW 3230-R8
</t>
  </si>
  <si>
    <t>B097A</t>
  </si>
  <si>
    <t>15 M Deformed Tie Bar</t>
  </si>
  <si>
    <t>B190</t>
  </si>
  <si>
    <t xml:space="preserve">Construction of Asphaltic Concrete Overlay </t>
  </si>
  <si>
    <t>B194</t>
  </si>
  <si>
    <t>B199</t>
  </si>
  <si>
    <t>Construction of Asphalt Patches</t>
  </si>
  <si>
    <t>CW 3326-R3</t>
  </si>
  <si>
    <t>ROADWORK - NEW CONSTRUCTION</t>
  </si>
  <si>
    <t>SD-227C</t>
  </si>
  <si>
    <t>C046A</t>
  </si>
  <si>
    <t>E032</t>
  </si>
  <si>
    <t>Connecting to Existing Manhole</t>
  </si>
  <si>
    <t>E033</t>
  </si>
  <si>
    <t>250 mm Catch Basin Lead</t>
  </si>
  <si>
    <t>E046</t>
  </si>
  <si>
    <t>Removal of Existing Catch Basins</t>
  </si>
  <si>
    <t>E047</t>
  </si>
  <si>
    <t>Removal of Existing Catch Pit</t>
  </si>
  <si>
    <t>Abandoning Existing Sewer Services Under Pavement</t>
  </si>
  <si>
    <t>E16</t>
  </si>
  <si>
    <t>E072</t>
  </si>
  <si>
    <t>Watermain and Water Service Insulation</t>
  </si>
  <si>
    <t>E073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</si>
  <si>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</si>
  <si>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</si>
  <si>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</si>
  <si>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</si>
  <si>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</si>
  <si>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</si>
  <si>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</si>
  <si>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</si>
  <si>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B.3</t>
  </si>
  <si>
    <t>B.2</t>
  </si>
  <si>
    <t>B.1</t>
  </si>
  <si>
    <t>per span</t>
  </si>
  <si>
    <t>C.1</t>
  </si>
  <si>
    <t>C.2</t>
  </si>
  <si>
    <t>C.3</t>
  </si>
  <si>
    <t>D.2</t>
  </si>
  <si>
    <t>D.3</t>
  </si>
  <si>
    <t>D.4</t>
  </si>
  <si>
    <t>F</t>
  </si>
  <si>
    <t>B114rl</t>
  </si>
  <si>
    <t xml:space="preserve">Miscellaneous Concrete Slab Renewal </t>
  </si>
  <si>
    <t>B118rl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</si>
  <si>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</si>
  <si>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</si>
  <si>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</si>
  <si>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</si>
  <si>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</si>
  <si>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</si>
  <si>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</si>
  <si>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B131r</t>
  </si>
  <si>
    <t>Lip Curb</t>
  </si>
  <si>
    <t>SD-202C</t>
  </si>
  <si>
    <t>B135i</t>
  </si>
  <si>
    <t>Concrete Curb Installation</t>
  </si>
  <si>
    <t>B189</t>
  </si>
  <si>
    <t>Regrading Existing Interlocking Paving Stones</t>
  </si>
  <si>
    <t>CW 3330-R5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</si>
  <si>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</si>
  <si>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</si>
  <si>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</si>
  <si>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</si>
  <si>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</si>
  <si>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</si>
  <si>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</si>
  <si>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E028</t>
  </si>
  <si>
    <t xml:space="preserve">AP-011 - Barrier Curb and Gutter Frame </t>
  </si>
  <si>
    <t>E029</t>
  </si>
  <si>
    <t xml:space="preserve">AP-012 - Barrier Curb and Gutter Cover </t>
  </si>
  <si>
    <t>E050A</t>
  </si>
  <si>
    <t>Catch Basin Cleaning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</si>
  <si>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</si>
  <si>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</si>
  <si>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</si>
  <si>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</si>
  <si>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</si>
  <si>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</si>
  <si>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</si>
  <si>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</si>
  <si>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</si>
  <si>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</si>
  <si>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</si>
  <si>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</si>
  <si>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</si>
  <si>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</si>
  <si>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</si>
  <si>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</si>
  <si>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</si>
  <si>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</si>
  <si>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</si>
  <si>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</si>
  <si>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</si>
  <si>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</si>
  <si>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</si>
  <si>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</si>
  <si>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</si>
  <si>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</si>
  <si>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</si>
  <si>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</si>
  <si>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</si>
  <si>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F018</t>
  </si>
  <si>
    <t>Curb Stop Extensions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</si>
  <si>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</si>
  <si>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</si>
  <si>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</si>
  <si>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</si>
  <si>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</si>
  <si>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</si>
  <si>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</si>
  <si>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</si>
  <si>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</si>
  <si>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</si>
  <si>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</si>
  <si>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</si>
  <si>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</si>
  <si>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</si>
  <si>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</si>
  <si>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</si>
  <si>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</si>
  <si>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D.1</t>
  </si>
  <si>
    <t>D.5</t>
  </si>
  <si>
    <t>D.6</t>
  </si>
  <si>
    <t>D.7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</si>
  <si>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</si>
  <si>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</si>
  <si>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</si>
  <si>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</si>
  <si>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</si>
  <si>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</si>
  <si>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</si>
  <si>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</si>
  <si>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</si>
  <si>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</si>
  <si>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E004A</t>
  </si>
  <si>
    <t>E14</t>
  </si>
  <si>
    <t>B125</t>
  </si>
  <si>
    <t>Supply of Precast  Sidewalk Blocks</t>
  </si>
  <si>
    <t>C011</t>
  </si>
  <si>
    <t>SD-200</t>
  </si>
  <si>
    <t>C041</t>
  </si>
  <si>
    <t>C055</t>
  </si>
  <si>
    <t xml:space="preserve">Construction of Asphaltic Concrete Pavements </t>
  </si>
  <si>
    <t>C056</t>
  </si>
  <si>
    <t>C059</t>
  </si>
  <si>
    <t>E017C</t>
  </si>
  <si>
    <t xml:space="preserve">200 mm </t>
  </si>
  <si>
    <t>E022C</t>
  </si>
  <si>
    <t>L. sum</t>
  </si>
  <si>
    <t>G</t>
  </si>
  <si>
    <t>F.1</t>
  </si>
  <si>
    <t>Total:</t>
  </si>
  <si>
    <t>I001</t>
  </si>
  <si>
    <t>Mobilization/Demobilization</t>
  </si>
  <si>
    <r>
      <t xml:space="preserve">PART 2     </t>
    </r>
    <r>
      <rPr>
        <b/>
        <i/>
        <sz val="16"/>
        <rFont val="Arial"/>
        <family val="2"/>
      </rPr>
      <t xml:space="preserve"> MANITOBA HYDRO/PROVINCIALLY FUNDED WORK
                 (See B10.6, B18.2.1, B19.6, D2.1, D1</t>
    </r>
    <r>
      <rPr>
        <b/>
        <i/>
        <sz val="16"/>
        <color rgb="FFFF0000"/>
        <rFont val="Arial"/>
        <family val="2"/>
      </rPr>
      <t>4</t>
    </r>
    <r>
      <rPr>
        <b/>
        <i/>
        <sz val="16"/>
        <rFont val="Arial"/>
        <family val="2"/>
      </rPr>
      <t>.2-3, D1</t>
    </r>
    <r>
      <rPr>
        <b/>
        <i/>
        <sz val="16"/>
        <color rgb="FFFF0000"/>
        <rFont val="Arial"/>
        <family val="2"/>
      </rPr>
      <t>5</t>
    </r>
    <r>
      <rPr>
        <b/>
        <i/>
        <sz val="16"/>
        <rFont val="Arial"/>
        <family val="2"/>
      </rPr>
      <t>.4)</t>
    </r>
  </si>
  <si>
    <t>CW 3110-R22</t>
  </si>
  <si>
    <t>100 mm Type 5 Concrete Sidewalk</t>
  </si>
  <si>
    <t>Type 2 Concrete Barrier (150 mm reveal ht, Dowelled)</t>
  </si>
  <si>
    <t>Type 2 Concrete Modified Barrier (150 mm reveal ht, Dowelled)</t>
  </si>
  <si>
    <t>Type 2 Concrete Curb Ramp (8-12 mm reveal ht, Monolithic)</t>
  </si>
  <si>
    <t>CW 2140-R5</t>
  </si>
  <si>
    <t>CW 3510-R10</t>
  </si>
  <si>
    <t>Supplying and Placing Sub-base Material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</si>
  <si>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</si>
  <si>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</si>
  <si>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</si>
  <si>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</si>
  <si>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</si>
  <si>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</si>
  <si>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Construction of  Curb Ramp (8-12 mm ht, Type 2, Monolithic)</t>
  </si>
  <si>
    <t>A022A4</t>
  </si>
  <si>
    <t>A022A5</t>
  </si>
  <si>
    <t>Class A Geogrid</t>
  </si>
  <si>
    <t>CW 3135-R2</t>
  </si>
  <si>
    <t>Construction of 150 mm Type 2 Concrete Pavement (Reinforced)</t>
  </si>
  <si>
    <t>Construction of Curb and Gutter (8-12 mm ht, Curb Ramp,  Integral, 600 mm width, 150 mm Plain Type 2 Concrete Pavement)</t>
  </si>
  <si>
    <t>Type 1 Concrete Curb Ramp (8-12 mm reveal ht, Monolithic)</t>
  </si>
  <si>
    <t>Construction of 200 mm Type 1 Concrete Pavement - (Reinforced)</t>
  </si>
  <si>
    <t>E2</t>
  </si>
  <si>
    <t>Ashdale Avenue - Lyndale Drive to Highfield Street</t>
  </si>
  <si>
    <t>Cromwell Street - St Mary's Road to Lyndale Drive</t>
  </si>
  <si>
    <t>Desjardins Drive Frontage - #127 Desjardins Drive to #167 Desjardins Drive</t>
  </si>
  <si>
    <t>Heather Road - Winakwa Road to Harper Avenue</t>
  </si>
  <si>
    <t>Huppe Bay - Island Shore Boulevard to Island Shore Boulevard</t>
  </si>
  <si>
    <t>Jubinville Street - Betournay Street to Betournay Street</t>
  </si>
  <si>
    <t>Lomond Boulevard - Paterson Street to Paterson Street</t>
  </si>
  <si>
    <t>H</t>
  </si>
  <si>
    <t>Maywood Road - Cottonwood Road to Cottonwood Road</t>
  </si>
  <si>
    <t>I</t>
  </si>
  <si>
    <t>Paterson Street - Lochmoor Avenue to East End</t>
  </si>
  <si>
    <t>Surfside Crescent - Desjardins Drive to De La Seigneurie Boulevard</t>
  </si>
  <si>
    <t>J</t>
  </si>
  <si>
    <t>Westmount Bay - Cottonwood Road to Cottonwood Road</t>
  </si>
  <si>
    <t>K</t>
  </si>
  <si>
    <t>L</t>
  </si>
  <si>
    <t>Willow Point Road - Pebble Beach Road to Willowlake Crescent</t>
  </si>
  <si>
    <t>M</t>
  </si>
  <si>
    <t>Transit Funded Work</t>
  </si>
  <si>
    <t>Cromwell Street - Street Lighting</t>
  </si>
  <si>
    <t>O</t>
  </si>
  <si>
    <t>P</t>
  </si>
  <si>
    <t>P.1</t>
  </si>
  <si>
    <t>Water and Waste Work</t>
  </si>
  <si>
    <r>
      <t>CW 3110-R22</t>
    </r>
    <r>
      <rPr>
        <sz val="11"/>
        <color theme="1"/>
        <rFont val="Calibri"/>
        <family val="2"/>
        <scheme val="minor"/>
      </rPr>
      <t/>
    </r>
  </si>
  <si>
    <t>B017</t>
  </si>
  <si>
    <t>Partial Slab Patches</t>
  </si>
  <si>
    <t>CW 3230-R8</t>
  </si>
  <si>
    <t>B030</t>
  </si>
  <si>
    <t>B031</t>
  </si>
  <si>
    <t>B032</t>
  </si>
  <si>
    <t>B033</t>
  </si>
  <si>
    <t>B004</t>
  </si>
  <si>
    <t>Slab Replacement</t>
  </si>
  <si>
    <t>B014</t>
  </si>
  <si>
    <t>B047-24</t>
  </si>
  <si>
    <t>Partial Slab Patches - Early Opening (24 hour)</t>
  </si>
  <si>
    <t>B061-24</t>
  </si>
  <si>
    <t>150 mm Type 3 Concrete Pavement (Type B)</t>
  </si>
  <si>
    <t>B063-24</t>
  </si>
  <si>
    <t>150 mm Type 3 Concrete Pavement (Type D)</t>
  </si>
  <si>
    <t>CW 3235-R9</t>
  </si>
  <si>
    <t>B127rB</t>
  </si>
  <si>
    <t>Barrier Separate</t>
  </si>
  <si>
    <t>B128r</t>
  </si>
  <si>
    <t>B129r</t>
  </si>
  <si>
    <t>Curb and Gutter</t>
  </si>
  <si>
    <t>B132r</t>
  </si>
  <si>
    <t>Curb Ramp</t>
  </si>
  <si>
    <t>B136iA</t>
  </si>
  <si>
    <t>B139iA</t>
  </si>
  <si>
    <t>B149iA</t>
  </si>
  <si>
    <t>SD-229A,B,C</t>
  </si>
  <si>
    <t>B150iA</t>
  </si>
  <si>
    <t>B151i</t>
  </si>
  <si>
    <t>SD-206B</t>
  </si>
  <si>
    <t>B193A</t>
  </si>
  <si>
    <t>Type MS1</t>
  </si>
  <si>
    <t>Type MS2</t>
  </si>
  <si>
    <t>B195A</t>
  </si>
  <si>
    <t>B206</t>
  </si>
  <si>
    <t>Supply and Install Pavement Repair Fabric</t>
  </si>
  <si>
    <t>B206A</t>
  </si>
  <si>
    <t>Type A</t>
  </si>
  <si>
    <t>D005</t>
  </si>
  <si>
    <t>Longitudinal Joint &amp; Crack Filling ( &gt; 25 mm in width )</t>
  </si>
  <si>
    <t>E.10</t>
  </si>
  <si>
    <t>E031</t>
  </si>
  <si>
    <t>AP-015 - Mountable Curb and Gutter Frame</t>
  </si>
  <si>
    <t>E031A</t>
  </si>
  <si>
    <t>AP-016 - Mountable Curb and Gutter Cover</t>
  </si>
  <si>
    <t>E.11</t>
  </si>
  <si>
    <t>E034</t>
  </si>
  <si>
    <t>E.12</t>
  </si>
  <si>
    <t>Connecting to Existing Catch Basin</t>
  </si>
  <si>
    <t>E035</t>
  </si>
  <si>
    <t>250 mm Drainage Connection Pipe</t>
  </si>
  <si>
    <t>E.9</t>
  </si>
  <si>
    <t>CW 2145-R5</t>
  </si>
  <si>
    <t>E.19</t>
  </si>
  <si>
    <t>E.20</t>
  </si>
  <si>
    <t>F.2</t>
  </si>
  <si>
    <t>F.3</t>
  </si>
  <si>
    <t>F.4</t>
  </si>
  <si>
    <t>F.5</t>
  </si>
  <si>
    <t>F.6</t>
  </si>
  <si>
    <t>F.7</t>
  </si>
  <si>
    <t>G.1</t>
  </si>
  <si>
    <t>A007B3</t>
  </si>
  <si>
    <t>B125A</t>
  </si>
  <si>
    <t>Removal of Precast Sidewalk Blocks</t>
  </si>
  <si>
    <t>E20</t>
  </si>
  <si>
    <t>Pipe Under Roadway Excavation</t>
  </si>
  <si>
    <t>SD-018</t>
  </si>
  <si>
    <t>C058A</t>
  </si>
  <si>
    <t>C058B</t>
  </si>
  <si>
    <t>C060A</t>
  </si>
  <si>
    <t>B122rl</t>
  </si>
  <si>
    <t>B034-24</t>
  </si>
  <si>
    <t>Slab Replacement - Early Opening (24 hour)</t>
  </si>
  <si>
    <t>B044-24</t>
  </si>
  <si>
    <t>150 mm Type 3 Concrete Pavement (Reinforced)</t>
  </si>
  <si>
    <t>A023</t>
  </si>
  <si>
    <t>Preparation of Existing Roadway</t>
  </si>
  <si>
    <t>CW 3150-R4</t>
  </si>
  <si>
    <t>H020</t>
  </si>
  <si>
    <t>H.17</t>
  </si>
  <si>
    <t>Salvaging Existing Barrier Rail</t>
  </si>
  <si>
    <t>CW 3650-R6</t>
  </si>
  <si>
    <t>H021</t>
  </si>
  <si>
    <t>H.18</t>
  </si>
  <si>
    <t>Salvaging Existing Barrier Posts</t>
  </si>
  <si>
    <t>B142i</t>
  </si>
  <si>
    <t>I.1</t>
  </si>
  <si>
    <t>Installation of Asphalt Speed Humps</t>
  </si>
  <si>
    <t>EB Elizabeth Road at Bourmont Avenue</t>
  </si>
  <si>
    <t>B107i</t>
  </si>
  <si>
    <t xml:space="preserve">Miscellaneous Concrete Slab Installation </t>
  </si>
  <si>
    <t>B111i</t>
  </si>
  <si>
    <t>B113i</t>
  </si>
  <si>
    <t>EB Niakwa Road at St Anne's Road</t>
  </si>
  <si>
    <t>Transit Shelter Foundations (4 m x 2.1 m)</t>
  </si>
  <si>
    <t>Lakewood Boulevard at Abinoji Mikanah</t>
  </si>
  <si>
    <t>Removal of Transit Shelter Foundation</t>
  </si>
  <si>
    <t>A024</t>
  </si>
  <si>
    <t>Surfacing Material</t>
  </si>
  <si>
    <t>A026</t>
  </si>
  <si>
    <t>Limestone</t>
  </si>
  <si>
    <t>B114C</t>
  </si>
  <si>
    <t>Transit Shelter Foundations (6.72 m x 3.05 m)</t>
  </si>
  <si>
    <t>B114E</t>
  </si>
  <si>
    <t>Paving Stone Indicator Surfaces</t>
  </si>
  <si>
    <t>50 mm Granular B Recycled Concrete Aggregate</t>
  </si>
  <si>
    <t>Type 2 Concrete Curb and Gutter (100 mm reveal ht, Barrier, Integral, 600 mm width, 150 mm Plain Concrete Pavement)</t>
  </si>
  <si>
    <t>150 mm Type 2 Concrete Pavement (Type A)</t>
  </si>
  <si>
    <t>150 mm Type 2 Concrete Pavement (Type B)</t>
  </si>
  <si>
    <t>150 mm Type 2 Concrete Pavement (Type D)</t>
  </si>
  <si>
    <t>Modified Barrier Separate</t>
  </si>
  <si>
    <t>Construction of Type 2 Concrete Curb Ramp for Asphalt Pavement (8-12mm ht, 20M vertical Tie Bar with 10M longitudinal Deformed Bar and 19.1mm Dowel)</t>
  </si>
  <si>
    <t>Construction of Type 2 Concrete Modified Barrier Curb for Asphalt Pavement (180 mm ht, 20M vertical Tie Bar with 2-10M longitudinal Deformed Bars and 2-19.1mm Dowels)</t>
  </si>
  <si>
    <t>Type 1 Concrete Bullnose</t>
  </si>
  <si>
    <t>150 mm Type 2 Concrete Pavement (Reinforced)</t>
  </si>
  <si>
    <t>150 mm Type 2 Concrete Pavement (Type C)</t>
  </si>
  <si>
    <t>B149i</t>
  </si>
  <si>
    <t>Type 2 Concrete Modified Lip Curb (75 mm reveal ht, Dowelled)</t>
  </si>
  <si>
    <t>Type 2 Concrete Modified Lip Curb (40 mm reveal ht, Dowelled)</t>
  </si>
  <si>
    <t>In a Trench, Class B Type 3 Bedding, Class 3 Backfill</t>
  </si>
  <si>
    <t>Type 1 Concrete Monolithic Curb and Sidewalk</t>
  </si>
  <si>
    <t>Type 5 Concrete 100 mm Sidewalk</t>
  </si>
  <si>
    <t>A013</t>
  </si>
  <si>
    <t xml:space="preserve">Ditch Grading </t>
  </si>
  <si>
    <t>150 mm Type 1 Concrete Pavement (Type A)</t>
  </si>
  <si>
    <t>150 mm Type 1 Concrete Pavement (Type B)</t>
  </si>
  <si>
    <t>150 mm Type 1 Concrete Pavement (Type D)</t>
  </si>
  <si>
    <t>Type 1 Concrete Safety Curb (330 mm reveal ht)</t>
  </si>
  <si>
    <t>Type 1 Concrete Barrier (150 mm reveal ht, Dowelled)</t>
  </si>
  <si>
    <t>E.18</t>
  </si>
  <si>
    <t>CW 3410-R12, E24</t>
  </si>
  <si>
    <t>CW 3110-R22, E23</t>
  </si>
  <si>
    <t>SD-200AA, E17</t>
  </si>
  <si>
    <t>SD-203C, E17</t>
  </si>
  <si>
    <t>SD-229F, E17</t>
  </si>
  <si>
    <t>E25</t>
  </si>
  <si>
    <t>E29</t>
  </si>
  <si>
    <t>CW 3140-R1, E13</t>
  </si>
  <si>
    <t>SD-228A, E18, E19</t>
  </si>
  <si>
    <t>SD-228B, E18</t>
  </si>
  <si>
    <t xml:space="preserve">CW 3325-R5, E18, E19  </t>
  </si>
  <si>
    <t>CW 2130-R12, E19</t>
  </si>
  <si>
    <t>CW 3120-R4, E19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</si>
  <si>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</si>
  <si>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</si>
  <si>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</si>
  <si>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</si>
  <si>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</si>
  <si>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</si>
  <si>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</si>
  <si>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</si>
  <si>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</si>
  <si>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D.18</t>
  </si>
  <si>
    <t>D.22</t>
  </si>
  <si>
    <t>D.23</t>
  </si>
  <si>
    <t>D.24</t>
  </si>
  <si>
    <t>D.25</t>
  </si>
  <si>
    <t>D.26</t>
  </si>
  <si>
    <t>D.27</t>
  </si>
  <si>
    <t>D.28</t>
  </si>
  <si>
    <t>D.29</t>
  </si>
  <si>
    <t>E.13</t>
  </si>
  <si>
    <t>E.14</t>
  </si>
  <si>
    <t>E.15</t>
  </si>
  <si>
    <t>E.16</t>
  </si>
  <si>
    <t>E.17</t>
  </si>
  <si>
    <t>E.21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</si>
  <si>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</si>
  <si>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</si>
  <si>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</si>
  <si>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</si>
  <si>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</si>
  <si>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</si>
  <si>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</si>
  <si>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</si>
  <si>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</si>
  <si>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</si>
  <si>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</si>
  <si>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</si>
  <si>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</si>
  <si>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</si>
  <si>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</si>
  <si>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</si>
  <si>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</si>
  <si>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</si>
  <si>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</si>
  <si>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</si>
  <si>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</si>
  <si>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</si>
  <si>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</si>
  <si>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</si>
  <si>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</si>
  <si>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</si>
  <si>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</si>
  <si>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</si>
  <si>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</si>
  <si>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</si>
  <si>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</si>
  <si>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</si>
  <si>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</si>
  <si>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</si>
  <si>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</si>
  <si>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</si>
  <si>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</si>
  <si>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</si>
  <si>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</si>
  <si>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</si>
  <si>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</si>
  <si>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</si>
  <si>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</si>
  <si>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</si>
  <si>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</si>
  <si>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</si>
  <si>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</si>
  <si>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</si>
  <si>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</si>
  <si>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</si>
  <si>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</si>
  <si>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</si>
  <si>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</si>
  <si>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</si>
  <si>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</si>
  <si>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</si>
  <si>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</si>
  <si>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G.36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</si>
  <si>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</si>
  <si>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</si>
  <si>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</si>
  <si>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</si>
  <si>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</si>
  <si>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</si>
  <si>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</si>
  <si>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</si>
  <si>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</si>
  <si>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</si>
  <si>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</si>
  <si>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H.14</t>
  </si>
  <si>
    <t>H.15</t>
  </si>
  <si>
    <t>H.16</t>
  </si>
  <si>
    <t>H.19</t>
  </si>
  <si>
    <t>H.20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</si>
  <si>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</si>
  <si>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</si>
  <si>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</si>
  <si>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</si>
  <si>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</si>
  <si>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</si>
  <si>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</si>
  <si>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</si>
  <si>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</si>
  <si>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</si>
  <si>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</si>
  <si>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</si>
  <si>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</si>
  <si>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</si>
  <si>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</si>
  <si>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</si>
  <si>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</si>
  <si>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</si>
  <si>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</si>
  <si>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</si>
  <si>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</si>
  <si>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</si>
  <si>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</si>
  <si>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J.1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</si>
  <si>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</si>
  <si>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</si>
  <si>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</si>
  <si>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</si>
  <si>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</si>
  <si>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</si>
  <si>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</si>
  <si>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</si>
  <si>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</si>
  <si>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</si>
  <si>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</si>
  <si>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</si>
  <si>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</si>
  <si>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</si>
  <si>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</si>
  <si>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</si>
  <si>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</si>
  <si>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</si>
  <si>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</si>
  <si>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</si>
  <si>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</si>
  <si>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</si>
  <si>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</si>
  <si>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</si>
  <si>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</si>
  <si>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</si>
  <si>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K.1</t>
  </si>
  <si>
    <t>K.2</t>
  </si>
  <si>
    <t>K.3</t>
  </si>
  <si>
    <t>K.4</t>
  </si>
  <si>
    <t>K.5</t>
  </si>
  <si>
    <t>K.6</t>
  </si>
  <si>
    <t>K.7</t>
  </si>
  <si>
    <t>K.8</t>
  </si>
  <si>
    <t>K.9</t>
  </si>
  <si>
    <t>K.10</t>
  </si>
  <si>
    <t>K.11</t>
  </si>
  <si>
    <t>K.12</t>
  </si>
  <si>
    <t>K.13</t>
  </si>
  <si>
    <t>K.14</t>
  </si>
  <si>
    <t>K.15</t>
  </si>
  <si>
    <t>K.16</t>
  </si>
  <si>
    <t>K.17</t>
  </si>
  <si>
    <t>K.19</t>
  </si>
  <si>
    <t>K.20</t>
  </si>
  <si>
    <t>K.21</t>
  </si>
  <si>
    <t>K.22</t>
  </si>
  <si>
    <t>K.23</t>
  </si>
  <si>
    <t>K.24</t>
  </si>
  <si>
    <t>K.25</t>
  </si>
  <si>
    <t>K.26</t>
  </si>
  <si>
    <t>K.27</t>
  </si>
  <si>
    <t>K.28</t>
  </si>
  <si>
    <t>K.29</t>
  </si>
  <si>
    <t>K.30</t>
  </si>
  <si>
    <t>K.31</t>
  </si>
  <si>
    <t>K.32</t>
  </si>
  <si>
    <t>L.1</t>
  </si>
  <si>
    <t>L.2</t>
  </si>
  <si>
    <t>L.3</t>
  </si>
  <si>
    <t>L.4</t>
  </si>
  <si>
    <t>L.5</t>
  </si>
  <si>
    <t>L.6</t>
  </si>
  <si>
    <t>L.7</t>
  </si>
  <si>
    <t>L.9</t>
  </si>
  <si>
    <t>L.10</t>
  </si>
  <si>
    <t>L.11</t>
  </si>
  <si>
    <t>L.12</t>
  </si>
  <si>
    <t>L.13</t>
  </si>
  <si>
    <t>L.14</t>
  </si>
  <si>
    <t>L.15</t>
  </si>
  <si>
    <t>L.17</t>
  </si>
  <si>
    <t>L.18</t>
  </si>
  <si>
    <t>L.19</t>
  </si>
  <si>
    <t>L.20</t>
  </si>
  <si>
    <t>L.21</t>
  </si>
  <si>
    <t>L.22</t>
  </si>
  <si>
    <t>L.23</t>
  </si>
  <si>
    <t>L.24</t>
  </si>
  <si>
    <t>L.25</t>
  </si>
  <si>
    <t>L.26</t>
  </si>
  <si>
    <t>L.27</t>
  </si>
  <si>
    <t>L.28</t>
  </si>
  <si>
    <t>L.29</t>
  </si>
  <si>
    <t>M.1</t>
  </si>
  <si>
    <t>M.2</t>
  </si>
  <si>
    <t>M.3</t>
  </si>
  <si>
    <t>M.4</t>
  </si>
  <si>
    <t>M.5</t>
  </si>
  <si>
    <t>M.6</t>
  </si>
  <si>
    <t>M.7</t>
  </si>
  <si>
    <t>M.8</t>
  </si>
  <si>
    <t>M.9</t>
  </si>
  <si>
    <t>M.10</t>
  </si>
  <si>
    <t>M.11</t>
  </si>
  <si>
    <t>M.12</t>
  </si>
  <si>
    <t>M.13</t>
  </si>
  <si>
    <t>M.14</t>
  </si>
  <si>
    <t>M.15</t>
  </si>
  <si>
    <t>M.16</t>
  </si>
  <si>
    <t>M.17</t>
  </si>
  <si>
    <t>M.18</t>
  </si>
  <si>
    <t>M.19</t>
  </si>
  <si>
    <t>M.20</t>
  </si>
  <si>
    <t>M.21</t>
  </si>
  <si>
    <t>M.22</t>
  </si>
  <si>
    <t>M.23</t>
  </si>
  <si>
    <t>M.24</t>
  </si>
  <si>
    <t>M.25</t>
  </si>
  <si>
    <t>M.26</t>
  </si>
  <si>
    <t>M.27</t>
  </si>
  <si>
    <t>M.28</t>
  </si>
  <si>
    <t>M.29</t>
  </si>
  <si>
    <t>M.30</t>
  </si>
  <si>
    <t>M.31</t>
  </si>
  <si>
    <t>F.33</t>
  </si>
  <si>
    <t>SD-010</t>
  </si>
  <si>
    <t>1200mm diameter base</t>
  </si>
  <si>
    <t>Patching Existing Manholes</t>
  </si>
  <si>
    <t>E017H</t>
  </si>
  <si>
    <t>CW2130</t>
  </si>
  <si>
    <t>S-MH50000754</t>
  </si>
  <si>
    <t>S-MA50006267</t>
  </si>
  <si>
    <t>E042</t>
  </si>
  <si>
    <t>Connecting New Sewer Service to Existing Sewer Service</t>
  </si>
  <si>
    <t>E043</t>
  </si>
  <si>
    <t>S-MH50005340</t>
  </si>
  <si>
    <t>S-MH50005345</t>
  </si>
  <si>
    <t>S-MH50005539</t>
  </si>
  <si>
    <t>S-MH50005538</t>
  </si>
  <si>
    <t>S-MH50005343</t>
  </si>
  <si>
    <t>S-MH50005341</t>
  </si>
  <si>
    <t>S-MH50005413</t>
  </si>
  <si>
    <t>S-MH50000155</t>
  </si>
  <si>
    <t>S-MH50008075</t>
  </si>
  <si>
    <t>S-MH50000438</t>
  </si>
  <si>
    <t>S-MH50000152</t>
  </si>
  <si>
    <t>S-MH50000540</t>
  </si>
  <si>
    <t>S-MH50005393</t>
  </si>
  <si>
    <t>S-MH50005460</t>
  </si>
  <si>
    <t>S-MH50004420</t>
  </si>
  <si>
    <t>S-MH50004560</t>
  </si>
  <si>
    <t>S-MH50001469</t>
  </si>
  <si>
    <t>S-MH50001470</t>
  </si>
  <si>
    <t>S-MH50001466</t>
  </si>
  <si>
    <t>S-MH50001464</t>
  </si>
  <si>
    <t>Manhole Installation</t>
  </si>
  <si>
    <t>200 mm, PVC</t>
  </si>
  <si>
    <t xml:space="preserve">Removal of 25'/35' street light pole and precast, poured in place concrete, steel power installed base or direct buried including davit arm, luminaire and appurtenances  </t>
  </si>
  <si>
    <t xml:space="preserve">Installation of 50 mm conduit(s) by boring method complete with cable insertion (#4 AL C/N or 1/0 AL Triplex).  </t>
  </si>
  <si>
    <t xml:space="preserve">Installation of 25'/35' pole, davit arm and precast concrete base including luminaire and appurtenances. </t>
  </si>
  <si>
    <t xml:space="preserve">Installation of one (1) 10' ground rod at every 3rd street light, at the end of every street light circuit and anywhere else as shown on the design drawings. Trench #4 ground wire up to 1 m from rod location to new street light and connect (hammerlock) to top of the ground rod.  </t>
  </si>
  <si>
    <t>Install lower 3 m of Cable Guard, ground lug, cable up pole, and first 3 m section of ground rod per Standard CD 315-5.</t>
  </si>
  <si>
    <t>Remove existing luminaire (only) and install new luminaire.</t>
  </si>
  <si>
    <t>Installation and connection of externally-mounted relay and PEC per Standards CD 315-12 and CD 315-13.</t>
  </si>
  <si>
    <t>Terminate 2/C #12 copper conductor to street light cables per Standard CD310-4, CD310-9 or CD310-10.</t>
  </si>
  <si>
    <t>Installation of overhead span of #6 duplex between new or existing streetlight poles and connect luminaire to provide temporary Overhead Feed.</t>
  </si>
  <si>
    <t xml:space="preserve">Removal of overhead span of #6 duplex between new or existing streetlight poles to remove temporary Overhead Feed. </t>
  </si>
  <si>
    <t>Expose underground cable entrance of existing streetlight pole and install new streetlight cable.</t>
  </si>
  <si>
    <t>lin.m</t>
  </si>
  <si>
    <t>set</t>
  </si>
  <si>
    <t>Replace Manhole Benching</t>
  </si>
  <si>
    <t>E30</t>
  </si>
  <si>
    <t>Construction of Type 2 Concrete Curb and Reversed Gutter for Asphalt Pavement (180 mm ht, Barrier, Integral, 600 mm width, 150 mm Plain Type 2 Concrete Pavement)</t>
  </si>
  <si>
    <t xml:space="preserve">SD-200 
SD-229E        </t>
  </si>
  <si>
    <t>D.17</t>
  </si>
  <si>
    <t>D.19</t>
  </si>
  <si>
    <t>D.20</t>
  </si>
  <si>
    <t>D.21</t>
  </si>
  <si>
    <t>F.20</t>
  </si>
  <si>
    <t>F.34</t>
  </si>
  <si>
    <t>F.35</t>
  </si>
  <si>
    <t>F.36</t>
  </si>
  <si>
    <t>G.23</t>
  </si>
  <si>
    <t>H.12</t>
  </si>
  <si>
    <t>H.13</t>
  </si>
  <si>
    <t>50 mm Granular B</t>
  </si>
  <si>
    <t>K.18</t>
  </si>
  <si>
    <t>K.33</t>
  </si>
  <si>
    <t>L.8</t>
  </si>
  <si>
    <t>L.16</t>
  </si>
  <si>
    <t>Type 1 Concrete Monolithic Curb and 100 mm Sidewalk with Block Outs (150 mm reveal ht)</t>
  </si>
  <si>
    <t>ASPHALT SPEED HUMPS</t>
  </si>
  <si>
    <t>N</t>
  </si>
  <si>
    <t>O.1</t>
  </si>
  <si>
    <t>O.2</t>
  </si>
  <si>
    <t>O.3</t>
  </si>
  <si>
    <t>O.4</t>
  </si>
  <si>
    <t>O.5</t>
  </si>
  <si>
    <t>O.6</t>
  </si>
  <si>
    <t>O.7</t>
  </si>
  <si>
    <t>O.8</t>
  </si>
  <si>
    <t>O.9</t>
  </si>
  <si>
    <t>O.10</t>
  </si>
  <si>
    <t>O.11</t>
  </si>
  <si>
    <t>Tie-ins, Approaches, and Patching</t>
  </si>
  <si>
    <t>N.1</t>
  </si>
  <si>
    <t>N.2</t>
  </si>
  <si>
    <t>N.3</t>
  </si>
  <si>
    <t>N.4</t>
  </si>
  <si>
    <t>N.5</t>
  </si>
  <si>
    <t>FORM B(R1): PRICES</t>
  </si>
  <si>
    <t>Hauling and Placing Sub-base Material</t>
  </si>
  <si>
    <t>B035-24</t>
  </si>
  <si>
    <t>250 mm Type 3 Concrete Pavement (Reinforced)</t>
  </si>
  <si>
    <t>M.32</t>
  </si>
  <si>
    <t>E026</t>
  </si>
  <si>
    <t>AP-008 - Standard Grated Cover for Standard Frame</t>
  </si>
  <si>
    <t>N.6</t>
  </si>
  <si>
    <t>N.7</t>
  </si>
  <si>
    <t>N.8</t>
  </si>
  <si>
    <t>N.9</t>
  </si>
  <si>
    <t>N.10</t>
  </si>
  <si>
    <t>N.11</t>
  </si>
  <si>
    <t>N.12</t>
  </si>
  <si>
    <t>N.13</t>
  </si>
  <si>
    <t>N.14</t>
  </si>
  <si>
    <t>N.15</t>
  </si>
  <si>
    <t>N.16</t>
  </si>
  <si>
    <t>N.17</t>
  </si>
  <si>
    <t>N.18</t>
  </si>
  <si>
    <t>N.19</t>
  </si>
  <si>
    <t>N.20</t>
  </si>
  <si>
    <t>N.21</t>
  </si>
  <si>
    <t>N.22</t>
  </si>
  <si>
    <t>N.23</t>
  </si>
  <si>
    <t>N.24</t>
  </si>
  <si>
    <t>N.25</t>
  </si>
  <si>
    <t>N.26</t>
  </si>
  <si>
    <t>N.27</t>
  </si>
  <si>
    <t>N.28</t>
  </si>
  <si>
    <t>A.33</t>
  </si>
  <si>
    <t>CW 3310-R19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</si>
</sst>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9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i/>
      <sz val="16"/>
      <color rgb="FFFF0000"/>
      <name val="Arial"/>
      <family val="2"/>
    </font>
    <font>
      <b/>
      <sz val="10"/>
      <color theme="1"/>
      <name val="MS Sans Serif"/>
      <family val="2"/>
    </font>
    <font>
      <sz val="10"/>
      <name val="MS Sans Serif"/>
    </font>
  </fonts>
  <fills count="2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</borders>
  <cellStyleXfs count="112">
    <xf numFmtId="0" fontId="0" fillId="2" borderId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20" borderId="0" applyNumberFormat="0" applyBorder="0" applyAlignment="0" applyProtection="0"/>
    <xf numFmtId="0" fontId="29" fillId="4" borderId="0" applyNumberFormat="0" applyBorder="0" applyAlignment="0" applyProtection="0"/>
    <xf numFmtId="0" fontId="13" fillId="0" borderId="0" applyFill="0">
      <alignment horizontal="right" vertical="top"/>
    </xf>
    <xf numFmtId="0" fontId="41" fillId="0" borderId="0" applyFill="0">
      <alignment horizontal="right" vertical="top"/>
    </xf>
    <xf numFmtId="0" fontId="14" fillId="0" borderId="1" applyFill="0">
      <alignment horizontal="right" vertical="top"/>
    </xf>
    <xf numFmtId="0" fontId="42" fillId="0" borderId="1" applyFill="0">
      <alignment horizontal="right" vertical="top"/>
    </xf>
    <xf numFmtId="0" fontId="42" fillId="0" borderId="1" applyFill="0">
      <alignment horizontal="right" vertical="top"/>
    </xf>
    <xf numFmtId="169" fontId="14" fillId="0" borderId="2" applyFill="0">
      <alignment horizontal="right" vertical="top"/>
    </xf>
    <xf numFmtId="169" fontId="42" fillId="0" borderId="2" applyFill="0">
      <alignment horizontal="right" vertical="top"/>
    </xf>
    <xf numFmtId="0" fontId="14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42" fillId="0" borderId="1" applyFill="0">
      <alignment horizontal="center" vertical="top" wrapText="1"/>
    </xf>
    <xf numFmtId="0" fontId="15" fillId="0" borderId="3" applyFill="0">
      <alignment horizontal="center" vertical="center" wrapText="1"/>
    </xf>
    <xf numFmtId="0" fontId="43" fillId="0" borderId="3" applyFill="0">
      <alignment horizontal="center" vertical="center" wrapText="1"/>
    </xf>
    <xf numFmtId="0" fontId="14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42" fillId="0" borderId="1" applyFill="0">
      <alignment horizontal="left" vertical="top" wrapText="1"/>
    </xf>
    <xf numFmtId="0" fontId="16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0" fontId="44" fillId="0" borderId="1" applyFill="0">
      <alignment horizontal="left" vertical="top" wrapText="1"/>
    </xf>
    <xf numFmtId="164" fontId="17" fillId="0" borderId="4" applyFill="0">
      <alignment horizontal="centerContinuous" wrapText="1"/>
    </xf>
    <xf numFmtId="164" fontId="45" fillId="0" borderId="4" applyFill="0">
      <alignment horizontal="centerContinuous" wrapText="1"/>
    </xf>
    <xf numFmtId="164" fontId="14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164" fontId="42" fillId="0" borderId="1" applyFill="0">
      <alignment horizontal="center" vertical="top" wrapText="1"/>
    </xf>
    <xf numFmtId="0" fontId="14" fillId="0" borderId="1" applyFill="0">
      <alignment horizontal="center" wrapText="1"/>
    </xf>
    <xf numFmtId="0" fontId="42" fillId="0" borderId="1" applyFill="0">
      <alignment horizontal="center" wrapText="1"/>
    </xf>
    <xf numFmtId="0" fontId="42" fillId="0" borderId="1" applyFill="0">
      <alignment horizontal="center" wrapText="1"/>
    </xf>
    <xf numFmtId="174" fontId="14" fillId="0" borderId="1" applyFill="0"/>
    <xf numFmtId="174" fontId="42" fillId="0" borderId="1" applyFill="0"/>
    <xf numFmtId="174" fontId="42" fillId="0" borderId="1" applyFill="0"/>
    <xf numFmtId="170" fontId="14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70" fontId="42" fillId="0" borderId="1" applyFill="0">
      <alignment horizontal="right"/>
      <protection locked="0"/>
    </xf>
    <xf numFmtId="168" fontId="14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42" fillId="0" borderId="1" applyFill="0">
      <alignment horizontal="right"/>
      <protection locked="0"/>
    </xf>
    <xf numFmtId="168" fontId="14" fillId="0" borderId="1" applyFill="0"/>
    <xf numFmtId="168" fontId="42" fillId="0" borderId="1" applyFill="0"/>
    <xf numFmtId="168" fontId="42" fillId="0" borderId="1" applyFill="0"/>
    <xf numFmtId="168" fontId="14" fillId="0" borderId="3" applyFill="0">
      <alignment horizontal="right"/>
    </xf>
    <xf numFmtId="168" fontId="42" fillId="0" borderId="3" applyFill="0">
      <alignment horizontal="right"/>
    </xf>
    <xf numFmtId="0" fontId="33" fillId="21" borderId="5" applyNumberFormat="0" applyAlignment="0" applyProtection="0"/>
    <xf numFmtId="0" fontId="35" fillId="22" borderId="6" applyNumberFormat="0" applyAlignment="0" applyProtection="0"/>
    <xf numFmtId="0" fontId="18" fillId="0" borderId="1" applyFill="0">
      <alignment horizontal="left" vertical="top"/>
    </xf>
    <xf numFmtId="0" fontId="46" fillId="0" borderId="1" applyFill="0">
      <alignment horizontal="left" vertical="top"/>
    </xf>
    <xf numFmtId="0" fontId="46" fillId="0" borderId="1" applyFill="0">
      <alignment horizontal="left" vertical="top"/>
    </xf>
    <xf numFmtId="0" fontId="3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31" fillId="8" borderId="5" applyNumberFormat="0" applyAlignment="0" applyProtection="0"/>
    <xf numFmtId="0" fontId="34" fillId="0" borderId="10" applyNumberFormat="0" applyFill="0" applyAlignment="0" applyProtection="0"/>
    <xf numFmtId="0" fontId="30" fillId="23" borderId="0" applyNumberFormat="0" applyBorder="0" applyAlignment="0" applyProtection="0"/>
    <xf numFmtId="0" fontId="12" fillId="0" borderId="0"/>
    <xf numFmtId="0" fontId="11" fillId="2" borderId="0"/>
    <xf numFmtId="0" fontId="12" fillId="0" borderId="0"/>
    <xf numFmtId="0" fontId="53" fillId="0" borderId="0"/>
    <xf numFmtId="0" fontId="11" fillId="24" borderId="11" applyNumberFormat="0" applyFont="0" applyAlignment="0" applyProtection="0"/>
    <xf numFmtId="176" fontId="15" fillId="0" borderId="3" applyNumberFormat="0" applyFont="0" applyFill="0" applyBorder="0" applyAlignment="0" applyProtection="0">
      <alignment horizontal="center" vertical="top" wrapText="1"/>
    </xf>
    <xf numFmtId="176" fontId="43" fillId="0" borderId="3" applyNumberFormat="0" applyFont="0" applyFill="0" applyBorder="0" applyAlignment="0" applyProtection="0">
      <alignment horizontal="center" vertical="top" wrapText="1"/>
    </xf>
    <xf numFmtId="0" fontId="32" fillId="21" borderId="12" applyNumberFormat="0" applyAlignment="0" applyProtection="0"/>
    <xf numFmtId="0" fontId="19" fillId="0" borderId="0">
      <alignment horizontal="right"/>
    </xf>
    <xf numFmtId="0" fontId="47" fillId="0" borderId="0">
      <alignment horizontal="right"/>
    </xf>
    <xf numFmtId="0" fontId="24" fillId="0" borderId="0" applyNumberFormat="0" applyFill="0" applyBorder="0" applyAlignment="0" applyProtection="0"/>
    <xf numFmtId="0" fontId="14" fillId="0" borderId="0" applyFill="0">
      <alignment horizontal="left"/>
    </xf>
    <xf numFmtId="0" fontId="42" fillId="0" borderId="0" applyFill="0">
      <alignment horizontal="left"/>
    </xf>
    <xf numFmtId="0" fontId="20" fillId="0" borderId="0" applyFill="0">
      <alignment horizontal="centerContinuous" vertical="center"/>
    </xf>
    <xf numFmtId="0" fontId="48" fillId="0" borderId="0" applyFill="0">
      <alignment horizontal="centerContinuous" vertical="center"/>
    </xf>
    <xf numFmtId="173" fontId="21" fillId="0" borderId="0" applyFill="0">
      <alignment horizontal="centerContinuous" vertical="center"/>
    </xf>
    <xf numFmtId="173" fontId="49" fillId="0" borderId="0" applyFill="0">
      <alignment horizontal="centerContinuous" vertical="center"/>
    </xf>
    <xf numFmtId="175" fontId="21" fillId="0" borderId="0" applyFill="0">
      <alignment horizontal="centerContinuous" vertical="center"/>
    </xf>
    <xf numFmtId="175" fontId="49" fillId="0" borderId="0" applyFill="0">
      <alignment horizontal="centerContinuous" vertical="center"/>
    </xf>
    <xf numFmtId="0" fontId="14" fillId="0" borderId="3">
      <alignment horizontal="centerContinuous" wrapText="1"/>
    </xf>
    <xf numFmtId="0" fontId="42" fillId="0" borderId="3">
      <alignment horizontal="centerContinuous" wrapText="1"/>
    </xf>
    <xf numFmtId="171" fontId="22" fillId="0" borderId="0" applyFill="0">
      <alignment horizontal="left"/>
    </xf>
    <xf numFmtId="171" fontId="50" fillId="0" borderId="0" applyFill="0">
      <alignment horizontal="left"/>
    </xf>
    <xf numFmtId="172" fontId="23" fillId="0" borderId="0" applyFill="0">
      <alignment horizontal="right"/>
    </xf>
    <xf numFmtId="172" fontId="51" fillId="0" borderId="0" applyFill="0">
      <alignment horizontal="right"/>
    </xf>
    <xf numFmtId="0" fontId="14" fillId="0" borderId="13" applyFill="0"/>
    <xf numFmtId="0" fontId="42" fillId="0" borderId="13" applyFill="0"/>
    <xf numFmtId="0" fontId="38" fillId="0" borderId="14" applyNumberFormat="0" applyFill="0" applyAlignment="0" applyProtection="0"/>
    <xf numFmtId="0" fontId="36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11" fillId="2" borderId="0"/>
    <xf numFmtId="0" fontId="58" fillId="0" borderId="0"/>
  </cellStyleXfs>
  <cellXfs count="396">
    <xf numFmtId="0" fontId="0" fillId="2" borderId="0" xfId="0" applyNumberFormat="1"/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left"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0" fontId="0" fillId="2" borderId="16" xfId="0" applyNumberFormat="1" applyBorder="1" applyAlignment="1">
      <alignment horizontal="center" vertical="top"/>
    </xf>
    <xf numFmtId="7" fontId="0" fillId="2" borderId="0" xfId="0" applyNumberFormat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7" fontId="0" fillId="2" borderId="27" xfId="0" applyNumberFormat="1" applyBorder="1" applyAlignment="1">
      <alignment horizontal="right"/>
    </xf>
    <xf numFmtId="7" fontId="2" fillId="2" borderId="0" xfId="0" applyNumberFormat="1" applyFont="1" applyAlignment="1">
      <alignment horizontal="centerContinuous" vertical="center"/>
    </xf>
    <xf numFmtId="7" fontId="6" fillId="2" borderId="0" xfId="0" applyNumberFormat="1" applyFont="1" applyAlignment="1">
      <alignment horizontal="centerContinuous" vertical="center"/>
    </xf>
    <xf numFmtId="164" fontId="7" fillId="25" borderId="19" xfId="0" applyNumberFormat="1" applyFont="1" applyFill="1" applyBorder="1" applyAlignment="1" applyProtection="1">
      <alignment horizontal="left" vertical="center"/>
    </xf>
    <xf numFmtId="164" fontId="7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3" fillId="2" borderId="22" xfId="0" applyNumberFormat="1" applyFont="1" applyBorder="1" applyAlignment="1">
      <alignment horizontal="center" vertical="center"/>
    </xf>
    <xf numFmtId="0" fontId="3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10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3" fillId="2" borderId="31" xfId="0" applyNumberFormat="1" applyFont="1" applyBorder="1" applyAlignment="1">
      <alignment horizontal="center"/>
    </xf>
    <xf numFmtId="1" fontId="4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5" fillId="2" borderId="33" xfId="0" applyNumberFormat="1" applyFont="1" applyBorder="1" applyAlignment="1">
      <alignment horizontal="right"/>
    </xf>
    <xf numFmtId="0" fontId="0" fillId="2" borderId="34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5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3" fillId="2" borderId="27" xfId="0" applyNumberFormat="1" applyFont="1" applyBorder="1" applyAlignment="1">
      <alignment horizontal="center" vertical="center"/>
    </xf>
    <xf numFmtId="1" fontId="11" fillId="2" borderId="20" xfId="0" applyNumberFormat="1" applyFont="1" applyBorder="1" applyAlignment="1">
      <alignment horizontal="center" vertical="top"/>
    </xf>
    <xf numFmtId="7" fontId="11" fillId="2" borderId="19" xfId="0" applyNumberFormat="1" applyFont="1" applyBorder="1" applyAlignment="1">
      <alignment horizontal="right"/>
    </xf>
    <xf numFmtId="0" fontId="11" fillId="2" borderId="0" xfId="0" applyNumberFormat="1" applyFont="1"/>
    <xf numFmtId="0" fontId="11" fillId="2" borderId="19" xfId="0" applyNumberFormat="1" applyFont="1" applyBorder="1" applyAlignment="1">
      <alignment horizontal="right"/>
    </xf>
    <xf numFmtId="7" fontId="11" fillId="2" borderId="22" xfId="0" applyNumberFormat="1" applyFont="1" applyBorder="1" applyAlignment="1">
      <alignment horizontal="right" vertical="center"/>
    </xf>
    <xf numFmtId="7" fontId="11" fillId="2" borderId="22" xfId="0" applyNumberFormat="1" applyFont="1" applyBorder="1" applyAlignment="1">
      <alignment horizontal="right"/>
    </xf>
    <xf numFmtId="1" fontId="11" fillId="2" borderId="32" xfId="0" applyNumberFormat="1" applyFont="1" applyBorder="1"/>
    <xf numFmtId="7" fontId="11" fillId="2" borderId="27" xfId="0" applyNumberFormat="1" applyFont="1" applyBorder="1" applyAlignment="1">
      <alignment horizontal="right"/>
    </xf>
    <xf numFmtId="0" fontId="11" fillId="2" borderId="20" xfId="0" applyNumberFormat="1" applyFont="1" applyBorder="1" applyAlignment="1">
      <alignment horizontal="right" vertical="center"/>
    </xf>
    <xf numFmtId="7" fontId="11" fillId="2" borderId="30" xfId="0" applyNumberFormat="1" applyFont="1" applyBorder="1" applyAlignment="1">
      <alignment horizontal="right"/>
    </xf>
    <xf numFmtId="165" fontId="11" fillId="0" borderId="1" xfId="81" applyNumberFormat="1" applyFont="1" applyFill="1" applyBorder="1" applyAlignment="1" applyProtection="1">
      <alignment horizontal="left" vertical="top" wrapText="1"/>
    </xf>
    <xf numFmtId="164" fontId="11" fillId="0" borderId="1" xfId="81" applyNumberFormat="1" applyFont="1" applyFill="1" applyBorder="1" applyAlignment="1" applyProtection="1">
      <alignment horizontal="left" vertical="top" wrapText="1"/>
    </xf>
    <xf numFmtId="0" fontId="11" fillId="0" borderId="1" xfId="81" applyNumberFormat="1" applyFont="1" applyFill="1" applyBorder="1" applyAlignment="1" applyProtection="1">
      <alignment horizontal="center" vertical="top" wrapText="1"/>
    </xf>
    <xf numFmtId="166" fontId="54" fillId="26" borderId="1" xfId="81" applyNumberFormat="1" applyFont="1" applyFill="1" applyBorder="1" applyAlignment="1" applyProtection="1">
      <alignment vertical="top"/>
      <protection locked="0"/>
    </xf>
    <xf numFmtId="166" fontId="54" fillId="0" borderId="1" xfId="81" applyNumberFormat="1" applyFont="1" applyFill="1" applyBorder="1" applyAlignment="1" applyProtection="1">
      <alignment vertical="top"/>
    </xf>
    <xf numFmtId="1" fontId="54" fillId="0" borderId="1" xfId="81" applyNumberFormat="1" applyFont="1" applyFill="1" applyBorder="1" applyAlignment="1" applyProtection="1">
      <alignment horizontal="right" vertical="top" wrapText="1"/>
    </xf>
    <xf numFmtId="7" fontId="11" fillId="2" borderId="22" xfId="81" applyNumberFormat="1" applyFont="1" applyBorder="1" applyAlignment="1">
      <alignment horizontal="right" vertical="center"/>
    </xf>
    <xf numFmtId="0" fontId="11" fillId="2" borderId="0" xfId="81" applyNumberFormat="1"/>
    <xf numFmtId="7" fontId="11" fillId="2" borderId="20" xfId="81" applyNumberFormat="1" applyBorder="1" applyAlignment="1">
      <alignment horizontal="right" vertical="center"/>
    </xf>
    <xf numFmtId="0" fontId="3" fillId="2" borderId="54" xfId="81" applyNumberFormat="1" applyFont="1" applyBorder="1" applyAlignment="1">
      <alignment horizontal="center" vertical="center"/>
    </xf>
    <xf numFmtId="0" fontId="11" fillId="2" borderId="0" xfId="81" applyNumberFormat="1" applyAlignment="1">
      <alignment vertical="center"/>
    </xf>
    <xf numFmtId="4" fontId="11" fillId="26" borderId="37" xfId="81" applyNumberFormat="1" applyFont="1" applyFill="1" applyBorder="1" applyAlignment="1" applyProtection="1">
      <alignment horizontal="center" vertical="top" wrapText="1"/>
    </xf>
    <xf numFmtId="7" fontId="11" fillId="2" borderId="41" xfId="81" applyNumberFormat="1" applyBorder="1" applyAlignment="1">
      <alignment horizontal="right" vertical="center"/>
    </xf>
    <xf numFmtId="0" fontId="3" fillId="2" borderId="56" xfId="81" applyNumberFormat="1" applyFont="1" applyBorder="1" applyAlignment="1">
      <alignment horizontal="center" vertical="center"/>
    </xf>
    <xf numFmtId="0" fontId="3" fillId="2" borderId="36" xfId="0" applyNumberFormat="1" applyFont="1" applyBorder="1" applyAlignment="1">
      <alignment horizontal="center"/>
    </xf>
    <xf numFmtId="7" fontId="5" fillId="2" borderId="30" xfId="0" applyNumberFormat="1" applyFont="1" applyBorder="1" applyAlignment="1">
      <alignment horizontal="right"/>
    </xf>
    <xf numFmtId="7" fontId="5" fillId="2" borderId="58" xfId="0" applyNumberFormat="1" applyFont="1" applyBorder="1" applyAlignment="1">
      <alignment horizontal="right"/>
    </xf>
    <xf numFmtId="4" fontId="11" fillId="26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Fill="1" applyBorder="1" applyAlignment="1">
      <alignment horizontal="left" vertical="top" wrapText="1"/>
    </xf>
    <xf numFmtId="164" fontId="11" fillId="26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" fontId="11" fillId="0" borderId="1" xfId="0" applyNumberFormat="1" applyFont="1" applyFill="1" applyBorder="1" applyAlignment="1">
      <alignment horizontal="right" vertical="top"/>
    </xf>
    <xf numFmtId="166" fontId="11" fillId="0" borderId="1" xfId="0" applyNumberFormat="1" applyFont="1" applyFill="1" applyBorder="1" applyAlignment="1">
      <alignment vertical="top"/>
    </xf>
    <xf numFmtId="0" fontId="55" fillId="26" borderId="0" xfId="0" applyFont="1" applyFill="1"/>
    <xf numFmtId="167" fontId="11" fillId="26" borderId="1" xfId="0" applyNumberFormat="1" applyFont="1" applyFill="1" applyBorder="1" applyAlignment="1">
      <alignment horizontal="center" vertical="top"/>
    </xf>
    <xf numFmtId="0" fontId="11" fillId="26" borderId="1" xfId="0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4" fontId="11" fillId="26" borderId="1" xfId="0" applyNumberFormat="1" applyFont="1" applyFill="1" applyBorder="1" applyAlignment="1">
      <alignment horizontal="center" vertical="top"/>
    </xf>
    <xf numFmtId="177" fontId="11" fillId="26" borderId="1" xfId="0" applyNumberFormat="1" applyFont="1" applyFill="1" applyBorder="1" applyAlignment="1">
      <alignment horizontal="center" vertical="top"/>
    </xf>
    <xf numFmtId="177" fontId="11" fillId="26" borderId="1" xfId="0" applyNumberFormat="1" applyFont="1" applyFill="1" applyBorder="1" applyAlignment="1">
      <alignment horizontal="center" vertical="top" wrapText="1"/>
    </xf>
    <xf numFmtId="177" fontId="11" fillId="26" borderId="1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right" vertical="top" wrapText="1"/>
    </xf>
    <xf numFmtId="0" fontId="57" fillId="26" borderId="0" xfId="0" applyFont="1" applyFill="1"/>
    <xf numFmtId="1" fontId="11" fillId="0" borderId="1" xfId="0" applyNumberFormat="1" applyFont="1" applyFill="1" applyBorder="1" applyAlignment="1">
      <alignment horizontal="right" vertical="top" wrapText="1"/>
    </xf>
    <xf numFmtId="166" fontId="11" fillId="0" borderId="1" xfId="0" applyNumberFormat="1" applyFont="1" applyFill="1" applyBorder="1" applyAlignment="1">
      <alignment vertical="top" wrapText="1"/>
    </xf>
    <xf numFmtId="164" fontId="11" fillId="0" borderId="1" xfId="80" applyNumberFormat="1" applyFont="1" applyBorder="1" applyAlignment="1">
      <alignment horizontal="center" vertical="top" wrapText="1"/>
    </xf>
    <xf numFmtId="0" fontId="55" fillId="26" borderId="0" xfId="0" applyFont="1" applyFill="1" applyAlignment="1">
      <alignment vertical="top"/>
    </xf>
    <xf numFmtId="164" fontId="11" fillId="0" borderId="1" xfId="80" applyNumberFormat="1" applyFont="1" applyBorder="1" applyAlignment="1">
      <alignment horizontal="left" vertical="top" wrapText="1"/>
    </xf>
    <xf numFmtId="4" fontId="11" fillId="26" borderId="1" xfId="80" applyNumberFormat="1" applyFont="1" applyFill="1" applyBorder="1" applyAlignment="1">
      <alignment horizontal="center" vertical="top" wrapText="1"/>
    </xf>
    <xf numFmtId="0" fontId="11" fillId="0" borderId="1" xfId="80" applyFont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vertical="top" wrapText="1"/>
    </xf>
    <xf numFmtId="165" fontId="11" fillId="0" borderId="1" xfId="80" applyNumberFormat="1" applyFont="1" applyBorder="1" applyAlignment="1">
      <alignment horizontal="left" vertical="top" wrapText="1"/>
    </xf>
    <xf numFmtId="166" fontId="11" fillId="0" borderId="1" xfId="80" applyNumberFormat="1" applyFont="1" applyBorder="1" applyAlignment="1">
      <alignment vertical="top"/>
    </xf>
    <xf numFmtId="1" fontId="11" fillId="0" borderId="59" xfId="0" applyNumberFormat="1" applyFont="1" applyFill="1" applyBorder="1" applyAlignment="1">
      <alignment horizontal="right" vertical="top" wrapText="1"/>
    </xf>
    <xf numFmtId="164" fontId="11" fillId="0" borderId="59" xfId="0" applyNumberFormat="1" applyFont="1" applyFill="1" applyBorder="1" applyAlignment="1">
      <alignment horizontal="left" vertical="top" wrapText="1"/>
    </xf>
    <xf numFmtId="0" fontId="0" fillId="2" borderId="0" xfId="0"/>
    <xf numFmtId="4" fontId="11" fillId="26" borderId="37" xfId="0" applyNumberFormat="1" applyFont="1" applyFill="1" applyBorder="1" applyAlignment="1">
      <alignment horizontal="center" vertical="top" wrapText="1"/>
    </xf>
    <xf numFmtId="0" fontId="55" fillId="26" borderId="0" xfId="81" applyFont="1" applyFill="1"/>
    <xf numFmtId="4" fontId="11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center"/>
    </xf>
    <xf numFmtId="0" fontId="55" fillId="0" borderId="0" xfId="0" applyFont="1" applyFill="1"/>
    <xf numFmtId="166" fontId="11" fillId="0" borderId="1" xfId="0" applyNumberFormat="1" applyFont="1" applyFill="1" applyBorder="1" applyAlignment="1" applyProtection="1">
      <alignment vertical="top"/>
      <protection locked="0"/>
    </xf>
    <xf numFmtId="4" fontId="11" fillId="26" borderId="60" xfId="0" applyNumberFormat="1" applyFont="1" applyFill="1" applyBorder="1" applyAlignment="1">
      <alignment horizontal="center" vertical="top"/>
    </xf>
    <xf numFmtId="4" fontId="11" fillId="26" borderId="60" xfId="0" applyNumberFormat="1" applyFont="1" applyFill="1" applyBorder="1" applyAlignment="1">
      <alignment horizontal="center" vertical="top" wrapText="1"/>
    </xf>
    <xf numFmtId="4" fontId="11" fillId="26" borderId="61" xfId="0" applyNumberFormat="1" applyFont="1" applyFill="1" applyBorder="1" applyAlignment="1">
      <alignment horizontal="center" vertical="top"/>
    </xf>
    <xf numFmtId="7" fontId="11" fillId="2" borderId="57" xfId="81" applyNumberFormat="1" applyFont="1" applyBorder="1" applyAlignment="1">
      <alignment horizontal="right" vertical="center"/>
    </xf>
    <xf numFmtId="0" fontId="11" fillId="2" borderId="25" xfId="0" applyNumberFormat="1" applyFont="1" applyBorder="1" applyAlignment="1">
      <alignment horizontal="right"/>
    </xf>
    <xf numFmtId="0" fontId="11" fillId="2" borderId="26" xfId="0" applyNumberFormat="1" applyFont="1" applyBorder="1" applyAlignment="1">
      <alignment horizontal="right"/>
    </xf>
    <xf numFmtId="0" fontId="11" fillId="2" borderId="0" xfId="0" applyNumberFormat="1" applyFont="1" applyAlignment="1">
      <alignment horizontal="right"/>
    </xf>
    <xf numFmtId="7" fontId="11" fillId="2" borderId="18" xfId="0" applyNumberFormat="1" applyFont="1" applyBorder="1" applyAlignment="1">
      <alignment horizontal="right"/>
    </xf>
    <xf numFmtId="7" fontId="11" fillId="2" borderId="29" xfId="0" applyNumberFormat="1" applyFont="1" applyBorder="1" applyAlignment="1">
      <alignment horizontal="right"/>
    </xf>
    <xf numFmtId="0" fontId="11" fillId="2" borderId="15" xfId="0" applyNumberFormat="1" applyFont="1" applyBorder="1" applyAlignment="1">
      <alignment horizontal="centerContinuous"/>
    </xf>
    <xf numFmtId="7" fontId="11" fillId="2" borderId="13" xfId="0" applyNumberFormat="1" applyFont="1" applyBorder="1" applyAlignment="1">
      <alignment horizontal="right"/>
    </xf>
    <xf numFmtId="0" fontId="11" fillId="2" borderId="18" xfId="0" applyNumberFormat="1" applyFont="1" applyBorder="1" applyAlignment="1">
      <alignment horizontal="center"/>
    </xf>
    <xf numFmtId="0" fontId="11" fillId="2" borderId="29" xfId="0" applyNumberFormat="1" applyFont="1" applyBorder="1" applyAlignment="1">
      <alignment horizontal="center"/>
    </xf>
    <xf numFmtId="0" fontId="11" fillId="2" borderId="13" xfId="0" applyNumberFormat="1" applyFont="1" applyBorder="1"/>
    <xf numFmtId="4" fontId="11" fillId="0" borderId="60" xfId="110" applyNumberFormat="1" applyFill="1" applyBorder="1" applyAlignment="1">
      <alignment horizontal="center" vertical="top" wrapText="1"/>
    </xf>
    <xf numFmtId="0" fontId="55" fillId="0" borderId="0" xfId="110" applyFont="1" applyFill="1"/>
    <xf numFmtId="1" fontId="11" fillId="0" borderId="1" xfId="80" applyNumberFormat="1" applyFont="1" applyFill="1" applyBorder="1" applyAlignment="1">
      <alignment horizontal="right" vertical="top" wrapText="1"/>
    </xf>
    <xf numFmtId="4" fontId="11" fillId="26" borderId="1" xfId="0" applyNumberFormat="1" applyFont="1" applyFill="1" applyBorder="1" applyAlignment="1">
      <alignment horizontal="center" wrapText="1"/>
    </xf>
    <xf numFmtId="7" fontId="0" fillId="2" borderId="62" xfId="0" applyNumberFormat="1" applyBorder="1" applyAlignment="1">
      <alignment horizontal="right"/>
    </xf>
    <xf numFmtId="167" fontId="11" fillId="26" borderId="60" xfId="0" applyNumberFormat="1" applyFont="1" applyFill="1" applyBorder="1" applyAlignment="1">
      <alignment horizontal="center" vertical="top"/>
    </xf>
    <xf numFmtId="164" fontId="11" fillId="0" borderId="59" xfId="0" applyNumberFormat="1" applyFont="1" applyFill="1" applyBorder="1" applyAlignment="1">
      <alignment horizontal="center" vertical="top" wrapText="1"/>
    </xf>
    <xf numFmtId="4" fontId="11" fillId="27" borderId="1" xfId="0" applyNumberFormat="1" applyFont="1" applyFill="1" applyBorder="1" applyAlignment="1">
      <alignment horizontal="center" vertical="top"/>
    </xf>
    <xf numFmtId="0" fontId="55" fillId="27" borderId="0" xfId="0" applyFont="1" applyFill="1"/>
    <xf numFmtId="4" fontId="11" fillId="26" borderId="60" xfId="0" applyNumberFormat="1" applyFont="1" applyFill="1" applyBorder="1" applyAlignment="1">
      <alignment horizontal="center"/>
    </xf>
    <xf numFmtId="164" fontId="11" fillId="0" borderId="1" xfId="80" applyNumberFormat="1" applyFont="1" applyFill="1" applyBorder="1" applyAlignment="1">
      <alignment vertical="top" wrapText="1"/>
    </xf>
    <xf numFmtId="177" fontId="11" fillId="0" borderId="1" xfId="0" applyNumberFormat="1" applyFont="1" applyFill="1" applyBorder="1" applyAlignment="1">
      <alignment horizontal="center" vertical="top" wrapText="1"/>
    </xf>
    <xf numFmtId="164" fontId="11" fillId="0" borderId="1" xfId="80" applyNumberFormat="1" applyFont="1" applyFill="1" applyBorder="1" applyAlignment="1" applyProtection="1">
      <alignment horizontal="center" vertical="top" wrapText="1"/>
    </xf>
    <xf numFmtId="7" fontId="11" fillId="2" borderId="55" xfId="81" applyNumberFormat="1" applyBorder="1" applyAlignment="1">
      <alignment horizontal="right"/>
    </xf>
    <xf numFmtId="0" fontId="11" fillId="0" borderId="54" xfId="81" applyFill="1" applyBorder="1" applyAlignment="1">
      <alignment horizontal="center" vertical="top"/>
    </xf>
    <xf numFmtId="164" fontId="3" fillId="0" borderId="19" xfId="81" applyNumberFormat="1" applyFont="1" applyFill="1" applyBorder="1" applyAlignment="1">
      <alignment horizontal="left" vertical="center" wrapText="1"/>
    </xf>
    <xf numFmtId="1" fontId="11" fillId="0" borderId="20" xfId="81" applyNumberFormat="1" applyFill="1" applyBorder="1" applyAlignment="1">
      <alignment horizontal="center" vertical="top"/>
    </xf>
    <xf numFmtId="0" fontId="11" fillId="0" borderId="20" xfId="81" applyFill="1" applyBorder="1" applyAlignment="1">
      <alignment horizontal="center" vertical="top"/>
    </xf>
    <xf numFmtId="1" fontId="11" fillId="2" borderId="20" xfId="81" applyNumberFormat="1" applyBorder="1" applyAlignment="1">
      <alignment horizontal="center" vertical="top"/>
    </xf>
    <xf numFmtId="0" fontId="11" fillId="26" borderId="1" xfId="81" applyFill="1" applyBorder="1" applyAlignment="1">
      <alignment vertical="center"/>
    </xf>
    <xf numFmtId="168" fontId="11" fillId="0" borderId="1" xfId="111" applyNumberFormat="1" applyFont="1" applyBorder="1" applyAlignment="1">
      <alignment horizontal="centerContinuous"/>
    </xf>
    <xf numFmtId="0" fontId="11" fillId="2" borderId="0" xfId="81"/>
    <xf numFmtId="4" fontId="11" fillId="26" borderId="1" xfId="81" applyNumberFormat="1" applyFill="1" applyBorder="1" applyAlignment="1">
      <alignment horizontal="center" vertical="top" wrapText="1"/>
    </xf>
    <xf numFmtId="165" fontId="11" fillId="0" borderId="1" xfId="81" applyNumberFormat="1" applyFill="1" applyBorder="1" applyAlignment="1">
      <alignment horizontal="left" vertical="top" wrapText="1"/>
    </xf>
    <xf numFmtId="164" fontId="11" fillId="0" borderId="1" xfId="81" applyNumberFormat="1" applyFill="1" applyBorder="1" applyAlignment="1">
      <alignment horizontal="left" vertical="top" wrapText="1"/>
    </xf>
    <xf numFmtId="164" fontId="11" fillId="0" borderId="1" xfId="81" applyNumberFormat="1" applyFill="1" applyBorder="1" applyAlignment="1">
      <alignment horizontal="center" vertical="top" wrapText="1"/>
    </xf>
    <xf numFmtId="0" fontId="11" fillId="0" borderId="1" xfId="81" applyFill="1" applyBorder="1" applyAlignment="1">
      <alignment horizontal="center" vertical="top" wrapText="1"/>
    </xf>
    <xf numFmtId="4" fontId="11" fillId="26" borderId="59" xfId="81" applyNumberFormat="1" applyFill="1" applyBorder="1" applyAlignment="1">
      <alignment horizontal="center" vertical="top" wrapText="1"/>
    </xf>
    <xf numFmtId="4" fontId="11" fillId="26" borderId="60" xfId="81" applyNumberFormat="1" applyFill="1" applyBorder="1" applyAlignment="1">
      <alignment horizontal="center" vertical="top" wrapText="1"/>
    </xf>
    <xf numFmtId="0" fontId="55" fillId="26" borderId="0" xfId="81" applyFont="1" applyFill="1" applyAlignment="1">
      <alignment vertical="top"/>
    </xf>
    <xf numFmtId="4" fontId="11" fillId="26" borderId="0" xfId="81" applyNumberFormat="1" applyFill="1" applyAlignment="1">
      <alignment horizontal="center" vertical="top" wrapText="1"/>
    </xf>
    <xf numFmtId="165" fontId="11" fillId="0" borderId="19" xfId="81" applyNumberFormat="1" applyFill="1" applyBorder="1" applyAlignment="1">
      <alignment horizontal="left" vertical="top" wrapText="1"/>
    </xf>
    <xf numFmtId="7" fontId="11" fillId="2" borderId="20" xfId="81" applyNumberFormat="1" applyBorder="1" applyAlignment="1">
      <alignment horizontal="right"/>
    </xf>
    <xf numFmtId="0" fontId="3" fillId="2" borderId="54" xfId="81" applyFont="1" applyBorder="1" applyAlignment="1">
      <alignment vertical="top"/>
    </xf>
    <xf numFmtId="164" fontId="3" fillId="25" borderId="19" xfId="81" applyNumberFormat="1" applyFont="1" applyFill="1" applyBorder="1" applyAlignment="1">
      <alignment horizontal="left" vertical="center" wrapText="1"/>
    </xf>
    <xf numFmtId="0" fontId="11" fillId="2" borderId="20" xfId="81" applyBorder="1" applyAlignment="1">
      <alignment horizontal="center" vertical="top"/>
    </xf>
    <xf numFmtId="164" fontId="11" fillId="0" borderId="19" xfId="81" applyNumberFormat="1" applyFill="1" applyBorder="1" applyAlignment="1">
      <alignment horizontal="center" vertical="top" wrapText="1"/>
    </xf>
    <xf numFmtId="0" fontId="0" fillId="2" borderId="19" xfId="0" applyNumberFormat="1" applyBorder="1" applyAlignment="1">
      <alignment horizontal="center" vertical="top"/>
    </xf>
    <xf numFmtId="0" fontId="0" fillId="2" borderId="19" xfId="0" applyNumberFormat="1" applyBorder="1" applyAlignment="1">
      <alignment vertical="top"/>
    </xf>
    <xf numFmtId="0" fontId="3" fillId="2" borderId="19" xfId="0" applyNumberFormat="1" applyFont="1" applyBorder="1" applyAlignment="1">
      <alignment vertical="top"/>
    </xf>
    <xf numFmtId="1" fontId="0" fillId="2" borderId="20" xfId="0" applyNumberFormat="1" applyBorder="1" applyAlignment="1">
      <alignment vertical="top"/>
    </xf>
    <xf numFmtId="0" fontId="55" fillId="26" borderId="0" xfId="0" applyFont="1" applyFill="1" applyBorder="1"/>
    <xf numFmtId="0" fontId="0" fillId="0" borderId="19" xfId="0" applyNumberFormat="1" applyFill="1" applyBorder="1" applyAlignment="1">
      <alignment horizontal="center" vertical="top"/>
    </xf>
    <xf numFmtId="164" fontId="7" fillId="0" borderId="19" xfId="0" applyNumberFormat="1" applyFont="1" applyFill="1" applyBorder="1" applyAlignment="1" applyProtection="1">
      <alignment horizontal="left" vertical="center" wrapText="1"/>
    </xf>
    <xf numFmtId="0" fontId="0" fillId="0" borderId="20" xfId="0" applyNumberFormat="1" applyFill="1" applyBorder="1" applyAlignment="1">
      <alignment vertical="top"/>
    </xf>
    <xf numFmtId="0" fontId="12" fillId="0" borderId="0" xfId="0" applyFont="1" applyFill="1" applyBorder="1"/>
    <xf numFmtId="165" fontId="11" fillId="0" borderId="63" xfId="0" applyNumberFormat="1" applyFont="1" applyFill="1" applyBorder="1" applyAlignment="1">
      <alignment horizontal="center" vertical="top" wrapText="1"/>
    </xf>
    <xf numFmtId="164" fontId="11" fillId="0" borderId="63" xfId="0" applyNumberFormat="1" applyFont="1" applyFill="1" applyBorder="1" applyAlignment="1">
      <alignment horizontal="left" vertical="top" wrapText="1"/>
    </xf>
    <xf numFmtId="164" fontId="11" fillId="0" borderId="63" xfId="0" applyNumberFormat="1" applyFont="1" applyFill="1" applyBorder="1" applyAlignment="1">
      <alignment horizontal="center" vertical="top" wrapText="1"/>
    </xf>
    <xf numFmtId="0" fontId="11" fillId="0" borderId="63" xfId="0" applyFont="1" applyFill="1" applyBorder="1" applyAlignment="1">
      <alignment horizontal="center" vertical="top" wrapText="1"/>
    </xf>
    <xf numFmtId="1" fontId="11" fillId="0" borderId="63" xfId="0" applyNumberFormat="1" applyFont="1" applyFill="1" applyBorder="1" applyAlignment="1">
      <alignment horizontal="right" vertical="top"/>
    </xf>
    <xf numFmtId="166" fontId="11" fillId="0" borderId="63" xfId="0" applyNumberFormat="1" applyFont="1" applyFill="1" applyBorder="1" applyAlignment="1">
      <alignment vertical="top"/>
    </xf>
    <xf numFmtId="0" fontId="3" fillId="2" borderId="30" xfId="0" applyNumberFormat="1" applyFont="1" applyBorder="1" applyAlignment="1">
      <alignment horizontal="center" vertical="center"/>
    </xf>
    <xf numFmtId="165" fontId="11" fillId="0" borderId="64" xfId="0" applyNumberFormat="1" applyFont="1" applyFill="1" applyBorder="1" applyAlignment="1">
      <alignment horizontal="left" vertical="top" wrapText="1"/>
    </xf>
    <xf numFmtId="164" fontId="11" fillId="0" borderId="64" xfId="0" applyNumberFormat="1" applyFont="1" applyFill="1" applyBorder="1" applyAlignment="1">
      <alignment horizontal="left" vertical="top" wrapText="1"/>
    </xf>
    <xf numFmtId="164" fontId="11" fillId="0" borderId="64" xfId="0" applyNumberFormat="1" applyFont="1" applyFill="1" applyBorder="1" applyAlignment="1">
      <alignment horizontal="center" vertical="top" wrapText="1"/>
    </xf>
    <xf numFmtId="0" fontId="11" fillId="0" borderId="64" xfId="0" applyFont="1" applyFill="1" applyBorder="1" applyAlignment="1">
      <alignment horizontal="center" vertical="top" wrapText="1"/>
    </xf>
    <xf numFmtId="1" fontId="11" fillId="0" borderId="64" xfId="0" applyNumberFormat="1" applyFont="1" applyFill="1" applyBorder="1" applyAlignment="1">
      <alignment horizontal="right" vertical="top" wrapText="1"/>
    </xf>
    <xf numFmtId="166" fontId="11" fillId="0" borderId="64" xfId="0" applyNumberFormat="1" applyFont="1" applyFill="1" applyBorder="1" applyAlignment="1">
      <alignment vertical="top"/>
    </xf>
    <xf numFmtId="164" fontId="3" fillId="25" borderId="19" xfId="0" applyNumberFormat="1" applyFont="1" applyFill="1" applyBorder="1" applyAlignment="1" applyProtection="1">
      <alignment horizontal="left" vertical="center" wrapText="1"/>
    </xf>
    <xf numFmtId="165" fontId="11" fillId="0" borderId="63" xfId="0" applyNumberFormat="1" applyFont="1" applyFill="1" applyBorder="1" applyAlignment="1">
      <alignment horizontal="left" vertical="top" wrapText="1"/>
    </xf>
    <xf numFmtId="0" fontId="3" fillId="0" borderId="19" xfId="0" applyNumberFormat="1" applyFont="1" applyFill="1" applyBorder="1" applyAlignment="1">
      <alignment vertical="top"/>
    </xf>
    <xf numFmtId="1" fontId="0" fillId="0" borderId="20" xfId="0" applyNumberFormat="1" applyFill="1" applyBorder="1" applyAlignment="1">
      <alignment horizontal="center" vertical="top"/>
    </xf>
    <xf numFmtId="1" fontId="0" fillId="0" borderId="20" xfId="0" applyNumberFormat="1" applyFill="1" applyBorder="1" applyAlignment="1">
      <alignment vertical="top"/>
    </xf>
    <xf numFmtId="1" fontId="11" fillId="0" borderId="20" xfId="0" applyNumberFormat="1" applyFont="1" applyFill="1" applyBorder="1" applyAlignment="1">
      <alignment horizontal="center" vertical="top"/>
    </xf>
    <xf numFmtId="164" fontId="7" fillId="0" borderId="19" xfId="0" applyNumberFormat="1" applyFont="1" applyFill="1" applyBorder="1" applyAlignment="1" applyProtection="1">
      <alignment horizontal="left" vertical="center"/>
    </xf>
    <xf numFmtId="0" fontId="0" fillId="0" borderId="20" xfId="0" applyNumberFormat="1" applyFill="1" applyBorder="1" applyAlignment="1">
      <alignment horizontal="center" vertical="top"/>
    </xf>
    <xf numFmtId="165" fontId="11" fillId="0" borderId="63" xfId="0" applyNumberFormat="1" applyFont="1" applyFill="1" applyBorder="1" applyAlignment="1">
      <alignment horizontal="left" vertical="top"/>
    </xf>
    <xf numFmtId="166" fontId="11" fillId="0" borderId="63" xfId="0" applyNumberFormat="1" applyFont="1" applyFill="1" applyBorder="1" applyAlignment="1" applyProtection="1">
      <alignment vertical="top"/>
      <protection locked="0"/>
    </xf>
    <xf numFmtId="1" fontId="11" fillId="0" borderId="64" xfId="0" applyNumberFormat="1" applyFont="1" applyFill="1" applyBorder="1" applyAlignment="1">
      <alignment horizontal="right" vertical="top"/>
    </xf>
    <xf numFmtId="0" fontId="11" fillId="0" borderId="64" xfId="0" applyFont="1" applyFill="1" applyBorder="1" applyAlignment="1">
      <alignment vertical="center"/>
    </xf>
    <xf numFmtId="165" fontId="11" fillId="0" borderId="64" xfId="0" applyNumberFormat="1" applyFont="1" applyFill="1" applyBorder="1" applyAlignment="1">
      <alignment horizontal="center" vertical="top" wrapText="1"/>
    </xf>
    <xf numFmtId="166" fontId="11" fillId="0" borderId="64" xfId="0" applyNumberFormat="1" applyFont="1" applyFill="1" applyBorder="1" applyAlignment="1" applyProtection="1">
      <alignment vertical="top"/>
      <protection locked="0"/>
    </xf>
    <xf numFmtId="177" fontId="11" fillId="26" borderId="64" xfId="0" applyNumberFormat="1" applyFont="1" applyFill="1" applyBorder="1" applyAlignment="1">
      <alignment horizontal="left" vertical="top" wrapText="1"/>
    </xf>
    <xf numFmtId="177" fontId="11" fillId="26" borderId="64" xfId="0" applyNumberFormat="1" applyFont="1" applyFill="1" applyBorder="1" applyAlignment="1">
      <alignment horizontal="center" vertical="top" wrapText="1"/>
    </xf>
    <xf numFmtId="165" fontId="11" fillId="0" borderId="64" xfId="0" applyNumberFormat="1" applyFont="1" applyFill="1" applyBorder="1" applyAlignment="1">
      <alignment horizontal="right" vertical="top" wrapText="1"/>
    </xf>
    <xf numFmtId="0" fontId="0" fillId="0" borderId="19" xfId="0" applyFill="1" applyBorder="1" applyAlignment="1">
      <alignment horizontal="center" vertical="top"/>
    </xf>
    <xf numFmtId="164" fontId="3" fillId="0" borderId="19" xfId="0" applyNumberFormat="1" applyFont="1" applyFill="1" applyBorder="1" applyAlignment="1">
      <alignment horizontal="left" vertical="center" wrapText="1"/>
    </xf>
    <xf numFmtId="0" fontId="0" fillId="0" borderId="20" xfId="0" applyFill="1" applyBorder="1" applyAlignment="1">
      <alignment vertical="top"/>
    </xf>
    <xf numFmtId="166" fontId="11" fillId="0" borderId="64" xfId="0" applyNumberFormat="1" applyFont="1" applyFill="1" applyBorder="1" applyAlignment="1">
      <alignment vertical="top" wrapText="1"/>
    </xf>
    <xf numFmtId="164" fontId="3" fillId="0" borderId="19" xfId="0" applyNumberFormat="1" applyFont="1" applyFill="1" applyBorder="1" applyAlignment="1" applyProtection="1">
      <alignment horizontal="left" vertical="center" wrapText="1"/>
    </xf>
    <xf numFmtId="165" fontId="11" fillId="0" borderId="1" xfId="110" applyNumberFormat="1" applyFill="1" applyBorder="1" applyAlignment="1">
      <alignment horizontal="left" vertical="top" wrapText="1"/>
    </xf>
    <xf numFmtId="164" fontId="11" fillId="0" borderId="1" xfId="110" applyNumberFormat="1" applyFill="1" applyBorder="1" applyAlignment="1">
      <alignment horizontal="left" vertical="top" wrapText="1"/>
    </xf>
    <xf numFmtId="164" fontId="11" fillId="0" borderId="1" xfId="110" applyNumberFormat="1" applyFill="1" applyBorder="1" applyAlignment="1">
      <alignment horizontal="center" vertical="top" wrapText="1"/>
    </xf>
    <xf numFmtId="0" fontId="11" fillId="0" borderId="1" xfId="110" applyFill="1" applyBorder="1" applyAlignment="1">
      <alignment horizontal="center" vertical="top" wrapText="1"/>
    </xf>
    <xf numFmtId="1" fontId="11" fillId="0" borderId="1" xfId="110" applyNumberFormat="1" applyFill="1" applyBorder="1" applyAlignment="1">
      <alignment horizontal="right" vertical="top" wrapText="1"/>
    </xf>
    <xf numFmtId="166" fontId="11" fillId="0" borderId="1" xfId="110" applyNumberFormat="1" applyFill="1" applyBorder="1" applyAlignment="1">
      <alignment vertical="top"/>
    </xf>
    <xf numFmtId="1" fontId="11" fillId="0" borderId="2" xfId="0" applyNumberFormat="1" applyFont="1" applyFill="1" applyBorder="1" applyAlignment="1">
      <alignment horizontal="right" vertical="top"/>
    </xf>
    <xf numFmtId="166" fontId="11" fillId="0" borderId="2" xfId="0" applyNumberFormat="1" applyFont="1" applyFill="1" applyBorder="1" applyAlignment="1" applyProtection="1">
      <alignment vertical="top"/>
      <protection locked="0"/>
    </xf>
    <xf numFmtId="166" fontId="11" fillId="0" borderId="2" xfId="0" applyNumberFormat="1" applyFont="1" applyFill="1" applyBorder="1" applyAlignment="1">
      <alignment vertical="top"/>
    </xf>
    <xf numFmtId="165" fontId="11" fillId="0" borderId="2" xfId="0" applyNumberFormat="1" applyFont="1" applyFill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left" vertical="top" wrapText="1"/>
    </xf>
    <xf numFmtId="164" fontId="11" fillId="0" borderId="2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1" fontId="11" fillId="0" borderId="2" xfId="0" applyNumberFormat="1" applyFont="1" applyFill="1" applyBorder="1" applyAlignment="1">
      <alignment horizontal="right" vertical="top" wrapText="1"/>
    </xf>
    <xf numFmtId="165" fontId="11" fillId="0" borderId="2" xfId="0" applyNumberFormat="1" applyFont="1" applyFill="1" applyBorder="1" applyAlignment="1">
      <alignment horizontal="center" vertical="top" wrapText="1"/>
    </xf>
    <xf numFmtId="165" fontId="11" fillId="0" borderId="2" xfId="0" applyNumberFormat="1" applyFont="1" applyFill="1" applyBorder="1" applyAlignment="1">
      <alignment horizontal="right" vertical="top" wrapText="1"/>
    </xf>
    <xf numFmtId="164" fontId="11" fillId="0" borderId="2" xfId="80" applyNumberFormat="1" applyFont="1" applyBorder="1" applyAlignment="1">
      <alignment horizontal="left" vertical="top" wrapText="1"/>
    </xf>
    <xf numFmtId="164" fontId="11" fillId="0" borderId="2" xfId="80" applyNumberFormat="1" applyFont="1" applyBorder="1" applyAlignment="1">
      <alignment horizontal="center" vertical="top" wrapText="1"/>
    </xf>
    <xf numFmtId="164" fontId="11" fillId="0" borderId="2" xfId="80" applyNumberFormat="1" applyFont="1" applyFill="1" applyBorder="1" applyAlignment="1">
      <alignment horizontal="left" vertical="top" wrapText="1"/>
    </xf>
    <xf numFmtId="164" fontId="11" fillId="0" borderId="2" xfId="80" applyNumberFormat="1" applyFont="1" applyFill="1" applyBorder="1" applyAlignment="1">
      <alignment horizontal="center" vertical="top" wrapText="1"/>
    </xf>
    <xf numFmtId="0" fontId="11" fillId="0" borderId="2" xfId="80" applyFont="1" applyFill="1" applyBorder="1" applyAlignment="1">
      <alignment horizontal="center" vertical="top" wrapText="1"/>
    </xf>
    <xf numFmtId="1" fontId="11" fillId="0" borderId="2" xfId="80" applyNumberFormat="1" applyFont="1" applyFill="1" applyBorder="1" applyAlignment="1">
      <alignment horizontal="right" vertical="top" wrapText="1"/>
    </xf>
    <xf numFmtId="166" fontId="11" fillId="0" borderId="2" xfId="80" applyNumberFormat="1" applyFont="1" applyFill="1" applyBorder="1" applyAlignment="1">
      <alignment vertical="top"/>
    </xf>
    <xf numFmtId="165" fontId="11" fillId="0" borderId="2" xfId="80" applyNumberFormat="1" applyFont="1" applyBorder="1" applyAlignment="1">
      <alignment horizontal="left" vertical="top" wrapText="1"/>
    </xf>
    <xf numFmtId="0" fontId="11" fillId="0" borderId="2" xfId="80" applyFont="1" applyBorder="1" applyAlignment="1">
      <alignment horizontal="center" vertical="top" wrapText="1"/>
    </xf>
    <xf numFmtId="166" fontId="11" fillId="0" borderId="2" xfId="80" applyNumberFormat="1" applyFont="1" applyBorder="1" applyAlignment="1">
      <alignment vertical="top"/>
    </xf>
    <xf numFmtId="164" fontId="11" fillId="0" borderId="2" xfId="0" applyNumberFormat="1" applyFont="1" applyFill="1" applyBorder="1" applyAlignment="1">
      <alignment vertical="top" wrapText="1"/>
    </xf>
    <xf numFmtId="165" fontId="11" fillId="0" borderId="2" xfId="81" applyNumberFormat="1" applyFill="1" applyBorder="1" applyAlignment="1">
      <alignment horizontal="center" vertical="top" wrapText="1"/>
    </xf>
    <xf numFmtId="164" fontId="11" fillId="0" borderId="2" xfId="81" applyNumberFormat="1" applyFill="1" applyBorder="1" applyAlignment="1">
      <alignment horizontal="left" vertical="top" wrapText="1"/>
    </xf>
    <xf numFmtId="164" fontId="11" fillId="0" borderId="2" xfId="81" applyNumberFormat="1" applyFill="1" applyBorder="1" applyAlignment="1">
      <alignment horizontal="center" vertical="top" wrapText="1"/>
    </xf>
    <xf numFmtId="0" fontId="11" fillId="0" borderId="2" xfId="81" applyFill="1" applyBorder="1" applyAlignment="1">
      <alignment horizontal="center" vertical="top" wrapText="1"/>
    </xf>
    <xf numFmtId="178" fontId="11" fillId="0" borderId="2" xfId="81" applyNumberFormat="1" applyFill="1" applyBorder="1" applyAlignment="1">
      <alignment horizontal="right" vertical="top" wrapText="1"/>
    </xf>
    <xf numFmtId="166" fontId="11" fillId="0" borderId="2" xfId="81" applyNumberFormat="1" applyFill="1" applyBorder="1" applyAlignment="1" applyProtection="1">
      <alignment vertical="top"/>
      <protection locked="0"/>
    </xf>
    <xf numFmtId="166" fontId="11" fillId="0" borderId="2" xfId="81" applyNumberFormat="1" applyFill="1" applyBorder="1" applyAlignment="1">
      <alignment vertical="top"/>
    </xf>
    <xf numFmtId="165" fontId="11" fillId="0" borderId="2" xfId="81" applyNumberFormat="1" applyFill="1" applyBorder="1" applyAlignment="1">
      <alignment horizontal="left" vertical="top" wrapText="1"/>
    </xf>
    <xf numFmtId="2" fontId="11" fillId="0" borderId="2" xfId="81" applyNumberFormat="1" applyFill="1" applyBorder="1" applyAlignment="1">
      <alignment horizontal="right" vertical="top" wrapText="1"/>
    </xf>
    <xf numFmtId="164" fontId="11" fillId="0" borderId="64" xfId="0" applyNumberFormat="1" applyFont="1" applyFill="1" applyBorder="1" applyAlignment="1">
      <alignment horizontal="centerContinuous" wrapText="1"/>
    </xf>
    <xf numFmtId="0" fontId="11" fillId="26" borderId="64" xfId="0" applyFont="1" applyFill="1" applyBorder="1" applyAlignment="1">
      <alignment vertical="center"/>
    </xf>
    <xf numFmtId="168" fontId="11" fillId="0" borderId="64" xfId="0" applyNumberFormat="1" applyFont="1" applyFill="1" applyBorder="1" applyAlignment="1">
      <alignment horizontal="centerContinuous"/>
    </xf>
    <xf numFmtId="0" fontId="11" fillId="0" borderId="19" xfId="0" applyNumberFormat="1" applyFont="1" applyFill="1" applyBorder="1" applyAlignment="1">
      <alignment horizontal="right"/>
    </xf>
    <xf numFmtId="164" fontId="11" fillId="0" borderId="64" xfId="80" applyNumberFormat="1" applyFont="1" applyFill="1" applyBorder="1" applyAlignment="1">
      <alignment horizontal="left" vertical="top" wrapText="1"/>
    </xf>
    <xf numFmtId="164" fontId="11" fillId="0" borderId="64" xfId="80" applyNumberFormat="1" applyFont="1" applyFill="1" applyBorder="1" applyAlignment="1">
      <alignment horizontal="center" vertical="top" wrapText="1"/>
    </xf>
    <xf numFmtId="0" fontId="11" fillId="0" borderId="64" xfId="80" applyFont="1" applyFill="1" applyBorder="1" applyAlignment="1">
      <alignment horizontal="center" vertical="top" wrapText="1"/>
    </xf>
    <xf numFmtId="1" fontId="11" fillId="0" borderId="64" xfId="80" applyNumberFormat="1" applyFont="1" applyFill="1" applyBorder="1" applyAlignment="1">
      <alignment horizontal="right" vertical="top" wrapText="1"/>
    </xf>
    <xf numFmtId="166" fontId="11" fillId="0" borderId="64" xfId="80" applyNumberFormat="1" applyFont="1" applyFill="1" applyBorder="1" applyAlignment="1">
      <alignment vertical="top"/>
    </xf>
    <xf numFmtId="0" fontId="0" fillId="2" borderId="0" xfId="0" applyNumberFormat="1" applyBorder="1"/>
    <xf numFmtId="0" fontId="12" fillId="0" borderId="37" xfId="0" applyFont="1" applyFill="1" applyBorder="1" applyAlignment="1">
      <alignment vertical="top" wrapText="1"/>
    </xf>
    <xf numFmtId="0" fontId="12" fillId="0" borderId="37" xfId="0" applyFont="1" applyFill="1" applyBorder="1" applyAlignment="1">
      <alignment vertical="top" wrapText="1" shrinkToFit="1"/>
    </xf>
    <xf numFmtId="0" fontId="0" fillId="2" borderId="0" xfId="0" applyNumberFormat="1" applyBorder="1" applyAlignment="1"/>
    <xf numFmtId="4" fontId="11" fillId="26" borderId="64" xfId="0" applyNumberFormat="1" applyFont="1" applyFill="1" applyBorder="1" applyAlignment="1">
      <alignment horizontal="center" vertical="top" wrapText="1"/>
    </xf>
    <xf numFmtId="164" fontId="11" fillId="0" borderId="64" xfId="80" applyNumberFormat="1" applyFont="1" applyFill="1" applyBorder="1" applyAlignment="1">
      <alignment vertical="top" wrapText="1"/>
    </xf>
    <xf numFmtId="177" fontId="11" fillId="0" borderId="64" xfId="0" applyNumberFormat="1" applyFont="1" applyFill="1" applyBorder="1" applyAlignment="1">
      <alignment horizontal="center" vertical="top" wrapText="1"/>
    </xf>
    <xf numFmtId="0" fontId="0" fillId="2" borderId="37" xfId="0" applyNumberFormat="1" applyBorder="1"/>
    <xf numFmtId="0" fontId="0" fillId="2" borderId="37" xfId="0" applyNumberFormat="1" applyBorder="1" applyAlignment="1">
      <alignment vertical="center"/>
    </xf>
    <xf numFmtId="0" fontId="55" fillId="26" borderId="37" xfId="0" applyFont="1" applyFill="1" applyBorder="1"/>
    <xf numFmtId="0" fontId="55" fillId="0" borderId="37" xfId="0" applyFont="1" applyFill="1" applyBorder="1"/>
    <xf numFmtId="0" fontId="55" fillId="26" borderId="37" xfId="0" applyFont="1" applyFill="1" applyBorder="1" applyAlignment="1">
      <alignment vertical="top"/>
    </xf>
    <xf numFmtId="0" fontId="55" fillId="27" borderId="37" xfId="0" applyFont="1" applyFill="1" applyBorder="1"/>
    <xf numFmtId="0" fontId="57" fillId="26" borderId="37" xfId="0" applyFont="1" applyFill="1" applyBorder="1"/>
    <xf numFmtId="0" fontId="0" fillId="2" borderId="37" xfId="0" applyBorder="1"/>
    <xf numFmtId="0" fontId="55" fillId="0" borderId="37" xfId="110" applyFont="1" applyFill="1" applyBorder="1"/>
    <xf numFmtId="0" fontId="11" fillId="2" borderId="37" xfId="81" applyBorder="1"/>
    <xf numFmtId="0" fontId="55" fillId="26" borderId="37" xfId="81" applyFont="1" applyFill="1" applyBorder="1"/>
    <xf numFmtId="0" fontId="55" fillId="26" borderId="37" xfId="81" applyFont="1" applyFill="1" applyBorder="1" applyAlignment="1">
      <alignment vertical="top"/>
    </xf>
    <xf numFmtId="0" fontId="11" fillId="2" borderId="37" xfId="81" applyNumberFormat="1" applyBorder="1" applyAlignment="1">
      <alignment vertical="center"/>
    </xf>
    <xf numFmtId="0" fontId="11" fillId="2" borderId="37" xfId="81" applyNumberFormat="1" applyBorder="1"/>
    <xf numFmtId="0" fontId="0" fillId="2" borderId="37" xfId="0" applyNumberFormat="1" applyBorder="1" applyAlignment="1"/>
    <xf numFmtId="1" fontId="5" fillId="2" borderId="0" xfId="0" applyNumberFormat="1" applyFont="1" applyBorder="1" applyAlignment="1">
      <alignment horizontal="centerContinuous" vertical="top"/>
    </xf>
    <xf numFmtId="0" fontId="5" fillId="2" borderId="0" xfId="0" applyNumberFormat="1" applyFont="1" applyBorder="1" applyAlignment="1">
      <alignment horizontal="centerContinuous" vertical="center"/>
    </xf>
    <xf numFmtId="7" fontId="6" fillId="2" borderId="0" xfId="0" applyNumberFormat="1" applyFont="1" applyBorder="1" applyAlignment="1">
      <alignment horizontal="centerContinuous" vertical="center"/>
    </xf>
    <xf numFmtId="1" fontId="11" fillId="2" borderId="0" xfId="0" applyNumberFormat="1" applyFont="1" applyBorder="1" applyAlignment="1">
      <alignment horizontal="centerContinuous" vertical="top"/>
    </xf>
    <xf numFmtId="0" fontId="0" fillId="2" borderId="0" xfId="0" applyNumberFormat="1" applyBorder="1" applyAlignment="1">
      <alignment horizontal="centerContinuous" vertical="center"/>
    </xf>
    <xf numFmtId="0" fontId="11" fillId="2" borderId="0" xfId="0" applyNumberFormat="1" applyFont="1" applyBorder="1" applyAlignment="1">
      <alignment horizontal="centerContinuous" vertical="center"/>
    </xf>
    <xf numFmtId="7" fontId="2" fillId="2" borderId="0" xfId="0" applyNumberFormat="1" applyFont="1" applyBorder="1" applyAlignment="1">
      <alignment horizontal="centerContinuous" vertical="center"/>
    </xf>
    <xf numFmtId="0" fontId="0" fillId="2" borderId="0" xfId="0" applyNumberFormat="1" applyBorder="1" applyAlignment="1">
      <alignment vertical="top"/>
    </xf>
    <xf numFmtId="0" fontId="11" fillId="2" borderId="0" xfId="0" applyNumberFormat="1" applyFont="1" applyBorder="1" applyAlignment="1"/>
    <xf numFmtId="7" fontId="11" fillId="2" borderId="0" xfId="0" applyNumberFormat="1" applyFont="1" applyBorder="1" applyAlignment="1">
      <alignment vertical="center"/>
    </xf>
    <xf numFmtId="0" fontId="11" fillId="2" borderId="66" xfId="0" applyNumberFormat="1" applyFont="1" applyBorder="1" applyAlignment="1">
      <alignment horizontal="center"/>
    </xf>
    <xf numFmtId="0" fontId="11" fillId="2" borderId="67" xfId="0" applyNumberFormat="1" applyFont="1" applyBorder="1" applyAlignment="1">
      <alignment horizontal="right"/>
    </xf>
    <xf numFmtId="0" fontId="11" fillId="2" borderId="68" xfId="0" applyNumberFormat="1" applyFont="1" applyBorder="1" applyAlignment="1">
      <alignment horizontal="right"/>
    </xf>
    <xf numFmtId="7" fontId="11" fillId="2" borderId="55" xfId="0" applyNumberFormat="1" applyFont="1" applyBorder="1" applyAlignment="1">
      <alignment horizontal="right" vertical="center"/>
    </xf>
    <xf numFmtId="164" fontId="11" fillId="26" borderId="64" xfId="0" applyNumberFormat="1" applyFont="1" applyFill="1" applyBorder="1" applyAlignment="1">
      <alignment horizontal="center" vertical="top" wrapText="1"/>
    </xf>
    <xf numFmtId="168" fontId="11" fillId="0" borderId="1" xfId="0" applyNumberFormat="1" applyFont="1" applyFill="1" applyBorder="1" applyAlignment="1">
      <alignment horizontal="centerContinuous"/>
    </xf>
    <xf numFmtId="164" fontId="11" fillId="0" borderId="64" xfId="80" applyNumberFormat="1" applyFont="1" applyBorder="1" applyAlignment="1">
      <alignment vertical="top" wrapText="1"/>
    </xf>
    <xf numFmtId="164" fontId="11" fillId="0" borderId="64" xfId="80" applyNumberFormat="1" applyFont="1" applyBorder="1" applyAlignment="1">
      <alignment horizontal="center" vertical="top" wrapText="1"/>
    </xf>
    <xf numFmtId="164" fontId="11" fillId="0" borderId="64" xfId="80" applyNumberFormat="1" applyFont="1" applyBorder="1" applyAlignment="1">
      <alignment horizontal="left" vertical="top" wrapText="1"/>
    </xf>
    <xf numFmtId="178" fontId="11" fillId="0" borderId="64" xfId="81" applyNumberFormat="1" applyFill="1" applyBorder="1" applyAlignment="1">
      <alignment horizontal="right" vertical="top" wrapText="1"/>
    </xf>
    <xf numFmtId="165" fontId="11" fillId="0" borderId="64" xfId="80" applyNumberFormat="1" applyFont="1" applyBorder="1" applyAlignment="1">
      <alignment horizontal="left" vertical="top" wrapText="1"/>
    </xf>
    <xf numFmtId="0" fontId="11" fillId="0" borderId="64" xfId="80" applyFont="1" applyBorder="1" applyAlignment="1">
      <alignment horizontal="center" vertical="top" wrapText="1"/>
    </xf>
    <xf numFmtId="166" fontId="11" fillId="0" borderId="64" xfId="80" applyNumberFormat="1" applyFont="1" applyBorder="1" applyAlignment="1">
      <alignment vertical="top"/>
    </xf>
    <xf numFmtId="7" fontId="11" fillId="2" borderId="57" xfId="0" applyNumberFormat="1" applyFont="1" applyBorder="1" applyAlignment="1">
      <alignment horizontal="right" vertical="center"/>
    </xf>
    <xf numFmtId="7" fontId="11" fillId="2" borderId="68" xfId="0" applyNumberFormat="1" applyFont="1" applyBorder="1" applyAlignment="1">
      <alignment horizontal="right" vertical="center"/>
    </xf>
    <xf numFmtId="7" fontId="11" fillId="2" borderId="57" xfId="0" applyNumberFormat="1" applyFont="1" applyBorder="1" applyAlignment="1">
      <alignment horizontal="right"/>
    </xf>
    <xf numFmtId="3" fontId="11" fillId="0" borderId="64" xfId="0" applyNumberFormat="1" applyFont="1" applyFill="1" applyBorder="1" applyAlignment="1">
      <alignment vertical="top"/>
    </xf>
    <xf numFmtId="177" fontId="11" fillId="0" borderId="64" xfId="0" applyNumberFormat="1" applyFont="1" applyFill="1" applyBorder="1" applyAlignment="1">
      <alignment horizontal="left" vertical="top" wrapText="1"/>
    </xf>
    <xf numFmtId="165" fontId="11" fillId="0" borderId="64" xfId="110" applyNumberFormat="1" applyFill="1" applyBorder="1" applyAlignment="1">
      <alignment horizontal="left" vertical="top" wrapText="1"/>
    </xf>
    <xf numFmtId="164" fontId="11" fillId="0" borderId="64" xfId="110" applyNumberFormat="1" applyFill="1" applyBorder="1" applyAlignment="1">
      <alignment horizontal="left" vertical="top" wrapText="1"/>
    </xf>
    <xf numFmtId="164" fontId="11" fillId="0" borderId="64" xfId="110" applyNumberFormat="1" applyFill="1" applyBorder="1" applyAlignment="1">
      <alignment horizontal="center" vertical="top" wrapText="1"/>
    </xf>
    <xf numFmtId="0" fontId="11" fillId="0" borderId="64" xfId="110" applyFill="1" applyBorder="1" applyAlignment="1">
      <alignment horizontal="center" vertical="top" wrapText="1"/>
    </xf>
    <xf numFmtId="1" fontId="11" fillId="0" borderId="64" xfId="110" applyNumberFormat="1" applyFill="1" applyBorder="1" applyAlignment="1">
      <alignment horizontal="right" vertical="top" wrapText="1"/>
    </xf>
    <xf numFmtId="166" fontId="11" fillId="0" borderId="64" xfId="110" applyNumberFormat="1" applyFill="1" applyBorder="1" applyAlignment="1">
      <alignment vertical="top"/>
    </xf>
    <xf numFmtId="166" fontId="11" fillId="0" borderId="64" xfId="81" applyNumberFormat="1" applyFill="1" applyBorder="1" applyAlignment="1">
      <alignment vertical="top"/>
    </xf>
    <xf numFmtId="165" fontId="11" fillId="0" borderId="64" xfId="81" applyNumberFormat="1" applyFill="1" applyBorder="1" applyAlignment="1">
      <alignment horizontal="center" vertical="top" wrapText="1"/>
    </xf>
    <xf numFmtId="164" fontId="11" fillId="0" borderId="64" xfId="81" applyNumberFormat="1" applyFill="1" applyBorder="1" applyAlignment="1">
      <alignment horizontal="left" vertical="top" wrapText="1"/>
    </xf>
    <xf numFmtId="164" fontId="11" fillId="0" borderId="64" xfId="81" applyNumberFormat="1" applyFill="1" applyBorder="1" applyAlignment="1">
      <alignment horizontal="center" vertical="top" wrapText="1"/>
    </xf>
    <xf numFmtId="0" fontId="11" fillId="0" borderId="64" xfId="81" applyFill="1" applyBorder="1" applyAlignment="1">
      <alignment horizontal="center" vertical="top" wrapText="1"/>
    </xf>
    <xf numFmtId="0" fontId="11" fillId="26" borderId="64" xfId="81" applyFill="1" applyBorder="1" applyAlignment="1">
      <alignment vertical="center"/>
    </xf>
    <xf numFmtId="165" fontId="11" fillId="0" borderId="64" xfId="81" applyNumberFormat="1" applyFill="1" applyBorder="1" applyAlignment="1">
      <alignment horizontal="right" vertical="top" wrapText="1"/>
    </xf>
    <xf numFmtId="2" fontId="11" fillId="0" borderId="64" xfId="81" applyNumberFormat="1" applyFill="1" applyBorder="1" applyAlignment="1">
      <alignment horizontal="right" vertical="top" wrapText="1"/>
    </xf>
    <xf numFmtId="166" fontId="11" fillId="0" borderId="64" xfId="81" applyNumberFormat="1" applyFill="1" applyBorder="1" applyAlignment="1" applyProtection="1">
      <alignment vertical="top"/>
      <protection locked="0"/>
    </xf>
    <xf numFmtId="168" fontId="11" fillId="0" borderId="64" xfId="111" applyNumberFormat="1" applyFont="1" applyBorder="1" applyAlignment="1">
      <alignment horizontal="centerContinuous"/>
    </xf>
    <xf numFmtId="164" fontId="54" fillId="0" borderId="64" xfId="81" applyNumberFormat="1" applyFont="1" applyFill="1" applyBorder="1" applyAlignment="1">
      <alignment horizontal="left" vertical="top" wrapText="1"/>
    </xf>
    <xf numFmtId="1" fontId="11" fillId="0" borderId="64" xfId="81" applyNumberFormat="1" applyFill="1" applyBorder="1" applyAlignment="1">
      <alignment horizontal="right" vertical="top" wrapText="1"/>
    </xf>
    <xf numFmtId="166" fontId="11" fillId="0" borderId="65" xfId="81" applyNumberFormat="1" applyFill="1" applyBorder="1" applyAlignment="1" applyProtection="1">
      <alignment vertical="top"/>
      <protection locked="0"/>
    </xf>
    <xf numFmtId="165" fontId="11" fillId="0" borderId="64" xfId="81" applyNumberFormat="1" applyFill="1" applyBorder="1" applyAlignment="1">
      <alignment horizontal="left" vertical="top" wrapText="1"/>
    </xf>
    <xf numFmtId="166" fontId="11" fillId="0" borderId="64" xfId="81" applyNumberFormat="1" applyFill="1" applyBorder="1" applyAlignment="1">
      <alignment vertical="top" wrapText="1"/>
    </xf>
    <xf numFmtId="3" fontId="11" fillId="26" borderId="64" xfId="0" applyNumberFormat="1" applyFont="1" applyFill="1" applyBorder="1" applyAlignment="1">
      <alignment vertical="top"/>
    </xf>
    <xf numFmtId="164" fontId="11" fillId="0" borderId="64" xfId="0" applyNumberFormat="1" applyFont="1" applyFill="1" applyBorder="1" applyAlignment="1">
      <alignment vertical="top" wrapText="1"/>
    </xf>
    <xf numFmtId="166" fontId="11" fillId="0" borderId="37" xfId="81" applyNumberFormat="1" applyFill="1" applyBorder="1" applyAlignment="1" applyProtection="1">
      <alignment vertical="top"/>
      <protection locked="0"/>
    </xf>
    <xf numFmtId="0" fontId="11" fillId="26" borderId="69" xfId="81" applyFill="1" applyBorder="1" applyAlignment="1">
      <alignment vertical="center"/>
    </xf>
    <xf numFmtId="168" fontId="11" fillId="0" borderId="69" xfId="111" applyNumberFormat="1" applyFont="1" applyBorder="1" applyAlignment="1">
      <alignment horizontal="centerContinuous"/>
    </xf>
    <xf numFmtId="165" fontId="11" fillId="0" borderId="69" xfId="81" applyNumberFormat="1" applyFill="1" applyBorder="1" applyAlignment="1">
      <alignment horizontal="left" vertical="top" wrapText="1"/>
    </xf>
    <xf numFmtId="164" fontId="11" fillId="0" borderId="69" xfId="80" applyNumberFormat="1" applyFont="1" applyBorder="1" applyAlignment="1">
      <alignment vertical="top" wrapText="1"/>
    </xf>
    <xf numFmtId="164" fontId="11" fillId="0" borderId="69" xfId="80" applyNumberFormat="1" applyFont="1" applyBorder="1" applyAlignment="1">
      <alignment horizontal="center" vertical="top" wrapText="1"/>
    </xf>
    <xf numFmtId="0" fontId="11" fillId="0" borderId="69" xfId="81" applyFill="1" applyBorder="1" applyAlignment="1">
      <alignment horizontal="center" vertical="top" wrapText="1"/>
    </xf>
    <xf numFmtId="1" fontId="11" fillId="0" borderId="69" xfId="81" applyNumberFormat="1" applyFill="1" applyBorder="1" applyAlignment="1">
      <alignment horizontal="right" vertical="top" wrapText="1"/>
    </xf>
    <xf numFmtId="166" fontId="11" fillId="0" borderId="69" xfId="81" applyNumberFormat="1" applyFill="1" applyBorder="1" applyAlignment="1">
      <alignment vertical="top" wrapText="1"/>
    </xf>
    <xf numFmtId="165" fontId="11" fillId="0" borderId="69" xfId="0" applyNumberFormat="1" applyFont="1" applyFill="1" applyBorder="1" applyAlignment="1">
      <alignment horizontal="center" vertical="top" wrapText="1"/>
    </xf>
    <xf numFmtId="164" fontId="11" fillId="0" borderId="69" xfId="80" applyNumberFormat="1" applyFont="1" applyFill="1" applyBorder="1" applyAlignment="1">
      <alignment horizontal="left" vertical="top" wrapText="1"/>
    </xf>
    <xf numFmtId="166" fontId="11" fillId="0" borderId="69" xfId="0" applyNumberFormat="1" applyFont="1" applyFill="1" applyBorder="1" applyAlignment="1">
      <alignment vertical="top"/>
    </xf>
    <xf numFmtId="164" fontId="11" fillId="0" borderId="69" xfId="81" applyNumberFormat="1" applyFill="1" applyBorder="1" applyAlignment="1">
      <alignment horizontal="left" vertical="top" wrapText="1"/>
    </xf>
    <xf numFmtId="164" fontId="11" fillId="0" borderId="69" xfId="81" applyNumberFormat="1" applyFill="1" applyBorder="1" applyAlignment="1">
      <alignment horizontal="center" vertical="top" wrapText="1"/>
    </xf>
    <xf numFmtId="165" fontId="11" fillId="0" borderId="69" xfId="81" applyNumberFormat="1" applyFill="1" applyBorder="1" applyAlignment="1">
      <alignment horizontal="center" vertical="top" wrapText="1"/>
    </xf>
    <xf numFmtId="178" fontId="11" fillId="0" borderId="69" xfId="81" applyNumberFormat="1" applyFill="1" applyBorder="1" applyAlignment="1">
      <alignment horizontal="right" vertical="top" wrapText="1"/>
    </xf>
    <xf numFmtId="166" fontId="11" fillId="0" borderId="69" xfId="81" applyNumberFormat="1" applyFill="1" applyBorder="1" applyAlignment="1" applyProtection="1">
      <alignment vertical="top"/>
      <protection locked="0"/>
    </xf>
    <xf numFmtId="166" fontId="11" fillId="0" borderId="69" xfId="81" applyNumberFormat="1" applyFill="1" applyBorder="1" applyAlignment="1">
      <alignment vertical="top"/>
    </xf>
    <xf numFmtId="164" fontId="11" fillId="0" borderId="69" xfId="80" applyNumberFormat="1" applyFont="1" applyBorder="1" applyAlignment="1">
      <alignment horizontal="left" vertical="top" wrapText="1"/>
    </xf>
    <xf numFmtId="2" fontId="11" fillId="0" borderId="69" xfId="81" applyNumberFormat="1" applyFill="1" applyBorder="1" applyAlignment="1">
      <alignment horizontal="right" vertical="top" wrapText="1"/>
    </xf>
    <xf numFmtId="0" fontId="11" fillId="2" borderId="70" xfId="0" applyNumberFormat="1" applyFont="1" applyBorder="1" applyAlignment="1">
      <alignment horizontal="right"/>
    </xf>
    <xf numFmtId="0" fontId="3" fillId="2" borderId="71" xfId="0" applyNumberFormat="1" applyFont="1" applyBorder="1" applyAlignment="1">
      <alignment horizontal="center" vertical="center"/>
    </xf>
    <xf numFmtId="7" fontId="11" fillId="2" borderId="70" xfId="0" applyNumberFormat="1" applyFont="1" applyBorder="1" applyAlignment="1">
      <alignment horizontal="right" vertical="center"/>
    </xf>
    <xf numFmtId="0" fontId="11" fillId="2" borderId="72" xfId="81" applyNumberFormat="1" applyFont="1" applyBorder="1" applyAlignment="1">
      <alignment horizontal="right" vertical="center"/>
    </xf>
    <xf numFmtId="7" fontId="11" fillId="2" borderId="70" xfId="81" applyNumberFormat="1" applyFont="1" applyBorder="1" applyAlignment="1">
      <alignment horizontal="right" vertical="center"/>
    </xf>
    <xf numFmtId="0" fontId="11" fillId="2" borderId="0" xfId="0" applyNumberFormat="1" applyFont="1" applyBorder="1" applyAlignment="1">
      <alignment horizontal="right" vertical="center"/>
    </xf>
    <xf numFmtId="0" fontId="11" fillId="2" borderId="73" xfId="0" applyNumberFormat="1" applyFont="1" applyBorder="1" applyAlignment="1">
      <alignment horizontal="right" vertical="center"/>
    </xf>
    <xf numFmtId="7" fontId="11" fillId="2" borderId="74" xfId="0" applyNumberFormat="1" applyFont="1" applyBorder="1" applyAlignment="1">
      <alignment horizontal="right"/>
    </xf>
    <xf numFmtId="7" fontId="11" fillId="2" borderId="67" xfId="0" applyNumberFormat="1" applyFont="1" applyBorder="1" applyAlignment="1">
      <alignment horizontal="right" vertical="center"/>
    </xf>
    <xf numFmtId="7" fontId="11" fillId="2" borderId="75" xfId="0" applyNumberFormat="1" applyFont="1" applyBorder="1" applyAlignment="1">
      <alignment horizontal="right"/>
    </xf>
    <xf numFmtId="7" fontId="11" fillId="2" borderId="68" xfId="0" applyNumberFormat="1" applyFont="1" applyBorder="1" applyAlignment="1">
      <alignment horizontal="right"/>
    </xf>
    <xf numFmtId="7" fontId="11" fillId="2" borderId="76" xfId="0" applyNumberFormat="1" applyFont="1" applyBorder="1" applyAlignment="1">
      <alignment horizontal="right"/>
    </xf>
    <xf numFmtId="2" fontId="11" fillId="2" borderId="15" xfId="0" applyNumberFormat="1" applyFont="1" applyBorder="1" applyAlignment="1"/>
    <xf numFmtId="3" fontId="11" fillId="0" borderId="2" xfId="0" applyNumberFormat="1" applyFont="1" applyFill="1" applyBorder="1" applyAlignment="1">
      <alignment vertical="top"/>
    </xf>
    <xf numFmtId="1" fontId="8" fillId="2" borderId="36" xfId="0" applyNumberFormat="1" applyFont="1" applyBorder="1" applyAlignment="1">
      <alignment horizontal="left" vertical="center" wrapText="1"/>
    </xf>
    <xf numFmtId="0" fontId="0" fillId="2" borderId="39" xfId="0" applyBorder="1" applyAlignment="1">
      <alignment vertical="center" wrapText="1"/>
    </xf>
    <xf numFmtId="0" fontId="0" fillId="2" borderId="40" xfId="0" applyBorder="1" applyAlignment="1">
      <alignment vertical="center" wrapText="1"/>
    </xf>
    <xf numFmtId="0" fontId="10" fillId="2" borderId="36" xfId="0" applyNumberFormat="1" applyFont="1" applyBorder="1" applyAlignment="1">
      <alignment vertical="top"/>
    </xf>
    <xf numFmtId="0" fontId="0" fillId="2" borderId="39" xfId="0" applyNumberFormat="1" applyBorder="1" applyAlignment="1"/>
    <xf numFmtId="0" fontId="0" fillId="2" borderId="40" xfId="0" applyNumberFormat="1" applyBorder="1" applyAlignment="1"/>
    <xf numFmtId="1" fontId="8" fillId="2" borderId="41" xfId="0" applyNumberFormat="1" applyFont="1" applyBorder="1" applyAlignment="1">
      <alignment horizontal="left" vertical="center" wrapText="1"/>
    </xf>
    <xf numFmtId="0" fontId="0" fillId="2" borderId="42" xfId="0" applyNumberFormat="1" applyBorder="1" applyAlignment="1">
      <alignment vertical="center" wrapText="1"/>
    </xf>
    <xf numFmtId="0" fontId="0" fillId="2" borderId="43" xfId="0" applyNumberFormat="1" applyBorder="1" applyAlignment="1">
      <alignment vertical="center" wrapText="1"/>
    </xf>
    <xf numFmtId="1" fontId="8" fillId="2" borderId="20" xfId="0" applyNumberFormat="1" applyFont="1" applyBorder="1" applyAlignment="1">
      <alignment horizontal="left" vertical="center" wrapText="1"/>
    </xf>
    <xf numFmtId="0" fontId="0" fillId="2" borderId="0" xfId="0" applyBorder="1" applyAlignment="1">
      <alignment vertical="center" wrapText="1"/>
    </xf>
    <xf numFmtId="0" fontId="0" fillId="2" borderId="46" xfId="0" applyBorder="1" applyAlignment="1">
      <alignment vertical="center" wrapText="1"/>
    </xf>
    <xf numFmtId="1" fontId="8" fillId="2" borderId="41" xfId="81" applyNumberFormat="1" applyFont="1" applyBorder="1" applyAlignment="1">
      <alignment horizontal="left" vertical="center" wrapText="1"/>
    </xf>
    <xf numFmtId="0" fontId="11" fillId="2" borderId="42" xfId="81" applyNumberFormat="1" applyBorder="1" applyAlignment="1">
      <alignment vertical="center" wrapText="1"/>
    </xf>
    <xf numFmtId="0" fontId="11" fillId="2" borderId="43" xfId="81" applyNumberFormat="1" applyBorder="1" applyAlignment="1">
      <alignment vertical="center" wrapText="1"/>
    </xf>
    <xf numFmtId="0" fontId="0" fillId="2" borderId="39" xfId="0" applyNumberFormat="1" applyBorder="1" applyAlignment="1">
      <alignment vertical="center" wrapText="1"/>
    </xf>
    <xf numFmtId="0" fontId="0" fillId="2" borderId="40" xfId="0" applyNumberFormat="1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0" fontId="0" fillId="2" borderId="46" xfId="0" applyNumberFormat="1" applyBorder="1" applyAlignment="1">
      <alignment vertical="center" wrapText="1"/>
    </xf>
    <xf numFmtId="0" fontId="10" fillId="2" borderId="36" xfId="0" applyNumberFormat="1" applyFont="1" applyBorder="1" applyAlignment="1">
      <alignment vertical="top" wrapText="1"/>
    </xf>
    <xf numFmtId="0" fontId="0" fillId="2" borderId="39" xfId="0" applyNumberFormat="1" applyBorder="1" applyAlignment="1">
      <alignment wrapText="1"/>
    </xf>
    <xf numFmtId="0" fontId="0" fillId="2" borderId="40" xfId="0" applyNumberFormat="1" applyBorder="1" applyAlignment="1">
      <alignment wrapText="1"/>
    </xf>
    <xf numFmtId="1" fontId="8" fillId="2" borderId="72" xfId="81" applyNumberFormat="1" applyFont="1" applyBorder="1" applyAlignment="1">
      <alignment horizontal="left" vertical="center" wrapText="1"/>
    </xf>
    <xf numFmtId="0" fontId="11" fillId="2" borderId="0" xfId="81" applyNumberFormat="1" applyBorder="1" applyAlignment="1">
      <alignment vertical="center" wrapText="1"/>
    </xf>
    <xf numFmtId="0" fontId="11" fillId="2" borderId="46" xfId="81" applyNumberFormat="1" applyBorder="1" applyAlignment="1">
      <alignment vertical="center" wrapText="1"/>
    </xf>
    <xf numFmtId="1" fontId="4" fillId="2" borderId="41" xfId="0" applyNumberFormat="1" applyFont="1" applyBorder="1" applyAlignment="1">
      <alignment horizontal="left" vertical="center" wrapText="1"/>
    </xf>
    <xf numFmtId="0" fontId="10" fillId="2" borderId="52" xfId="0" applyNumberFormat="1" applyFont="1" applyBorder="1" applyAlignment="1">
      <alignment vertical="center"/>
    </xf>
    <xf numFmtId="0" fontId="0" fillId="2" borderId="53" xfId="0" applyNumberFormat="1" applyBorder="1" applyAlignment="1">
      <alignment vertical="center"/>
    </xf>
    <xf numFmtId="1" fontId="4" fillId="2" borderId="47" xfId="0" applyNumberFormat="1" applyFont="1" applyBorder="1" applyAlignment="1">
      <alignment horizontal="left" vertical="center" wrapText="1"/>
    </xf>
    <xf numFmtId="0" fontId="0" fillId="2" borderId="48" xfId="0" applyNumberFormat="1" applyBorder="1" applyAlignment="1">
      <alignment vertical="center" wrapText="1"/>
    </xf>
    <xf numFmtId="0" fontId="0" fillId="2" borderId="49" xfId="0" applyNumberFormat="1" applyBorder="1" applyAlignment="1">
      <alignment vertical="center" wrapText="1"/>
    </xf>
    <xf numFmtId="0" fontId="0" fillId="2" borderId="44" xfId="0" applyNumberFormat="1" applyBorder="1" applyAlignment="1"/>
    <xf numFmtId="0" fontId="0" fillId="2" borderId="45" xfId="0" applyNumberFormat="1" applyBorder="1" applyAlignment="1"/>
    <xf numFmtId="7" fontId="0" fillId="2" borderId="38" xfId="0" applyNumberFormat="1" applyBorder="1" applyAlignment="1">
      <alignment horizontal="center"/>
    </xf>
    <xf numFmtId="0" fontId="0" fillId="2" borderId="51" xfId="0" applyNumberFormat="1" applyBorder="1" applyAlignment="1"/>
    <xf numFmtId="0" fontId="10" fillId="2" borderId="50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 6" xfId="111" xr:uid="{BEC68EA4-2013-40AD-995C-9047EA39E07A}"/>
    <cellStyle name="Normal 7 2" xfId="110" xr:uid="{D223CDD2-4E59-466E-88AD-08A3EF64CF2F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Percent 2" xfId="109" xr:uid="{0C8C4D9B-905F-4DAC-B833-99D51079326D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307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E0A7-AD20-4535-B36A-001AE8007026}">
  <sheetPr>
    <tabColor theme="0"/>
    <pageSetUpPr autoPageBreaks="0" fitToPage="1"/>
  </sheetPr>
  <dimension ref="A1:I1003"/>
  <sheetViews>
    <sheetView tabSelected="1" view="pageBreakPreview" topLeftCell="B1" zoomScaleNormal="100" zoomScaleSheetLayoutView="100" workbookViewId="0">
      <selection activeCell="G9" sqref="G9"/>
    </sheetView>
  </sheetViews>
  <sheetFormatPr defaultColWidth="10.5546875" defaultRowHeight="15" x14ac:dyDescent="0.2"/>
  <cols>
    <col min="1" max="1" width="7.88671875" style="14" hidden="1" customWidth="1"/>
    <col min="2" max="2" width="8.77734375" style="9" customWidth="1"/>
    <col min="3" max="3" width="36.77734375" customWidth="1"/>
    <col min="4" max="4" width="12.77734375" style="16" customWidth="1"/>
    <col min="5" max="5" width="6.77734375" customWidth="1"/>
    <col min="6" max="6" width="11.77734375" style="49" customWidth="1"/>
    <col min="7" max="7" width="11.77734375" style="117" customWidth="1"/>
    <col min="8" max="8" width="16.77734375" style="117" customWidth="1"/>
    <col min="9" max="9" width="10.5546875" style="251"/>
  </cols>
  <sheetData>
    <row r="1" spans="1:9" ht="15.75" x14ac:dyDescent="0.2">
      <c r="A1" s="19"/>
      <c r="B1" s="273" t="s">
        <v>842</v>
      </c>
      <c r="C1" s="274"/>
      <c r="D1" s="274"/>
      <c r="E1" s="274"/>
      <c r="F1" s="274"/>
      <c r="G1" s="275"/>
      <c r="H1" s="274"/>
    </row>
    <row r="2" spans="1:9" x14ac:dyDescent="0.2">
      <c r="A2" s="18"/>
      <c r="B2" s="276" t="s">
        <v>161</v>
      </c>
      <c r="C2" s="277"/>
      <c r="D2" s="277"/>
      <c r="E2" s="277"/>
      <c r="F2" s="278"/>
      <c r="G2" s="279"/>
      <c r="H2" s="278"/>
    </row>
    <row r="3" spans="1:9" x14ac:dyDescent="0.2">
      <c r="A3" s="11"/>
      <c r="B3" s="280" t="s">
        <v>0</v>
      </c>
      <c r="C3" s="254"/>
      <c r="D3" s="254"/>
      <c r="E3" s="254"/>
      <c r="F3" s="281"/>
      <c r="G3" s="282"/>
      <c r="H3" s="356"/>
    </row>
    <row r="4" spans="1:9" x14ac:dyDescent="0.2">
      <c r="A4" s="42" t="s">
        <v>24</v>
      </c>
      <c r="B4" s="10" t="s">
        <v>2</v>
      </c>
      <c r="C4" s="2" t="s">
        <v>3</v>
      </c>
      <c r="D4" s="1" t="s">
        <v>4</v>
      </c>
      <c r="E4" s="3" t="s">
        <v>5</v>
      </c>
      <c r="F4" s="122" t="s">
        <v>6</v>
      </c>
      <c r="G4" s="118" t="s">
        <v>7</v>
      </c>
      <c r="H4" s="283" t="s">
        <v>8</v>
      </c>
      <c r="I4" s="258"/>
    </row>
    <row r="5" spans="1:9" ht="15.75" thickBot="1" x14ac:dyDescent="0.25">
      <c r="A5" s="15"/>
      <c r="B5" s="28"/>
      <c r="C5" s="29"/>
      <c r="D5" s="30" t="s">
        <v>9</v>
      </c>
      <c r="E5" s="31"/>
      <c r="F5" s="123" t="s">
        <v>10</v>
      </c>
      <c r="G5" s="119"/>
      <c r="H5" s="284"/>
      <c r="I5" s="258"/>
    </row>
    <row r="6" spans="1:9" ht="40.15" customHeight="1" thickTop="1" x14ac:dyDescent="0.2">
      <c r="A6" s="12"/>
      <c r="B6" s="361" t="s">
        <v>27</v>
      </c>
      <c r="C6" s="362"/>
      <c r="D6" s="362"/>
      <c r="E6" s="362"/>
      <c r="F6" s="363"/>
      <c r="G6" s="56"/>
      <c r="H6" s="285"/>
      <c r="I6" s="258"/>
    </row>
    <row r="7" spans="1:9" s="26" customFormat="1" ht="36" customHeight="1" x14ac:dyDescent="0.2">
      <c r="A7" s="25"/>
      <c r="B7" s="24" t="s">
        <v>11</v>
      </c>
      <c r="C7" s="367" t="s">
        <v>350</v>
      </c>
      <c r="D7" s="368"/>
      <c r="E7" s="368"/>
      <c r="F7" s="369"/>
      <c r="G7" s="243"/>
      <c r="H7" s="286"/>
      <c r="I7" s="259"/>
    </row>
    <row r="8" spans="1:9" ht="36" customHeight="1" x14ac:dyDescent="0.2">
      <c r="A8" s="12"/>
      <c r="B8" s="164"/>
      <c r="C8" s="20" t="s">
        <v>18</v>
      </c>
      <c r="D8" s="7"/>
      <c r="E8" s="5" t="s">
        <v>1</v>
      </c>
      <c r="F8" s="242"/>
      <c r="G8" s="243"/>
      <c r="H8" s="244"/>
      <c r="I8" s="258"/>
    </row>
    <row r="9" spans="1:9" s="81" customFormat="1" ht="37.15" customHeight="1" x14ac:dyDescent="0.2">
      <c r="A9" s="74" t="s">
        <v>84</v>
      </c>
      <c r="B9" s="178" t="s">
        <v>162</v>
      </c>
      <c r="C9" s="179" t="s">
        <v>85</v>
      </c>
      <c r="D9" s="180" t="s">
        <v>325</v>
      </c>
      <c r="E9" s="181" t="s">
        <v>29</v>
      </c>
      <c r="F9" s="194">
        <v>710</v>
      </c>
      <c r="G9" s="197"/>
      <c r="H9" s="183">
        <f>ROUND(G9*F9,2)</f>
        <v>0</v>
      </c>
      <c r="I9" s="260"/>
    </row>
    <row r="10" spans="1:9" s="81" customFormat="1" ht="37.15" customHeight="1" x14ac:dyDescent="0.2">
      <c r="A10" s="82" t="s">
        <v>86</v>
      </c>
      <c r="B10" s="178" t="s">
        <v>30</v>
      </c>
      <c r="C10" s="179" t="s">
        <v>87</v>
      </c>
      <c r="D10" s="287" t="s">
        <v>373</v>
      </c>
      <c r="E10" s="181" t="s">
        <v>31</v>
      </c>
      <c r="F10" s="194">
        <v>1800</v>
      </c>
      <c r="G10" s="197"/>
      <c r="H10" s="183">
        <f>ROUND(G10*F10,2)</f>
        <v>0</v>
      </c>
      <c r="I10" s="260"/>
    </row>
    <row r="11" spans="1:9" s="81" customFormat="1" ht="37.15" customHeight="1" x14ac:dyDescent="0.2">
      <c r="A11" s="82"/>
      <c r="B11" s="178" t="s">
        <v>89</v>
      </c>
      <c r="C11" s="179" t="s">
        <v>843</v>
      </c>
      <c r="D11" s="287" t="s">
        <v>507</v>
      </c>
      <c r="E11" s="181"/>
      <c r="F11" s="194"/>
      <c r="G11" s="243"/>
      <c r="H11" s="183"/>
      <c r="I11" s="260"/>
    </row>
    <row r="12" spans="1:9" s="81" customFormat="1" ht="37.15" customHeight="1" x14ac:dyDescent="0.2">
      <c r="A12" s="82" t="s">
        <v>437</v>
      </c>
      <c r="B12" s="196" t="s">
        <v>32</v>
      </c>
      <c r="C12" s="179" t="s">
        <v>481</v>
      </c>
      <c r="D12" s="180" t="s">
        <v>1</v>
      </c>
      <c r="E12" s="181" t="s">
        <v>33</v>
      </c>
      <c r="F12" s="194">
        <v>1380</v>
      </c>
      <c r="G12" s="197"/>
      <c r="H12" s="183">
        <f>ROUND(G12*F12,2)</f>
        <v>0</v>
      </c>
      <c r="I12" s="260"/>
    </row>
    <row r="13" spans="1:9" s="81" customFormat="1" ht="37.15" customHeight="1" x14ac:dyDescent="0.2">
      <c r="A13" s="82" t="s">
        <v>34</v>
      </c>
      <c r="B13" s="178" t="s">
        <v>90</v>
      </c>
      <c r="C13" s="179" t="s">
        <v>35</v>
      </c>
      <c r="D13" s="287" t="s">
        <v>325</v>
      </c>
      <c r="E13" s="181"/>
      <c r="F13" s="194"/>
      <c r="G13" s="243"/>
      <c r="H13" s="183"/>
      <c r="I13" s="260"/>
    </row>
    <row r="14" spans="1:9" s="81" customFormat="1" ht="37.15" customHeight="1" x14ac:dyDescent="0.2">
      <c r="A14" s="82" t="s">
        <v>333</v>
      </c>
      <c r="B14" s="196" t="s">
        <v>32</v>
      </c>
      <c r="C14" s="179" t="s">
        <v>334</v>
      </c>
      <c r="D14" s="180" t="s">
        <v>1</v>
      </c>
      <c r="E14" s="181" t="s">
        <v>29</v>
      </c>
      <c r="F14" s="194">
        <v>230</v>
      </c>
      <c r="G14" s="197"/>
      <c r="H14" s="183">
        <f>ROUND(G14*F14,2)</f>
        <v>0</v>
      </c>
      <c r="I14" s="260"/>
    </row>
    <row r="15" spans="1:9" s="81" customFormat="1" ht="37.15" customHeight="1" x14ac:dyDescent="0.2">
      <c r="A15" s="74" t="s">
        <v>36</v>
      </c>
      <c r="B15" s="178" t="s">
        <v>91</v>
      </c>
      <c r="C15" s="179" t="s">
        <v>37</v>
      </c>
      <c r="D15" s="287" t="s">
        <v>325</v>
      </c>
      <c r="E15" s="181" t="s">
        <v>31</v>
      </c>
      <c r="F15" s="194">
        <v>700</v>
      </c>
      <c r="G15" s="197"/>
      <c r="H15" s="183">
        <f>ROUND(G15*F15,2)</f>
        <v>0</v>
      </c>
      <c r="I15" s="260"/>
    </row>
    <row r="16" spans="1:9" s="81" customFormat="1" ht="37.15" customHeight="1" x14ac:dyDescent="0.2">
      <c r="A16" s="82" t="s">
        <v>92</v>
      </c>
      <c r="B16" s="178" t="s">
        <v>93</v>
      </c>
      <c r="C16" s="179" t="s">
        <v>335</v>
      </c>
      <c r="D16" s="287" t="s">
        <v>336</v>
      </c>
      <c r="E16" s="181"/>
      <c r="F16" s="194"/>
      <c r="G16" s="243"/>
      <c r="H16" s="183"/>
      <c r="I16" s="260"/>
    </row>
    <row r="17" spans="1:9" s="81" customFormat="1" ht="37.15" customHeight="1" x14ac:dyDescent="0.2">
      <c r="A17" s="82" t="s">
        <v>337</v>
      </c>
      <c r="B17" s="196" t="s">
        <v>32</v>
      </c>
      <c r="C17" s="179" t="s">
        <v>338</v>
      </c>
      <c r="D17" s="180" t="s">
        <v>1</v>
      </c>
      <c r="E17" s="181" t="s">
        <v>31</v>
      </c>
      <c r="F17" s="194">
        <v>1800</v>
      </c>
      <c r="G17" s="197"/>
      <c r="H17" s="183">
        <f>ROUND(G17*F17,2)</f>
        <v>0</v>
      </c>
      <c r="I17" s="260"/>
    </row>
    <row r="18" spans="1:9" s="81" customFormat="1" ht="37.15" customHeight="1" x14ac:dyDescent="0.2">
      <c r="A18" s="82" t="s">
        <v>340</v>
      </c>
      <c r="B18" s="178" t="s">
        <v>94</v>
      </c>
      <c r="C18" s="179" t="s">
        <v>95</v>
      </c>
      <c r="D18" s="180" t="s">
        <v>343</v>
      </c>
      <c r="E18" s="181"/>
      <c r="F18" s="194"/>
      <c r="G18" s="243"/>
      <c r="H18" s="183"/>
      <c r="I18" s="260"/>
    </row>
    <row r="19" spans="1:9" s="81" customFormat="1" ht="37.15" customHeight="1" x14ac:dyDescent="0.2">
      <c r="A19" s="82" t="s">
        <v>341</v>
      </c>
      <c r="B19" s="196" t="s">
        <v>32</v>
      </c>
      <c r="C19" s="179" t="s">
        <v>342</v>
      </c>
      <c r="D19" s="180" t="s">
        <v>1</v>
      </c>
      <c r="E19" s="181" t="s">
        <v>31</v>
      </c>
      <c r="F19" s="194">
        <v>1800</v>
      </c>
      <c r="G19" s="197"/>
      <c r="H19" s="183">
        <f>ROUND(G19*F19,2)</f>
        <v>0</v>
      </c>
      <c r="I19" s="260"/>
    </row>
    <row r="20" spans="1:9" ht="36" customHeight="1" x14ac:dyDescent="0.2">
      <c r="A20" s="12"/>
      <c r="B20" s="164"/>
      <c r="C20" s="184" t="s">
        <v>164</v>
      </c>
      <c r="D20" s="7"/>
      <c r="E20" s="165"/>
      <c r="F20" s="47"/>
      <c r="G20" s="83"/>
      <c r="H20" s="288"/>
      <c r="I20" s="258"/>
    </row>
    <row r="21" spans="1:9" s="81" customFormat="1" ht="37.15" customHeight="1" x14ac:dyDescent="0.2">
      <c r="A21" s="86" t="s">
        <v>65</v>
      </c>
      <c r="B21" s="75" t="s">
        <v>96</v>
      </c>
      <c r="C21" s="76" t="s">
        <v>66</v>
      </c>
      <c r="D21" s="77" t="s">
        <v>325</v>
      </c>
      <c r="E21" s="78"/>
      <c r="F21" s="79"/>
      <c r="G21" s="83"/>
      <c r="H21" s="80"/>
      <c r="I21" s="260"/>
    </row>
    <row r="22" spans="1:9" s="81" customFormat="1" ht="37.15" customHeight="1" x14ac:dyDescent="0.2">
      <c r="A22" s="86" t="s">
        <v>67</v>
      </c>
      <c r="B22" s="84" t="s">
        <v>32</v>
      </c>
      <c r="C22" s="76" t="s">
        <v>68</v>
      </c>
      <c r="D22" s="85" t="s">
        <v>1</v>
      </c>
      <c r="E22" s="78" t="s">
        <v>31</v>
      </c>
      <c r="F22" s="79">
        <v>160</v>
      </c>
      <c r="G22" s="110"/>
      <c r="H22" s="80">
        <f>ROUND(G22*F22,2)</f>
        <v>0</v>
      </c>
      <c r="I22" s="260"/>
    </row>
    <row r="23" spans="1:9" s="81" customFormat="1" ht="37.15" customHeight="1" x14ac:dyDescent="0.2">
      <c r="A23" s="86" t="s">
        <v>165</v>
      </c>
      <c r="B23" s="84" t="s">
        <v>39</v>
      </c>
      <c r="C23" s="76" t="s">
        <v>166</v>
      </c>
      <c r="D23" s="85" t="s">
        <v>1</v>
      </c>
      <c r="E23" s="78" t="s">
        <v>31</v>
      </c>
      <c r="F23" s="79">
        <v>1450</v>
      </c>
      <c r="G23" s="110"/>
      <c r="H23" s="80">
        <f>ROUND(G23*F23,2)</f>
        <v>0</v>
      </c>
      <c r="I23" s="260"/>
    </row>
    <row r="24" spans="1:9" s="109" customFormat="1" ht="37.15" customHeight="1" x14ac:dyDescent="0.2">
      <c r="A24" s="107" t="s">
        <v>374</v>
      </c>
      <c r="B24" s="75" t="s">
        <v>97</v>
      </c>
      <c r="C24" s="76" t="s">
        <v>375</v>
      </c>
      <c r="D24" s="85" t="s">
        <v>376</v>
      </c>
      <c r="E24" s="78"/>
      <c r="F24" s="79"/>
      <c r="G24" s="108"/>
      <c r="H24" s="80"/>
      <c r="I24" s="261"/>
    </row>
    <row r="25" spans="1:9" s="109" customFormat="1" ht="37.15" customHeight="1" x14ac:dyDescent="0.2">
      <c r="A25" s="107" t="s">
        <v>377</v>
      </c>
      <c r="B25" s="84" t="s">
        <v>32</v>
      </c>
      <c r="C25" s="76" t="s">
        <v>483</v>
      </c>
      <c r="D25" s="85" t="s">
        <v>1</v>
      </c>
      <c r="E25" s="78" t="s">
        <v>31</v>
      </c>
      <c r="F25" s="79">
        <v>10</v>
      </c>
      <c r="G25" s="110"/>
      <c r="H25" s="80">
        <f>ROUND(G25*F25,2)</f>
        <v>0</v>
      </c>
      <c r="I25" s="261"/>
    </row>
    <row r="26" spans="1:9" s="81" customFormat="1" ht="37.5" customHeight="1" x14ac:dyDescent="0.2">
      <c r="A26" s="86" t="s">
        <v>447</v>
      </c>
      <c r="B26" s="75" t="s">
        <v>98</v>
      </c>
      <c r="C26" s="76" t="s">
        <v>448</v>
      </c>
      <c r="D26" s="85" t="s">
        <v>376</v>
      </c>
      <c r="E26" s="78"/>
      <c r="F26" s="79"/>
      <c r="G26" s="108"/>
      <c r="H26" s="80"/>
      <c r="I26" s="252"/>
    </row>
    <row r="27" spans="1:9" s="81" customFormat="1" ht="36.75" customHeight="1" x14ac:dyDescent="0.2">
      <c r="A27" s="86" t="s">
        <v>844</v>
      </c>
      <c r="B27" s="220" t="s">
        <v>32</v>
      </c>
      <c r="C27" s="216" t="s">
        <v>845</v>
      </c>
      <c r="D27" s="217" t="s">
        <v>1</v>
      </c>
      <c r="E27" s="218" t="s">
        <v>31</v>
      </c>
      <c r="F27" s="212">
        <v>25</v>
      </c>
      <c r="G27" s="213"/>
      <c r="H27" s="214">
        <f>ROUND(G27*F27,2)</f>
        <v>0</v>
      </c>
      <c r="I27" s="253"/>
    </row>
    <row r="28" spans="1:9" s="81" customFormat="1" ht="37.15" customHeight="1" x14ac:dyDescent="0.2">
      <c r="A28" s="86" t="s">
        <v>44</v>
      </c>
      <c r="B28" s="75" t="s">
        <v>99</v>
      </c>
      <c r="C28" s="76" t="s">
        <v>45</v>
      </c>
      <c r="D28" s="85" t="s">
        <v>167</v>
      </c>
      <c r="E28" s="78"/>
      <c r="F28" s="79"/>
      <c r="G28" s="108"/>
      <c r="H28" s="80"/>
      <c r="I28" s="260"/>
    </row>
    <row r="29" spans="1:9" s="81" customFormat="1" ht="37.15" customHeight="1" x14ac:dyDescent="0.2">
      <c r="A29" s="87" t="s">
        <v>168</v>
      </c>
      <c r="B29" s="88" t="s">
        <v>32</v>
      </c>
      <c r="C29" s="89" t="s">
        <v>169</v>
      </c>
      <c r="D29" s="88" t="s">
        <v>1</v>
      </c>
      <c r="E29" s="136" t="s">
        <v>38</v>
      </c>
      <c r="F29" s="79">
        <v>30</v>
      </c>
      <c r="G29" s="110"/>
      <c r="H29" s="80">
        <f>ROUND(G29*F29,2)</f>
        <v>0</v>
      </c>
      <c r="I29" s="260"/>
    </row>
    <row r="30" spans="1:9" s="81" customFormat="1" ht="37.15" customHeight="1" x14ac:dyDescent="0.2">
      <c r="A30" s="86" t="s">
        <v>211</v>
      </c>
      <c r="B30" s="75" t="s">
        <v>105</v>
      </c>
      <c r="C30" s="76" t="s">
        <v>212</v>
      </c>
      <c r="D30" s="85" t="s">
        <v>390</v>
      </c>
      <c r="E30" s="78"/>
      <c r="F30" s="79"/>
      <c r="G30" s="108"/>
      <c r="H30" s="80"/>
      <c r="I30" s="260"/>
    </row>
    <row r="31" spans="1:9" s="81" customFormat="1" ht="33" customHeight="1" x14ac:dyDescent="0.2">
      <c r="A31" s="86" t="s">
        <v>213</v>
      </c>
      <c r="B31" s="88" t="s">
        <v>32</v>
      </c>
      <c r="C31" s="76" t="s">
        <v>326</v>
      </c>
      <c r="D31" s="85" t="s">
        <v>514</v>
      </c>
      <c r="E31" s="78"/>
      <c r="F31" s="79"/>
      <c r="G31" s="108"/>
      <c r="H31" s="80"/>
      <c r="I31" s="260"/>
    </row>
    <row r="32" spans="1:9" s="81" customFormat="1" ht="33" customHeight="1" x14ac:dyDescent="0.2">
      <c r="A32" s="86" t="s">
        <v>214</v>
      </c>
      <c r="B32" s="90" t="s">
        <v>102</v>
      </c>
      <c r="C32" s="76" t="s">
        <v>215</v>
      </c>
      <c r="D32" s="85"/>
      <c r="E32" s="78" t="s">
        <v>31</v>
      </c>
      <c r="F32" s="79">
        <v>10</v>
      </c>
      <c r="G32" s="110"/>
      <c r="H32" s="80">
        <f>ROUND(G32*F32,2)</f>
        <v>0</v>
      </c>
      <c r="I32" s="260"/>
    </row>
    <row r="33" spans="1:9" s="81" customFormat="1" ht="33" customHeight="1" x14ac:dyDescent="0.2">
      <c r="A33" s="86" t="s">
        <v>216</v>
      </c>
      <c r="B33" s="90" t="s">
        <v>103</v>
      </c>
      <c r="C33" s="76" t="s">
        <v>217</v>
      </c>
      <c r="D33" s="85"/>
      <c r="E33" s="78" t="s">
        <v>31</v>
      </c>
      <c r="F33" s="79">
        <v>20</v>
      </c>
      <c r="G33" s="110"/>
      <c r="H33" s="80">
        <f>ROUND(G33*F33,2)</f>
        <v>0</v>
      </c>
      <c r="I33" s="260"/>
    </row>
    <row r="34" spans="1:9" s="81" customFormat="1" ht="33" customHeight="1" x14ac:dyDescent="0.2">
      <c r="A34" s="86" t="s">
        <v>250</v>
      </c>
      <c r="B34" s="90" t="s">
        <v>104</v>
      </c>
      <c r="C34" s="76" t="s">
        <v>251</v>
      </c>
      <c r="D34" s="85" t="s">
        <v>1</v>
      </c>
      <c r="E34" s="78" t="s">
        <v>31</v>
      </c>
      <c r="F34" s="79">
        <v>190</v>
      </c>
      <c r="G34" s="110"/>
      <c r="H34" s="80">
        <f>ROUND(G34*F34,2)</f>
        <v>0</v>
      </c>
      <c r="I34" s="260"/>
    </row>
    <row r="35" spans="1:9" s="109" customFormat="1" ht="33.75" customHeight="1" x14ac:dyDescent="0.2">
      <c r="A35" s="107" t="s">
        <v>218</v>
      </c>
      <c r="B35" s="75" t="s">
        <v>108</v>
      </c>
      <c r="C35" s="76" t="s">
        <v>219</v>
      </c>
      <c r="D35" s="85" t="s">
        <v>220</v>
      </c>
      <c r="E35" s="78"/>
      <c r="F35" s="79"/>
      <c r="G35" s="108"/>
      <c r="H35" s="80"/>
      <c r="I35" s="261"/>
    </row>
    <row r="36" spans="1:9" s="81" customFormat="1" ht="33.75" customHeight="1" x14ac:dyDescent="0.2">
      <c r="A36" s="86" t="s">
        <v>394</v>
      </c>
      <c r="B36" s="88" t="s">
        <v>32</v>
      </c>
      <c r="C36" s="76" t="s">
        <v>395</v>
      </c>
      <c r="D36" s="85" t="s">
        <v>1</v>
      </c>
      <c r="E36" s="78" t="s">
        <v>48</v>
      </c>
      <c r="F36" s="79">
        <v>10</v>
      </c>
      <c r="G36" s="110"/>
      <c r="H36" s="80">
        <f>ROUND(G36*F36,2)</f>
        <v>0</v>
      </c>
      <c r="I36" s="260"/>
    </row>
    <row r="37" spans="1:9" s="81" customFormat="1" ht="33.75" customHeight="1" x14ac:dyDescent="0.2">
      <c r="A37" s="86" t="s">
        <v>393</v>
      </c>
      <c r="B37" s="84" t="s">
        <v>39</v>
      </c>
      <c r="C37" s="76" t="s">
        <v>486</v>
      </c>
      <c r="D37" s="85"/>
      <c r="E37" s="78" t="s">
        <v>48</v>
      </c>
      <c r="F37" s="79">
        <v>15</v>
      </c>
      <c r="G37" s="110"/>
      <c r="H37" s="80">
        <f>ROUND(G37*F37,2)</f>
        <v>0</v>
      </c>
      <c r="I37" s="260"/>
    </row>
    <row r="38" spans="1:9" s="81" customFormat="1" ht="33.75" customHeight="1" x14ac:dyDescent="0.2">
      <c r="A38" s="86" t="s">
        <v>396</v>
      </c>
      <c r="B38" s="84" t="s">
        <v>49</v>
      </c>
      <c r="C38" s="76" t="s">
        <v>397</v>
      </c>
      <c r="D38" s="166"/>
      <c r="E38" s="78" t="s">
        <v>48</v>
      </c>
      <c r="F38" s="79">
        <v>15</v>
      </c>
      <c r="G38" s="110"/>
      <c r="H38" s="80">
        <f>ROUND(G38*F38,2)</f>
        <v>0</v>
      </c>
      <c r="I38" s="260"/>
    </row>
    <row r="39" spans="1:9" s="81" customFormat="1" ht="37.15" customHeight="1" x14ac:dyDescent="0.2">
      <c r="A39" s="86" t="s">
        <v>409</v>
      </c>
      <c r="B39" s="75" t="s">
        <v>112</v>
      </c>
      <c r="C39" s="76" t="s">
        <v>410</v>
      </c>
      <c r="D39" s="85" t="s">
        <v>513</v>
      </c>
      <c r="E39" s="78"/>
      <c r="F39" s="79"/>
      <c r="G39" s="83"/>
      <c r="H39" s="80"/>
      <c r="I39" s="260"/>
    </row>
    <row r="40" spans="1:9" s="81" customFormat="1" ht="33" customHeight="1" x14ac:dyDescent="0.2">
      <c r="A40" s="86" t="s">
        <v>411</v>
      </c>
      <c r="B40" s="84" t="s">
        <v>32</v>
      </c>
      <c r="C40" s="76" t="s">
        <v>412</v>
      </c>
      <c r="D40" s="85"/>
      <c r="E40" s="78" t="s">
        <v>31</v>
      </c>
      <c r="F40" s="92">
        <v>10</v>
      </c>
      <c r="G40" s="110"/>
      <c r="H40" s="80">
        <f>ROUND(G40*F40,2)</f>
        <v>0</v>
      </c>
      <c r="I40" s="260"/>
    </row>
    <row r="41" spans="1:9" ht="40.15" customHeight="1" x14ac:dyDescent="0.2">
      <c r="A41" s="12"/>
      <c r="B41" s="167"/>
      <c r="C41" s="205" t="s">
        <v>176</v>
      </c>
      <c r="D41" s="85" t="s">
        <v>1</v>
      </c>
      <c r="E41" s="169"/>
      <c r="F41" s="242"/>
      <c r="G41" s="243"/>
      <c r="H41" s="244"/>
      <c r="I41" s="258"/>
    </row>
    <row r="42" spans="1:9" s="81" customFormat="1" ht="40.15" customHeight="1" x14ac:dyDescent="0.2">
      <c r="A42" s="74" t="s">
        <v>52</v>
      </c>
      <c r="B42" s="178" t="s">
        <v>114</v>
      </c>
      <c r="C42" s="76" t="s">
        <v>53</v>
      </c>
      <c r="D42" s="85" t="s">
        <v>873</v>
      </c>
      <c r="E42" s="78"/>
      <c r="F42" s="92"/>
      <c r="G42" s="108"/>
      <c r="H42" s="204"/>
      <c r="I42" s="260"/>
    </row>
    <row r="43" spans="1:9" s="81" customFormat="1" ht="40.15" customHeight="1" x14ac:dyDescent="0.2">
      <c r="A43" s="74" t="s">
        <v>178</v>
      </c>
      <c r="B43" s="196" t="s">
        <v>32</v>
      </c>
      <c r="C43" s="76" t="s">
        <v>339</v>
      </c>
      <c r="D43" s="85" t="s">
        <v>117</v>
      </c>
      <c r="E43" s="78" t="s">
        <v>48</v>
      </c>
      <c r="F43" s="79">
        <v>30</v>
      </c>
      <c r="G43" s="110"/>
      <c r="H43" s="183">
        <f t="shared" ref="H43:H48" si="0">ROUND(G43*F43,2)</f>
        <v>0</v>
      </c>
      <c r="I43" s="260"/>
    </row>
    <row r="44" spans="1:9" s="81" customFormat="1" ht="67.150000000000006" customHeight="1" x14ac:dyDescent="0.2">
      <c r="A44" s="105"/>
      <c r="B44" s="196" t="s">
        <v>39</v>
      </c>
      <c r="C44" s="76" t="s">
        <v>804</v>
      </c>
      <c r="D44" s="85" t="s">
        <v>508</v>
      </c>
      <c r="E44" s="78" t="s">
        <v>48</v>
      </c>
      <c r="F44" s="79">
        <v>310</v>
      </c>
      <c r="G44" s="110"/>
      <c r="H44" s="183">
        <f t="shared" si="0"/>
        <v>0</v>
      </c>
      <c r="I44" s="260"/>
    </row>
    <row r="45" spans="1:9" s="81" customFormat="1" ht="79.900000000000006" customHeight="1" x14ac:dyDescent="0.2">
      <c r="A45" s="105"/>
      <c r="B45" s="196" t="s">
        <v>49</v>
      </c>
      <c r="C45" s="76" t="s">
        <v>488</v>
      </c>
      <c r="D45" s="85" t="s">
        <v>509</v>
      </c>
      <c r="E45" s="78" t="s">
        <v>48</v>
      </c>
      <c r="F45" s="79">
        <v>20</v>
      </c>
      <c r="G45" s="110"/>
      <c r="H45" s="183">
        <f t="shared" si="0"/>
        <v>0</v>
      </c>
      <c r="I45" s="260"/>
    </row>
    <row r="46" spans="1:9" s="81" customFormat="1" ht="67.900000000000006" customHeight="1" x14ac:dyDescent="0.2">
      <c r="A46" s="105"/>
      <c r="B46" s="196" t="s">
        <v>60</v>
      </c>
      <c r="C46" s="76" t="s">
        <v>487</v>
      </c>
      <c r="D46" s="85" t="s">
        <v>510</v>
      </c>
      <c r="E46" s="78" t="s">
        <v>48</v>
      </c>
      <c r="F46" s="79">
        <v>10</v>
      </c>
      <c r="G46" s="110"/>
      <c r="H46" s="183">
        <f t="shared" si="0"/>
        <v>0</v>
      </c>
      <c r="I46" s="260"/>
    </row>
    <row r="47" spans="1:9" s="81" customFormat="1" ht="53.45" customHeight="1" x14ac:dyDescent="0.2">
      <c r="A47" s="112" t="s">
        <v>310</v>
      </c>
      <c r="B47" s="220" t="s">
        <v>64</v>
      </c>
      <c r="C47" s="216" t="s">
        <v>345</v>
      </c>
      <c r="D47" s="217" t="s">
        <v>805</v>
      </c>
      <c r="E47" s="218" t="s">
        <v>48</v>
      </c>
      <c r="F47" s="219">
        <v>10</v>
      </c>
      <c r="G47" s="213"/>
      <c r="H47" s="214">
        <f t="shared" si="0"/>
        <v>0</v>
      </c>
      <c r="I47" s="260"/>
    </row>
    <row r="48" spans="1:9" s="81" customFormat="1" ht="40.15" customHeight="1" x14ac:dyDescent="0.2">
      <c r="A48" s="74" t="s">
        <v>159</v>
      </c>
      <c r="B48" s="75" t="s">
        <v>115</v>
      </c>
      <c r="C48" s="76" t="s">
        <v>326</v>
      </c>
      <c r="D48" s="85" t="s">
        <v>516</v>
      </c>
      <c r="E48" s="78" t="s">
        <v>31</v>
      </c>
      <c r="F48" s="92">
        <v>110</v>
      </c>
      <c r="G48" s="110"/>
      <c r="H48" s="80">
        <f t="shared" si="0"/>
        <v>0</v>
      </c>
      <c r="I48" s="260"/>
    </row>
    <row r="49" spans="1:9" s="81" customFormat="1" ht="40.15" customHeight="1" x14ac:dyDescent="0.2">
      <c r="A49" s="74" t="s">
        <v>311</v>
      </c>
      <c r="B49" s="75" t="s">
        <v>118</v>
      </c>
      <c r="C49" s="76" t="s">
        <v>312</v>
      </c>
      <c r="D49" s="85" t="s">
        <v>506</v>
      </c>
      <c r="E49" s="170"/>
      <c r="F49" s="79"/>
      <c r="G49" s="83"/>
      <c r="H49" s="93"/>
      <c r="I49" s="260"/>
    </row>
    <row r="50" spans="1:9" s="81" customFormat="1" ht="40.15" customHeight="1" x14ac:dyDescent="0.2">
      <c r="A50" s="74" t="s">
        <v>313</v>
      </c>
      <c r="B50" s="84" t="s">
        <v>32</v>
      </c>
      <c r="C50" s="76" t="s">
        <v>230</v>
      </c>
      <c r="D50" s="85"/>
      <c r="E50" s="78"/>
      <c r="F50" s="79"/>
      <c r="G50" s="83"/>
      <c r="H50" s="93"/>
      <c r="I50" s="260"/>
    </row>
    <row r="51" spans="1:9" s="81" customFormat="1" ht="40.15" customHeight="1" x14ac:dyDescent="0.2">
      <c r="A51" s="74" t="s">
        <v>443</v>
      </c>
      <c r="B51" s="90" t="s">
        <v>102</v>
      </c>
      <c r="C51" s="76" t="s">
        <v>406</v>
      </c>
      <c r="D51" s="85"/>
      <c r="E51" s="78" t="s">
        <v>33</v>
      </c>
      <c r="F51" s="79">
        <v>210</v>
      </c>
      <c r="G51" s="110"/>
      <c r="H51" s="80">
        <f>ROUND(G51*F51,2)</f>
        <v>0</v>
      </c>
      <c r="I51" s="260"/>
    </row>
    <row r="52" spans="1:9" s="81" customFormat="1" ht="40.15" customHeight="1" x14ac:dyDescent="0.2">
      <c r="A52" s="74" t="s">
        <v>444</v>
      </c>
      <c r="B52" s="90" t="s">
        <v>103</v>
      </c>
      <c r="C52" s="76" t="s">
        <v>407</v>
      </c>
      <c r="D52" s="85"/>
      <c r="E52" s="78" t="s">
        <v>33</v>
      </c>
      <c r="F52" s="79">
        <v>240</v>
      </c>
      <c r="G52" s="110"/>
      <c r="H52" s="80">
        <f>ROUND(G52*F52,2)</f>
        <v>0</v>
      </c>
      <c r="I52" s="260"/>
    </row>
    <row r="53" spans="1:9" s="81" customFormat="1" ht="40.15" customHeight="1" x14ac:dyDescent="0.2">
      <c r="A53" s="74" t="s">
        <v>314</v>
      </c>
      <c r="B53" s="84" t="s">
        <v>39</v>
      </c>
      <c r="C53" s="76" t="s">
        <v>69</v>
      </c>
      <c r="D53" s="85"/>
      <c r="E53" s="78"/>
      <c r="F53" s="79"/>
      <c r="G53" s="83"/>
      <c r="H53" s="93"/>
      <c r="I53" s="260"/>
    </row>
    <row r="54" spans="1:9" s="81" customFormat="1" ht="40.15" customHeight="1" x14ac:dyDescent="0.2">
      <c r="A54" s="74" t="s">
        <v>445</v>
      </c>
      <c r="B54" s="90" t="s">
        <v>102</v>
      </c>
      <c r="C54" s="76" t="s">
        <v>406</v>
      </c>
      <c r="D54" s="85"/>
      <c r="E54" s="78" t="s">
        <v>33</v>
      </c>
      <c r="F54" s="79">
        <v>30</v>
      </c>
      <c r="G54" s="110"/>
      <c r="H54" s="80">
        <f>ROUND(G54*F54,2)</f>
        <v>0</v>
      </c>
      <c r="I54" s="260"/>
    </row>
    <row r="55" spans="1:9" ht="40.15" customHeight="1" x14ac:dyDescent="0.2">
      <c r="A55" s="12"/>
      <c r="B55" s="162"/>
      <c r="C55" s="21" t="s">
        <v>19</v>
      </c>
      <c r="D55" s="7"/>
      <c r="E55" s="6"/>
      <c r="F55" s="242"/>
      <c r="G55" s="243"/>
      <c r="H55" s="244"/>
      <c r="I55" s="258"/>
    </row>
    <row r="56" spans="1:9" s="81" customFormat="1" ht="40.15" customHeight="1" x14ac:dyDescent="0.2">
      <c r="A56" s="74" t="s">
        <v>54</v>
      </c>
      <c r="B56" s="178" t="s">
        <v>119</v>
      </c>
      <c r="C56" s="76" t="s">
        <v>55</v>
      </c>
      <c r="D56" s="85" t="s">
        <v>120</v>
      </c>
      <c r="E56" s="78" t="s">
        <v>48</v>
      </c>
      <c r="F56" s="92">
        <v>400</v>
      </c>
      <c r="G56" s="110"/>
      <c r="H56" s="183">
        <f>ROUND(G56*F56,2)</f>
        <v>0</v>
      </c>
      <c r="I56" s="260"/>
    </row>
    <row r="57" spans="1:9" ht="40.15" customHeight="1" x14ac:dyDescent="0.2">
      <c r="A57" s="12"/>
      <c r="B57" s="163"/>
      <c r="C57" s="21" t="s">
        <v>20</v>
      </c>
      <c r="D57" s="7"/>
      <c r="E57" s="6"/>
      <c r="F57" s="242"/>
      <c r="G57" s="243"/>
      <c r="H57" s="244"/>
      <c r="I57" s="258"/>
    </row>
    <row r="58" spans="1:9" s="81" customFormat="1" ht="40.15" customHeight="1" x14ac:dyDescent="0.2">
      <c r="A58" s="74" t="s">
        <v>121</v>
      </c>
      <c r="B58" s="178" t="s">
        <v>122</v>
      </c>
      <c r="C58" s="76" t="s">
        <v>123</v>
      </c>
      <c r="D58" s="85" t="s">
        <v>517</v>
      </c>
      <c r="E58" s="78"/>
      <c r="F58" s="92"/>
      <c r="G58" s="108"/>
      <c r="H58" s="204"/>
      <c r="I58" s="260"/>
    </row>
    <row r="59" spans="1:9" s="81" customFormat="1" ht="40.15" customHeight="1" x14ac:dyDescent="0.2">
      <c r="A59" s="74" t="s">
        <v>304</v>
      </c>
      <c r="B59" s="196" t="s">
        <v>32</v>
      </c>
      <c r="C59" s="76" t="s">
        <v>125</v>
      </c>
      <c r="D59" s="85"/>
      <c r="E59" s="78" t="s">
        <v>38</v>
      </c>
      <c r="F59" s="92">
        <v>2</v>
      </c>
      <c r="G59" s="110"/>
      <c r="H59" s="183">
        <f>ROUND(G59*F59,2)</f>
        <v>0</v>
      </c>
      <c r="I59" s="260"/>
    </row>
    <row r="60" spans="1:9" s="81" customFormat="1" ht="40.15" customHeight="1" x14ac:dyDescent="0.2">
      <c r="A60" s="74" t="s">
        <v>126</v>
      </c>
      <c r="B60" s="178" t="s">
        <v>127</v>
      </c>
      <c r="C60" s="76" t="s">
        <v>128</v>
      </c>
      <c r="D60" s="85" t="s">
        <v>124</v>
      </c>
      <c r="E60" s="78"/>
      <c r="F60" s="92"/>
      <c r="G60" s="108"/>
      <c r="H60" s="204"/>
      <c r="I60" s="260"/>
    </row>
    <row r="61" spans="1:9" s="81" customFormat="1" ht="40.15" customHeight="1" x14ac:dyDescent="0.2">
      <c r="A61" s="74" t="s">
        <v>129</v>
      </c>
      <c r="B61" s="196" t="s">
        <v>32</v>
      </c>
      <c r="C61" s="76" t="s">
        <v>130</v>
      </c>
      <c r="D61" s="85"/>
      <c r="E61" s="78"/>
      <c r="F61" s="92"/>
      <c r="G61" s="108"/>
      <c r="H61" s="204"/>
      <c r="I61" s="260"/>
    </row>
    <row r="62" spans="1:9" s="81" customFormat="1" ht="40.15" customHeight="1" x14ac:dyDescent="0.2">
      <c r="A62" s="74" t="s">
        <v>131</v>
      </c>
      <c r="B62" s="200" t="s">
        <v>102</v>
      </c>
      <c r="C62" s="76" t="s">
        <v>495</v>
      </c>
      <c r="D62" s="85"/>
      <c r="E62" s="78" t="s">
        <v>48</v>
      </c>
      <c r="F62" s="92">
        <v>8</v>
      </c>
      <c r="G62" s="110"/>
      <c r="H62" s="183">
        <f>ROUND(G62*F62,2)</f>
        <v>0</v>
      </c>
      <c r="I62" s="260"/>
    </row>
    <row r="63" spans="1:9" s="95" customFormat="1" ht="40.15" customHeight="1" x14ac:dyDescent="0.2">
      <c r="A63" s="74" t="s">
        <v>76</v>
      </c>
      <c r="B63" s="178" t="s">
        <v>132</v>
      </c>
      <c r="C63" s="289" t="s">
        <v>235</v>
      </c>
      <c r="D63" s="290" t="s">
        <v>243</v>
      </c>
      <c r="E63" s="78"/>
      <c r="F63" s="92"/>
      <c r="G63" s="83"/>
      <c r="H63" s="204"/>
      <c r="I63" s="262"/>
    </row>
    <row r="64" spans="1:9" s="81" customFormat="1" ht="40.15" customHeight="1" x14ac:dyDescent="0.2">
      <c r="A64" s="74" t="s">
        <v>77</v>
      </c>
      <c r="B64" s="196" t="s">
        <v>32</v>
      </c>
      <c r="C64" s="291" t="s">
        <v>294</v>
      </c>
      <c r="D64" s="85"/>
      <c r="E64" s="78" t="s">
        <v>38</v>
      </c>
      <c r="F64" s="92">
        <v>1</v>
      </c>
      <c r="G64" s="110"/>
      <c r="H64" s="183">
        <f>ROUND(G64*F64,2)</f>
        <v>0</v>
      </c>
      <c r="I64" s="260"/>
    </row>
    <row r="65" spans="1:9" s="81" customFormat="1" ht="40.15" customHeight="1" x14ac:dyDescent="0.2">
      <c r="A65" s="74" t="s">
        <v>78</v>
      </c>
      <c r="B65" s="196" t="s">
        <v>39</v>
      </c>
      <c r="C65" s="291" t="s">
        <v>295</v>
      </c>
      <c r="D65" s="85"/>
      <c r="E65" s="78" t="s">
        <v>38</v>
      </c>
      <c r="F65" s="92">
        <v>1</v>
      </c>
      <c r="G65" s="110"/>
      <c r="H65" s="183">
        <f>ROUND(G65*F65,2)</f>
        <v>0</v>
      </c>
      <c r="I65" s="260"/>
    </row>
    <row r="66" spans="1:9" s="81" customFormat="1" ht="40.15" customHeight="1" x14ac:dyDescent="0.2">
      <c r="A66" s="74" t="s">
        <v>236</v>
      </c>
      <c r="B66" s="196" t="s">
        <v>49</v>
      </c>
      <c r="C66" s="291" t="s">
        <v>237</v>
      </c>
      <c r="D66" s="85"/>
      <c r="E66" s="78" t="s">
        <v>38</v>
      </c>
      <c r="F66" s="92">
        <v>1</v>
      </c>
      <c r="G66" s="110"/>
      <c r="H66" s="183">
        <f>ROUND(G66*F66,2)</f>
        <v>0</v>
      </c>
      <c r="I66" s="260"/>
    </row>
    <row r="67" spans="1:9" s="81" customFormat="1" ht="40.15" customHeight="1" x14ac:dyDescent="0.2">
      <c r="A67" s="74" t="s">
        <v>238</v>
      </c>
      <c r="B67" s="220" t="s">
        <v>60</v>
      </c>
      <c r="C67" s="222" t="s">
        <v>239</v>
      </c>
      <c r="D67" s="217"/>
      <c r="E67" s="218" t="s">
        <v>38</v>
      </c>
      <c r="F67" s="219">
        <v>1</v>
      </c>
      <c r="G67" s="213"/>
      <c r="H67" s="214">
        <f>ROUND(G67*F67,2)</f>
        <v>0</v>
      </c>
      <c r="I67" s="260"/>
    </row>
    <row r="68" spans="1:9" s="95" customFormat="1" ht="40.15" customHeight="1" x14ac:dyDescent="0.2">
      <c r="A68" s="74" t="s">
        <v>179</v>
      </c>
      <c r="B68" s="75" t="s">
        <v>133</v>
      </c>
      <c r="C68" s="99" t="s">
        <v>180</v>
      </c>
      <c r="D68" s="85" t="s">
        <v>124</v>
      </c>
      <c r="E68" s="78"/>
      <c r="F68" s="92"/>
      <c r="G68" s="108"/>
      <c r="H68" s="93"/>
      <c r="I68" s="262"/>
    </row>
    <row r="69" spans="1:9" s="95" customFormat="1" ht="40.15" customHeight="1" x14ac:dyDescent="0.2">
      <c r="A69" s="74" t="s">
        <v>181</v>
      </c>
      <c r="B69" s="84" t="s">
        <v>32</v>
      </c>
      <c r="C69" s="99" t="s">
        <v>182</v>
      </c>
      <c r="D69" s="85"/>
      <c r="E69" s="78" t="s">
        <v>38</v>
      </c>
      <c r="F69" s="92">
        <v>2</v>
      </c>
      <c r="G69" s="110"/>
      <c r="H69" s="80">
        <f>ROUND(G69*F69,2)</f>
        <v>0</v>
      </c>
      <c r="I69" s="262"/>
    </row>
    <row r="70" spans="1:9" s="81" customFormat="1" ht="40.15" customHeight="1" x14ac:dyDescent="0.2">
      <c r="A70" s="74" t="s">
        <v>183</v>
      </c>
      <c r="B70" s="75" t="s">
        <v>134</v>
      </c>
      <c r="C70" s="76" t="s">
        <v>184</v>
      </c>
      <c r="D70" s="85" t="s">
        <v>124</v>
      </c>
      <c r="E70" s="78" t="s">
        <v>38</v>
      </c>
      <c r="F70" s="92">
        <v>2</v>
      </c>
      <c r="G70" s="110"/>
      <c r="H70" s="80">
        <f>ROUND(G70*F70,2)</f>
        <v>0</v>
      </c>
      <c r="I70" s="260"/>
    </row>
    <row r="71" spans="1:9" s="81" customFormat="1" ht="40.15" customHeight="1" x14ac:dyDescent="0.2">
      <c r="A71" s="112"/>
      <c r="B71" s="75" t="s">
        <v>135</v>
      </c>
      <c r="C71" s="76" t="s">
        <v>187</v>
      </c>
      <c r="D71" s="85" t="s">
        <v>124</v>
      </c>
      <c r="E71" s="78" t="s">
        <v>38</v>
      </c>
      <c r="F71" s="92">
        <v>2</v>
      </c>
      <c r="G71" s="110"/>
      <c r="H71" s="80">
        <f>ROUND(G71*F71,2)</f>
        <v>0</v>
      </c>
      <c r="I71" s="260"/>
    </row>
    <row r="72" spans="1:9" s="81" customFormat="1" ht="40.15" customHeight="1" x14ac:dyDescent="0.2">
      <c r="A72" s="112" t="s">
        <v>136</v>
      </c>
      <c r="B72" s="75" t="s">
        <v>137</v>
      </c>
      <c r="C72" s="76" t="s">
        <v>138</v>
      </c>
      <c r="D72" s="85" t="s">
        <v>518</v>
      </c>
      <c r="E72" s="78" t="s">
        <v>48</v>
      </c>
      <c r="F72" s="92">
        <v>24</v>
      </c>
      <c r="G72" s="110"/>
      <c r="H72" s="80">
        <f>ROUND(G72*F72,2)</f>
        <v>0</v>
      </c>
      <c r="I72" s="260"/>
    </row>
    <row r="73" spans="1:9" ht="40.15" customHeight="1" x14ac:dyDescent="0.2">
      <c r="A73" s="12"/>
      <c r="B73" s="164"/>
      <c r="C73" s="21" t="s">
        <v>21</v>
      </c>
      <c r="D73" s="7"/>
      <c r="E73" s="165"/>
      <c r="F73" s="47"/>
      <c r="G73" s="50"/>
      <c r="H73" s="244"/>
      <c r="I73" s="258"/>
    </row>
    <row r="74" spans="1:9" s="81" customFormat="1" ht="40.15" customHeight="1" x14ac:dyDescent="0.2">
      <c r="A74" s="74" t="s">
        <v>56</v>
      </c>
      <c r="B74" s="178" t="s">
        <v>139</v>
      </c>
      <c r="C74" s="291" t="s">
        <v>242</v>
      </c>
      <c r="D74" s="290" t="s">
        <v>243</v>
      </c>
      <c r="E74" s="78" t="s">
        <v>38</v>
      </c>
      <c r="F74" s="92">
        <v>2</v>
      </c>
      <c r="G74" s="110"/>
      <c r="H74" s="183">
        <f>ROUND(G74*F74,2)</f>
        <v>0</v>
      </c>
      <c r="I74" s="260"/>
    </row>
    <row r="75" spans="1:9" s="81" customFormat="1" ht="40.15" customHeight="1" x14ac:dyDescent="0.2">
      <c r="A75" s="74" t="s">
        <v>70</v>
      </c>
      <c r="B75" s="178" t="s">
        <v>140</v>
      </c>
      <c r="C75" s="76" t="s">
        <v>79</v>
      </c>
      <c r="D75" s="85" t="s">
        <v>124</v>
      </c>
      <c r="E75" s="78"/>
      <c r="F75" s="92"/>
      <c r="G75" s="50"/>
      <c r="H75" s="204"/>
      <c r="I75" s="260"/>
    </row>
    <row r="76" spans="1:9" s="81" customFormat="1" ht="40.15" customHeight="1" x14ac:dyDescent="0.2">
      <c r="A76" s="74" t="s">
        <v>80</v>
      </c>
      <c r="B76" s="196" t="s">
        <v>32</v>
      </c>
      <c r="C76" s="76" t="s">
        <v>141</v>
      </c>
      <c r="D76" s="85"/>
      <c r="E76" s="78" t="s">
        <v>71</v>
      </c>
      <c r="F76" s="292">
        <v>0.6</v>
      </c>
      <c r="G76" s="110"/>
      <c r="H76" s="183">
        <f>ROUND(G76*F76,2)</f>
        <v>0</v>
      </c>
      <c r="I76" s="260"/>
    </row>
    <row r="77" spans="1:9" s="81" customFormat="1" ht="40.15" customHeight="1" x14ac:dyDescent="0.2">
      <c r="A77" s="74" t="s">
        <v>57</v>
      </c>
      <c r="B77" s="178" t="s">
        <v>142</v>
      </c>
      <c r="C77" s="291" t="s">
        <v>244</v>
      </c>
      <c r="D77" s="290" t="s">
        <v>243</v>
      </c>
      <c r="E77" s="78"/>
      <c r="F77" s="92"/>
      <c r="G77" s="83"/>
      <c r="H77" s="204"/>
      <c r="I77" s="260"/>
    </row>
    <row r="78" spans="1:9" s="81" customFormat="1" ht="40.15" customHeight="1" x14ac:dyDescent="0.2">
      <c r="A78" s="74" t="s">
        <v>58</v>
      </c>
      <c r="B78" s="196" t="s">
        <v>32</v>
      </c>
      <c r="C78" s="76" t="s">
        <v>143</v>
      </c>
      <c r="D78" s="85"/>
      <c r="E78" s="78" t="s">
        <v>38</v>
      </c>
      <c r="F78" s="92">
        <v>2</v>
      </c>
      <c r="G78" s="110"/>
      <c r="H78" s="183">
        <f>ROUND(G78*F78,2)</f>
        <v>0</v>
      </c>
      <c r="I78" s="260"/>
    </row>
    <row r="79" spans="1:9" s="81" customFormat="1" ht="40.15" customHeight="1" x14ac:dyDescent="0.2">
      <c r="A79" s="74" t="s">
        <v>72</v>
      </c>
      <c r="B79" s="178" t="s">
        <v>144</v>
      </c>
      <c r="C79" s="76" t="s">
        <v>81</v>
      </c>
      <c r="D79" s="290" t="s">
        <v>243</v>
      </c>
      <c r="E79" s="78" t="s">
        <v>38</v>
      </c>
      <c r="F79" s="92">
        <v>2</v>
      </c>
      <c r="G79" s="110"/>
      <c r="H79" s="183">
        <f>ROUND(G79*F79,2)</f>
        <v>0</v>
      </c>
      <c r="I79" s="260"/>
    </row>
    <row r="80" spans="1:9" s="81" customFormat="1" ht="40.15" customHeight="1" x14ac:dyDescent="0.2">
      <c r="A80" s="74" t="s">
        <v>73</v>
      </c>
      <c r="B80" s="178" t="s">
        <v>145</v>
      </c>
      <c r="C80" s="76" t="s">
        <v>82</v>
      </c>
      <c r="D80" s="290" t="s">
        <v>243</v>
      </c>
      <c r="E80" s="78" t="s">
        <v>38</v>
      </c>
      <c r="F80" s="92">
        <v>2</v>
      </c>
      <c r="G80" s="110"/>
      <c r="H80" s="183">
        <f>ROUND(G80*F80,2)</f>
        <v>0</v>
      </c>
      <c r="I80" s="260"/>
    </row>
    <row r="81" spans="1:9" s="81" customFormat="1" ht="40.15" customHeight="1" x14ac:dyDescent="0.2">
      <c r="A81" s="74" t="s">
        <v>74</v>
      </c>
      <c r="B81" s="178" t="s">
        <v>146</v>
      </c>
      <c r="C81" s="76" t="s">
        <v>83</v>
      </c>
      <c r="D81" s="290" t="s">
        <v>243</v>
      </c>
      <c r="E81" s="78" t="s">
        <v>38</v>
      </c>
      <c r="F81" s="92">
        <v>6</v>
      </c>
      <c r="G81" s="110"/>
      <c r="H81" s="183">
        <f>ROUND(G81*F81,2)</f>
        <v>0</v>
      </c>
      <c r="I81" s="260"/>
    </row>
    <row r="82" spans="1:9" s="81" customFormat="1" ht="40.15" customHeight="1" x14ac:dyDescent="0.2">
      <c r="A82" s="97" t="s">
        <v>271</v>
      </c>
      <c r="B82" s="293" t="s">
        <v>147</v>
      </c>
      <c r="C82" s="291" t="s">
        <v>272</v>
      </c>
      <c r="D82" s="290" t="s">
        <v>243</v>
      </c>
      <c r="E82" s="294" t="s">
        <v>38</v>
      </c>
      <c r="F82" s="249">
        <v>6</v>
      </c>
      <c r="G82" s="110"/>
      <c r="H82" s="295">
        <f>ROUND(G82*F82,2)</f>
        <v>0</v>
      </c>
      <c r="I82" s="260"/>
    </row>
    <row r="83" spans="1:9" ht="40.15" customHeight="1" x14ac:dyDescent="0.2">
      <c r="A83" s="12"/>
      <c r="B83" s="4"/>
      <c r="C83" s="21" t="s">
        <v>22</v>
      </c>
      <c r="D83" s="7"/>
      <c r="E83" s="6"/>
      <c r="F83" s="242"/>
      <c r="G83" s="243"/>
      <c r="H83" s="244"/>
      <c r="I83" s="258"/>
    </row>
    <row r="84" spans="1:9" s="81" customFormat="1" ht="40.15" customHeight="1" x14ac:dyDescent="0.2">
      <c r="A84" s="86" t="s">
        <v>61</v>
      </c>
      <c r="B84" s="178" t="s">
        <v>872</v>
      </c>
      <c r="C84" s="76" t="s">
        <v>62</v>
      </c>
      <c r="D84" s="85" t="s">
        <v>331</v>
      </c>
      <c r="E84" s="78"/>
      <c r="F84" s="79"/>
      <c r="G84" s="83"/>
      <c r="H84" s="183"/>
      <c r="I84" s="260"/>
    </row>
    <row r="85" spans="1:9" s="81" customFormat="1" ht="40.15" customHeight="1" x14ac:dyDescent="0.2">
      <c r="A85" s="86" t="s">
        <v>148</v>
      </c>
      <c r="B85" s="196" t="s">
        <v>32</v>
      </c>
      <c r="C85" s="76" t="s">
        <v>149</v>
      </c>
      <c r="D85" s="85"/>
      <c r="E85" s="78" t="s">
        <v>31</v>
      </c>
      <c r="F85" s="79">
        <v>100</v>
      </c>
      <c r="G85" s="110"/>
      <c r="H85" s="183">
        <f>ROUND(G85*F85,2)</f>
        <v>0</v>
      </c>
      <c r="I85" s="260"/>
    </row>
    <row r="86" spans="1:9" s="81" customFormat="1" ht="40.15" customHeight="1" x14ac:dyDescent="0.2">
      <c r="A86" s="86" t="s">
        <v>63</v>
      </c>
      <c r="B86" s="171" t="s">
        <v>39</v>
      </c>
      <c r="C86" s="172" t="s">
        <v>150</v>
      </c>
      <c r="D86" s="173"/>
      <c r="E86" s="174" t="s">
        <v>31</v>
      </c>
      <c r="F86" s="175">
        <v>600</v>
      </c>
      <c r="G86" s="193"/>
      <c r="H86" s="176">
        <f>ROUND(G86*F86,2)</f>
        <v>0</v>
      </c>
      <c r="I86" s="260"/>
    </row>
    <row r="87" spans="1:9" s="26" customFormat="1" ht="40.15" customHeight="1" thickBot="1" x14ac:dyDescent="0.25">
      <c r="A87" s="27"/>
      <c r="B87" s="23" t="str">
        <f>B7</f>
        <v>A</v>
      </c>
      <c r="C87" s="364" t="str">
        <f>C7</f>
        <v>Cromwell Street - St Mary's Road to Lyndale Drive</v>
      </c>
      <c r="D87" s="365"/>
      <c r="E87" s="365"/>
      <c r="F87" s="366"/>
      <c r="G87" s="51" t="s">
        <v>16</v>
      </c>
      <c r="H87" s="296">
        <f>SUM(H7:H86)</f>
        <v>0</v>
      </c>
      <c r="I87" s="259"/>
    </row>
    <row r="88" spans="1:9" s="26" customFormat="1" ht="40.15" customHeight="1" thickTop="1" x14ac:dyDescent="0.2">
      <c r="A88" s="25"/>
      <c r="B88" s="177" t="s">
        <v>12</v>
      </c>
      <c r="C88" s="358" t="s">
        <v>349</v>
      </c>
      <c r="D88" s="359"/>
      <c r="E88" s="359"/>
      <c r="F88" s="360"/>
      <c r="G88" s="243"/>
      <c r="H88" s="297" t="s">
        <v>1</v>
      </c>
      <c r="I88" s="259"/>
    </row>
    <row r="89" spans="1:9" ht="40.15" customHeight="1" x14ac:dyDescent="0.2">
      <c r="A89" s="12"/>
      <c r="B89" s="164"/>
      <c r="C89" s="20" t="s">
        <v>18</v>
      </c>
      <c r="D89" s="7"/>
      <c r="E89" s="5" t="s">
        <v>1</v>
      </c>
      <c r="F89" s="242"/>
      <c r="G89" s="243"/>
      <c r="H89" s="244"/>
      <c r="I89" s="258"/>
    </row>
    <row r="90" spans="1:9" s="81" customFormat="1" ht="40.15" customHeight="1" x14ac:dyDescent="0.2">
      <c r="A90" s="74" t="s">
        <v>84</v>
      </c>
      <c r="B90" s="178" t="s">
        <v>202</v>
      </c>
      <c r="C90" s="76" t="s">
        <v>85</v>
      </c>
      <c r="D90" s="85" t="s">
        <v>325</v>
      </c>
      <c r="E90" s="78" t="s">
        <v>29</v>
      </c>
      <c r="F90" s="79">
        <v>15</v>
      </c>
      <c r="G90" s="110"/>
      <c r="H90" s="183">
        <f t="shared" ref="H90" si="1">ROUND(G90*F90,2)</f>
        <v>0</v>
      </c>
      <c r="I90" s="260"/>
    </row>
    <row r="91" spans="1:9" s="81" customFormat="1" ht="40.15" customHeight="1" x14ac:dyDescent="0.2">
      <c r="A91" s="82" t="s">
        <v>34</v>
      </c>
      <c r="B91" s="178" t="s">
        <v>201</v>
      </c>
      <c r="C91" s="76" t="s">
        <v>35</v>
      </c>
      <c r="D91" s="85" t="s">
        <v>325</v>
      </c>
      <c r="E91" s="78"/>
      <c r="F91" s="79"/>
      <c r="G91" s="108"/>
      <c r="H91" s="183"/>
      <c r="I91" s="260"/>
    </row>
    <row r="92" spans="1:9" s="81" customFormat="1" ht="40.15" customHeight="1" x14ac:dyDescent="0.2">
      <c r="A92" s="82" t="s">
        <v>333</v>
      </c>
      <c r="B92" s="196" t="s">
        <v>32</v>
      </c>
      <c r="C92" s="76" t="s">
        <v>334</v>
      </c>
      <c r="D92" s="85" t="s">
        <v>1</v>
      </c>
      <c r="E92" s="78" t="s">
        <v>29</v>
      </c>
      <c r="F92" s="79">
        <v>15</v>
      </c>
      <c r="G92" s="110"/>
      <c r="H92" s="183">
        <f t="shared" ref="H92:H93" si="2">ROUND(G92*F92,2)</f>
        <v>0</v>
      </c>
      <c r="I92" s="260"/>
    </row>
    <row r="93" spans="1:9" s="81" customFormat="1" ht="40.15" customHeight="1" x14ac:dyDescent="0.2">
      <c r="A93" s="74" t="s">
        <v>36</v>
      </c>
      <c r="B93" s="178" t="s">
        <v>200</v>
      </c>
      <c r="C93" s="76" t="s">
        <v>37</v>
      </c>
      <c r="D93" s="77" t="s">
        <v>325</v>
      </c>
      <c r="E93" s="78" t="s">
        <v>31</v>
      </c>
      <c r="F93" s="79">
        <v>200</v>
      </c>
      <c r="G93" s="110"/>
      <c r="H93" s="183">
        <f t="shared" si="2"/>
        <v>0</v>
      </c>
      <c r="I93" s="260"/>
    </row>
    <row r="94" spans="1:9" ht="40.15" customHeight="1" x14ac:dyDescent="0.2">
      <c r="A94" s="12"/>
      <c r="B94" s="164"/>
      <c r="C94" s="21" t="s">
        <v>164</v>
      </c>
      <c r="D94" s="7"/>
      <c r="E94" s="165"/>
      <c r="F94" s="47"/>
      <c r="G94" s="50"/>
      <c r="H94" s="244"/>
      <c r="I94" s="258"/>
    </row>
    <row r="95" spans="1:9" s="81" customFormat="1" ht="40.15" customHeight="1" x14ac:dyDescent="0.2">
      <c r="A95" s="86" t="s">
        <v>65</v>
      </c>
      <c r="B95" s="178" t="s">
        <v>245</v>
      </c>
      <c r="C95" s="76" t="s">
        <v>66</v>
      </c>
      <c r="D95" s="85" t="s">
        <v>325</v>
      </c>
      <c r="E95" s="78"/>
      <c r="F95" s="79"/>
      <c r="G95" s="108"/>
      <c r="H95" s="183"/>
      <c r="I95" s="260"/>
    </row>
    <row r="96" spans="1:9" s="81" customFormat="1" ht="40.15" customHeight="1" x14ac:dyDescent="0.2">
      <c r="A96" s="86" t="s">
        <v>165</v>
      </c>
      <c r="B96" s="196" t="s">
        <v>32</v>
      </c>
      <c r="C96" s="76" t="s">
        <v>166</v>
      </c>
      <c r="D96" s="85" t="s">
        <v>1</v>
      </c>
      <c r="E96" s="78" t="s">
        <v>31</v>
      </c>
      <c r="F96" s="79">
        <v>110</v>
      </c>
      <c r="G96" s="110"/>
      <c r="H96" s="183">
        <f>ROUND(G96*F96,2)</f>
        <v>0</v>
      </c>
      <c r="I96" s="260"/>
    </row>
    <row r="97" spans="1:9" s="133" customFormat="1" ht="40.15" customHeight="1" x14ac:dyDescent="0.2">
      <c r="A97" s="132" t="s">
        <v>211</v>
      </c>
      <c r="B97" s="178" t="s">
        <v>246</v>
      </c>
      <c r="C97" s="76" t="s">
        <v>212</v>
      </c>
      <c r="D97" s="85" t="s">
        <v>390</v>
      </c>
      <c r="E97" s="78"/>
      <c r="F97" s="79"/>
      <c r="G97" s="108"/>
      <c r="H97" s="183"/>
      <c r="I97" s="263"/>
    </row>
    <row r="98" spans="1:9" s="81" customFormat="1" ht="40.15" customHeight="1" x14ac:dyDescent="0.2">
      <c r="A98" s="86" t="s">
        <v>213</v>
      </c>
      <c r="B98" s="196" t="s">
        <v>32</v>
      </c>
      <c r="C98" s="76" t="s">
        <v>326</v>
      </c>
      <c r="D98" s="85" t="s">
        <v>514</v>
      </c>
      <c r="E98" s="78"/>
      <c r="F98" s="79"/>
      <c r="G98" s="83"/>
      <c r="H98" s="183"/>
      <c r="I98" s="260"/>
    </row>
    <row r="99" spans="1:9" s="81" customFormat="1" ht="40.15" customHeight="1" x14ac:dyDescent="0.2">
      <c r="A99" s="86" t="s">
        <v>214</v>
      </c>
      <c r="B99" s="200" t="s">
        <v>102</v>
      </c>
      <c r="C99" s="76" t="s">
        <v>215</v>
      </c>
      <c r="D99" s="85"/>
      <c r="E99" s="78" t="s">
        <v>31</v>
      </c>
      <c r="F99" s="79">
        <v>10</v>
      </c>
      <c r="G99" s="110"/>
      <c r="H99" s="183">
        <f>ROUND(G99*F99,2)</f>
        <v>0</v>
      </c>
      <c r="I99" s="260"/>
    </row>
    <row r="100" spans="1:9" s="81" customFormat="1" ht="40.15" customHeight="1" x14ac:dyDescent="0.2">
      <c r="A100" s="86" t="s">
        <v>216</v>
      </c>
      <c r="B100" s="200" t="s">
        <v>103</v>
      </c>
      <c r="C100" s="76" t="s">
        <v>217</v>
      </c>
      <c r="D100" s="85"/>
      <c r="E100" s="78" t="s">
        <v>31</v>
      </c>
      <c r="F100" s="79">
        <v>40</v>
      </c>
      <c r="G100" s="110"/>
      <c r="H100" s="183">
        <f>ROUND(G100*F100,2)</f>
        <v>0</v>
      </c>
      <c r="I100" s="260"/>
    </row>
    <row r="101" spans="1:9" s="81" customFormat="1" ht="40.15" customHeight="1" x14ac:dyDescent="0.2">
      <c r="A101" s="86" t="s">
        <v>252</v>
      </c>
      <c r="B101" s="178" t="s">
        <v>247</v>
      </c>
      <c r="C101" s="76" t="s">
        <v>254</v>
      </c>
      <c r="D101" s="85" t="s">
        <v>100</v>
      </c>
      <c r="E101" s="78" t="s">
        <v>31</v>
      </c>
      <c r="F101" s="92">
        <v>10</v>
      </c>
      <c r="G101" s="110"/>
      <c r="H101" s="183">
        <f t="shared" ref="H101:H103" si="3">ROUND(G101*F101,2)</f>
        <v>0</v>
      </c>
      <c r="I101" s="260"/>
    </row>
    <row r="102" spans="1:9" s="81" customFormat="1" ht="40.15" customHeight="1" x14ac:dyDescent="0.2">
      <c r="A102" s="86" t="s">
        <v>306</v>
      </c>
      <c r="B102" s="178" t="s">
        <v>248</v>
      </c>
      <c r="C102" s="76" t="s">
        <v>307</v>
      </c>
      <c r="D102" s="85" t="s">
        <v>100</v>
      </c>
      <c r="E102" s="78" t="s">
        <v>31</v>
      </c>
      <c r="F102" s="79">
        <v>10</v>
      </c>
      <c r="G102" s="110"/>
      <c r="H102" s="183">
        <f t="shared" si="3"/>
        <v>0</v>
      </c>
      <c r="I102" s="260"/>
    </row>
    <row r="103" spans="1:9" s="81" customFormat="1" ht="40.15" customHeight="1" x14ac:dyDescent="0.2">
      <c r="A103" s="86" t="s">
        <v>438</v>
      </c>
      <c r="B103" s="178" t="s">
        <v>249</v>
      </c>
      <c r="C103" s="76" t="s">
        <v>439</v>
      </c>
      <c r="D103" s="85" t="s">
        <v>100</v>
      </c>
      <c r="E103" s="78" t="s">
        <v>31</v>
      </c>
      <c r="F103" s="79">
        <v>10</v>
      </c>
      <c r="G103" s="110"/>
      <c r="H103" s="183">
        <f t="shared" si="3"/>
        <v>0</v>
      </c>
      <c r="I103" s="260"/>
    </row>
    <row r="104" spans="1:9" s="81" customFormat="1" ht="40.15" customHeight="1" x14ac:dyDescent="0.2">
      <c r="A104" s="86" t="s">
        <v>218</v>
      </c>
      <c r="B104" s="178" t="s">
        <v>253</v>
      </c>
      <c r="C104" s="76" t="s">
        <v>219</v>
      </c>
      <c r="D104" s="85" t="s">
        <v>220</v>
      </c>
      <c r="E104" s="78"/>
      <c r="F104" s="79"/>
      <c r="G104" s="83"/>
      <c r="H104" s="183"/>
      <c r="I104" s="260"/>
    </row>
    <row r="105" spans="1:9" s="109" customFormat="1" ht="40.15" customHeight="1" x14ac:dyDescent="0.2">
      <c r="A105" s="107" t="s">
        <v>391</v>
      </c>
      <c r="B105" s="196" t="s">
        <v>32</v>
      </c>
      <c r="C105" s="76" t="s">
        <v>392</v>
      </c>
      <c r="D105" s="85" t="s">
        <v>1</v>
      </c>
      <c r="E105" s="78" t="s">
        <v>48</v>
      </c>
      <c r="F105" s="79">
        <v>5</v>
      </c>
      <c r="G105" s="110"/>
      <c r="H105" s="183">
        <f t="shared" ref="H105" si="4">ROUND(G105*F105,2)</f>
        <v>0</v>
      </c>
      <c r="I105" s="261"/>
    </row>
    <row r="106" spans="1:9" s="81" customFormat="1" ht="40.15" customHeight="1" x14ac:dyDescent="0.2">
      <c r="A106" s="86" t="s">
        <v>393</v>
      </c>
      <c r="B106" s="196" t="s">
        <v>39</v>
      </c>
      <c r="C106" s="76" t="s">
        <v>486</v>
      </c>
      <c r="D106" s="85"/>
      <c r="E106" s="78" t="s">
        <v>48</v>
      </c>
      <c r="F106" s="79">
        <v>20</v>
      </c>
      <c r="G106" s="110"/>
      <c r="H106" s="183">
        <f t="shared" ref="H106:H108" si="5">ROUND(G106*F106,2)</f>
        <v>0</v>
      </c>
      <c r="I106" s="260"/>
    </row>
    <row r="107" spans="1:9" s="81" customFormat="1" ht="40.15" customHeight="1" x14ac:dyDescent="0.2">
      <c r="A107" s="86" t="s">
        <v>394</v>
      </c>
      <c r="B107" s="196" t="s">
        <v>49</v>
      </c>
      <c r="C107" s="76" t="s">
        <v>395</v>
      </c>
      <c r="D107" s="85" t="s">
        <v>1</v>
      </c>
      <c r="E107" s="78" t="s">
        <v>48</v>
      </c>
      <c r="F107" s="79">
        <v>130</v>
      </c>
      <c r="G107" s="110"/>
      <c r="H107" s="183">
        <f t="shared" si="5"/>
        <v>0</v>
      </c>
      <c r="I107" s="260"/>
    </row>
    <row r="108" spans="1:9" s="81" customFormat="1" ht="40.15" customHeight="1" x14ac:dyDescent="0.2">
      <c r="A108" s="86" t="s">
        <v>396</v>
      </c>
      <c r="B108" s="220" t="s">
        <v>60</v>
      </c>
      <c r="C108" s="216" t="s">
        <v>397</v>
      </c>
      <c r="D108" s="217" t="s">
        <v>1</v>
      </c>
      <c r="E108" s="218" t="s">
        <v>48</v>
      </c>
      <c r="F108" s="212">
        <v>10</v>
      </c>
      <c r="G108" s="213"/>
      <c r="H108" s="214">
        <f t="shared" si="5"/>
        <v>0</v>
      </c>
      <c r="I108" s="260"/>
    </row>
    <row r="109" spans="1:9" s="81" customFormat="1" ht="40.15" customHeight="1" x14ac:dyDescent="0.2">
      <c r="A109" s="86" t="s">
        <v>224</v>
      </c>
      <c r="B109" s="75" t="s">
        <v>255</v>
      </c>
      <c r="C109" s="76" t="s">
        <v>225</v>
      </c>
      <c r="D109" s="85" t="s">
        <v>220</v>
      </c>
      <c r="E109" s="78"/>
      <c r="F109" s="79"/>
      <c r="G109" s="108"/>
      <c r="H109" s="80"/>
      <c r="I109" s="260"/>
    </row>
    <row r="110" spans="1:9" s="81" customFormat="1" ht="40.15" customHeight="1" x14ac:dyDescent="0.2">
      <c r="A110" s="86" t="s">
        <v>399</v>
      </c>
      <c r="B110" s="84" t="s">
        <v>32</v>
      </c>
      <c r="C110" s="76" t="s">
        <v>328</v>
      </c>
      <c r="D110" s="85" t="s">
        <v>106</v>
      </c>
      <c r="E110" s="78" t="s">
        <v>48</v>
      </c>
      <c r="F110" s="79">
        <v>20</v>
      </c>
      <c r="G110" s="110"/>
      <c r="H110" s="80">
        <f t="shared" ref="H110:H113" si="6">ROUND(G110*F110,2)</f>
        <v>0</v>
      </c>
      <c r="I110" s="260"/>
    </row>
    <row r="111" spans="1:9" s="81" customFormat="1" ht="60" customHeight="1" x14ac:dyDescent="0.2">
      <c r="A111" s="111" t="s">
        <v>461</v>
      </c>
      <c r="B111" s="84" t="s">
        <v>39</v>
      </c>
      <c r="C111" s="76" t="s">
        <v>482</v>
      </c>
      <c r="D111" s="85" t="s">
        <v>309</v>
      </c>
      <c r="E111" s="78" t="s">
        <v>48</v>
      </c>
      <c r="F111" s="92">
        <v>130</v>
      </c>
      <c r="G111" s="110"/>
      <c r="H111" s="80">
        <f t="shared" si="6"/>
        <v>0</v>
      </c>
      <c r="I111" s="260"/>
    </row>
    <row r="112" spans="1:9" s="91" customFormat="1" ht="40.15" customHeight="1" x14ac:dyDescent="0.2">
      <c r="A112" s="86" t="s">
        <v>402</v>
      </c>
      <c r="B112" s="84" t="s">
        <v>49</v>
      </c>
      <c r="C112" s="76" t="s">
        <v>329</v>
      </c>
      <c r="D112" s="85" t="s">
        <v>401</v>
      </c>
      <c r="E112" s="78" t="s">
        <v>48</v>
      </c>
      <c r="F112" s="79">
        <v>10</v>
      </c>
      <c r="G112" s="110"/>
      <c r="H112" s="80">
        <f t="shared" si="6"/>
        <v>0</v>
      </c>
      <c r="I112" s="264"/>
    </row>
    <row r="113" spans="1:9" s="81" customFormat="1" ht="40.15" customHeight="1" x14ac:dyDescent="0.2">
      <c r="A113" s="86" t="s">
        <v>226</v>
      </c>
      <c r="B113" s="75" t="s">
        <v>256</v>
      </c>
      <c r="C113" s="76" t="s">
        <v>227</v>
      </c>
      <c r="D113" s="85" t="s">
        <v>228</v>
      </c>
      <c r="E113" s="78" t="s">
        <v>31</v>
      </c>
      <c r="F113" s="79">
        <v>10</v>
      </c>
      <c r="G113" s="110"/>
      <c r="H113" s="80">
        <f t="shared" si="6"/>
        <v>0</v>
      </c>
      <c r="I113" s="260"/>
    </row>
    <row r="114" spans="1:9" s="81" customFormat="1" ht="40.15" customHeight="1" x14ac:dyDescent="0.2">
      <c r="A114" s="86" t="s">
        <v>170</v>
      </c>
      <c r="B114" s="75" t="s">
        <v>257</v>
      </c>
      <c r="C114" s="76" t="s">
        <v>171</v>
      </c>
      <c r="D114" s="85" t="s">
        <v>506</v>
      </c>
      <c r="E114" s="78"/>
      <c r="F114" s="79"/>
      <c r="G114" s="83"/>
      <c r="H114" s="80"/>
      <c r="I114" s="260"/>
    </row>
    <row r="115" spans="1:9" s="81" customFormat="1" ht="40.15" customHeight="1" x14ac:dyDescent="0.2">
      <c r="A115" s="86" t="s">
        <v>229</v>
      </c>
      <c r="B115" s="84" t="s">
        <v>32</v>
      </c>
      <c r="C115" s="76" t="s">
        <v>230</v>
      </c>
      <c r="D115" s="85"/>
      <c r="E115" s="78"/>
      <c r="F115" s="79"/>
      <c r="G115" s="83"/>
      <c r="H115" s="80"/>
      <c r="I115" s="260"/>
    </row>
    <row r="116" spans="1:9" s="81" customFormat="1" ht="40.15" customHeight="1" x14ac:dyDescent="0.2">
      <c r="A116" s="86" t="s">
        <v>405</v>
      </c>
      <c r="B116" s="90" t="s">
        <v>102</v>
      </c>
      <c r="C116" s="76" t="s">
        <v>406</v>
      </c>
      <c r="D116" s="85"/>
      <c r="E116" s="78" t="s">
        <v>33</v>
      </c>
      <c r="F116" s="79">
        <v>340</v>
      </c>
      <c r="G116" s="110"/>
      <c r="H116" s="80">
        <f>ROUND(G116*F116,2)</f>
        <v>0</v>
      </c>
      <c r="I116" s="260"/>
    </row>
    <row r="117" spans="1:9" s="81" customFormat="1" ht="40.15" customHeight="1" x14ac:dyDescent="0.2">
      <c r="A117" s="86" t="s">
        <v>172</v>
      </c>
      <c r="B117" s="84" t="s">
        <v>39</v>
      </c>
      <c r="C117" s="76" t="s">
        <v>69</v>
      </c>
      <c r="D117" s="85"/>
      <c r="E117" s="78"/>
      <c r="F117" s="79"/>
      <c r="G117" s="83"/>
      <c r="H117" s="80"/>
      <c r="I117" s="260"/>
    </row>
    <row r="118" spans="1:9" s="81" customFormat="1" ht="40.15" customHeight="1" x14ac:dyDescent="0.2">
      <c r="A118" s="86" t="s">
        <v>408</v>
      </c>
      <c r="B118" s="90" t="s">
        <v>102</v>
      </c>
      <c r="C118" s="76" t="s">
        <v>406</v>
      </c>
      <c r="D118" s="85"/>
      <c r="E118" s="78" t="s">
        <v>33</v>
      </c>
      <c r="F118" s="79">
        <v>35</v>
      </c>
      <c r="G118" s="110"/>
      <c r="H118" s="80">
        <f t="shared" ref="H118:H119" si="7">ROUND(G118*F118,2)</f>
        <v>0</v>
      </c>
      <c r="I118" s="260"/>
    </row>
    <row r="119" spans="1:9" s="81" customFormat="1" ht="40.15" customHeight="1" x14ac:dyDescent="0.2">
      <c r="A119" s="111" t="s">
        <v>173</v>
      </c>
      <c r="B119" s="75" t="s">
        <v>258</v>
      </c>
      <c r="C119" s="76" t="s">
        <v>174</v>
      </c>
      <c r="D119" s="85" t="s">
        <v>506</v>
      </c>
      <c r="E119" s="78" t="s">
        <v>31</v>
      </c>
      <c r="F119" s="79">
        <v>15</v>
      </c>
      <c r="G119" s="110"/>
      <c r="H119" s="80">
        <f t="shared" si="7"/>
        <v>0</v>
      </c>
      <c r="I119" s="260"/>
    </row>
    <row r="120" spans="1:9" s="81" customFormat="1" ht="40.15" customHeight="1" x14ac:dyDescent="0.2">
      <c r="A120" s="86" t="s">
        <v>107</v>
      </c>
      <c r="B120" s="75" t="s">
        <v>259</v>
      </c>
      <c r="C120" s="76" t="s">
        <v>109</v>
      </c>
      <c r="D120" s="85" t="s">
        <v>231</v>
      </c>
      <c r="E120" s="78"/>
      <c r="F120" s="79"/>
      <c r="G120" s="83"/>
      <c r="H120" s="80"/>
      <c r="I120" s="260"/>
    </row>
    <row r="121" spans="1:9" s="81" customFormat="1" ht="40.15" customHeight="1" x14ac:dyDescent="0.2">
      <c r="A121" s="86" t="s">
        <v>110</v>
      </c>
      <c r="B121" s="84" t="s">
        <v>32</v>
      </c>
      <c r="C121" s="76" t="s">
        <v>232</v>
      </c>
      <c r="D121" s="85" t="s">
        <v>1</v>
      </c>
      <c r="E121" s="78" t="s">
        <v>31</v>
      </c>
      <c r="F121" s="79">
        <v>800</v>
      </c>
      <c r="G121" s="110"/>
      <c r="H121" s="80">
        <f t="shared" ref="H121:H122" si="8">ROUND(G121*F121,2)</f>
        <v>0</v>
      </c>
      <c r="I121" s="260"/>
    </row>
    <row r="122" spans="1:9" s="81" customFormat="1" ht="40.15" customHeight="1" x14ac:dyDescent="0.2">
      <c r="A122" s="111" t="s">
        <v>233</v>
      </c>
      <c r="B122" s="84" t="s">
        <v>39</v>
      </c>
      <c r="C122" s="76" t="s">
        <v>234</v>
      </c>
      <c r="D122" s="85" t="s">
        <v>1</v>
      </c>
      <c r="E122" s="78" t="s">
        <v>31</v>
      </c>
      <c r="F122" s="79">
        <v>1900</v>
      </c>
      <c r="G122" s="110"/>
      <c r="H122" s="80">
        <f t="shared" si="8"/>
        <v>0</v>
      </c>
      <c r="I122" s="260"/>
    </row>
    <row r="123" spans="1:9" ht="40.15" customHeight="1" x14ac:dyDescent="0.2">
      <c r="A123" s="12"/>
      <c r="B123" s="162"/>
      <c r="C123" s="21" t="s">
        <v>176</v>
      </c>
      <c r="D123" s="85" t="s">
        <v>1</v>
      </c>
      <c r="E123" s="6"/>
      <c r="F123" s="242"/>
      <c r="G123" s="243"/>
      <c r="H123" s="244"/>
      <c r="I123" s="258"/>
    </row>
    <row r="124" spans="1:9" s="81" customFormat="1" ht="40.15" customHeight="1" x14ac:dyDescent="0.2">
      <c r="A124" s="74" t="s">
        <v>159</v>
      </c>
      <c r="B124" s="178" t="s">
        <v>260</v>
      </c>
      <c r="C124" s="76" t="s">
        <v>326</v>
      </c>
      <c r="D124" s="85" t="s">
        <v>516</v>
      </c>
      <c r="E124" s="78" t="s">
        <v>31</v>
      </c>
      <c r="F124" s="92">
        <v>10</v>
      </c>
      <c r="G124" s="110"/>
      <c r="H124" s="183">
        <f t="shared" ref="H124" si="9">ROUND(G124*F124,2)</f>
        <v>0</v>
      </c>
      <c r="I124" s="260"/>
    </row>
    <row r="125" spans="1:9" s="81" customFormat="1" ht="40.15" customHeight="1" x14ac:dyDescent="0.2">
      <c r="A125" s="74" t="s">
        <v>54</v>
      </c>
      <c r="B125" s="215" t="s">
        <v>261</v>
      </c>
      <c r="C125" s="216" t="s">
        <v>55</v>
      </c>
      <c r="D125" s="217" t="s">
        <v>120</v>
      </c>
      <c r="E125" s="218" t="s">
        <v>48</v>
      </c>
      <c r="F125" s="219">
        <v>580</v>
      </c>
      <c r="G125" s="213"/>
      <c r="H125" s="214">
        <f>ROUND(G125*F125,2)</f>
        <v>0</v>
      </c>
      <c r="I125" s="260"/>
    </row>
    <row r="126" spans="1:9" ht="40.15" customHeight="1" x14ac:dyDescent="0.2">
      <c r="A126" s="12"/>
      <c r="B126" s="162"/>
      <c r="C126" s="21" t="s">
        <v>20</v>
      </c>
      <c r="D126" s="7"/>
      <c r="E126" s="6"/>
      <c r="F126" s="242"/>
      <c r="G126" s="243"/>
      <c r="H126" s="244"/>
      <c r="I126" s="258"/>
    </row>
    <row r="127" spans="1:9" s="95" customFormat="1" ht="40.15" customHeight="1" x14ac:dyDescent="0.2">
      <c r="A127" s="74" t="s">
        <v>76</v>
      </c>
      <c r="B127" s="178" t="s">
        <v>262</v>
      </c>
      <c r="C127" s="289" t="s">
        <v>235</v>
      </c>
      <c r="D127" s="290" t="s">
        <v>243</v>
      </c>
      <c r="E127" s="78"/>
      <c r="F127" s="92"/>
      <c r="G127" s="83"/>
      <c r="H127" s="204"/>
      <c r="I127" s="262"/>
    </row>
    <row r="128" spans="1:9" s="81" customFormat="1" ht="40.15" customHeight="1" x14ac:dyDescent="0.2">
      <c r="A128" s="74" t="s">
        <v>77</v>
      </c>
      <c r="B128" s="196" t="s">
        <v>32</v>
      </c>
      <c r="C128" s="291" t="s">
        <v>294</v>
      </c>
      <c r="D128" s="85"/>
      <c r="E128" s="78" t="s">
        <v>38</v>
      </c>
      <c r="F128" s="92">
        <v>1</v>
      </c>
      <c r="G128" s="110"/>
      <c r="H128" s="183">
        <f t="shared" ref="H128:H131" si="10">ROUND(G128*F128,2)</f>
        <v>0</v>
      </c>
      <c r="I128" s="260"/>
    </row>
    <row r="129" spans="1:9" s="81" customFormat="1" ht="40.15" customHeight="1" x14ac:dyDescent="0.2">
      <c r="A129" s="74" t="s">
        <v>78</v>
      </c>
      <c r="B129" s="196" t="s">
        <v>39</v>
      </c>
      <c r="C129" s="291" t="s">
        <v>295</v>
      </c>
      <c r="D129" s="85"/>
      <c r="E129" s="78" t="s">
        <v>38</v>
      </c>
      <c r="F129" s="92">
        <v>1</v>
      </c>
      <c r="G129" s="110"/>
      <c r="H129" s="183">
        <f t="shared" si="10"/>
        <v>0</v>
      </c>
      <c r="I129" s="260"/>
    </row>
    <row r="130" spans="1:9" s="81" customFormat="1" ht="40.15" customHeight="1" x14ac:dyDescent="0.2">
      <c r="A130" s="74" t="s">
        <v>236</v>
      </c>
      <c r="B130" s="196" t="s">
        <v>49</v>
      </c>
      <c r="C130" s="291" t="s">
        <v>237</v>
      </c>
      <c r="D130" s="85"/>
      <c r="E130" s="78" t="s">
        <v>38</v>
      </c>
      <c r="F130" s="92">
        <v>1</v>
      </c>
      <c r="G130" s="110"/>
      <c r="H130" s="183">
        <f t="shared" si="10"/>
        <v>0</v>
      </c>
      <c r="I130" s="260"/>
    </row>
    <row r="131" spans="1:9" s="81" customFormat="1" ht="40.15" customHeight="1" x14ac:dyDescent="0.2">
      <c r="A131" s="74" t="s">
        <v>238</v>
      </c>
      <c r="B131" s="196" t="s">
        <v>60</v>
      </c>
      <c r="C131" s="291" t="s">
        <v>239</v>
      </c>
      <c r="D131" s="85"/>
      <c r="E131" s="78" t="s">
        <v>38</v>
      </c>
      <c r="F131" s="92">
        <v>1</v>
      </c>
      <c r="G131" s="110"/>
      <c r="H131" s="183">
        <f t="shared" si="10"/>
        <v>0</v>
      </c>
      <c r="I131" s="260"/>
    </row>
    <row r="132" spans="1:9" ht="37.9" customHeight="1" x14ac:dyDescent="0.2">
      <c r="A132" s="12"/>
      <c r="B132" s="163"/>
      <c r="C132" s="21" t="s">
        <v>21</v>
      </c>
      <c r="D132" s="7"/>
      <c r="E132" s="6"/>
      <c r="F132" s="242"/>
      <c r="G132" s="243"/>
      <c r="H132" s="244"/>
      <c r="I132" s="258"/>
    </row>
    <row r="133" spans="1:9" s="81" customFormat="1" ht="37.9" customHeight="1" x14ac:dyDescent="0.2">
      <c r="A133" s="74" t="s">
        <v>56</v>
      </c>
      <c r="B133" s="178" t="s">
        <v>263</v>
      </c>
      <c r="C133" s="291" t="s">
        <v>242</v>
      </c>
      <c r="D133" s="290" t="s">
        <v>243</v>
      </c>
      <c r="E133" s="78" t="s">
        <v>38</v>
      </c>
      <c r="F133" s="92">
        <v>6</v>
      </c>
      <c r="G133" s="110"/>
      <c r="H133" s="183">
        <f>ROUND(G133*F133,2)</f>
        <v>0</v>
      </c>
      <c r="I133" s="260"/>
    </row>
    <row r="134" spans="1:9" s="81" customFormat="1" ht="37.9" customHeight="1" x14ac:dyDescent="0.2">
      <c r="A134" s="74" t="s">
        <v>70</v>
      </c>
      <c r="B134" s="178" t="s">
        <v>264</v>
      </c>
      <c r="C134" s="76" t="s">
        <v>79</v>
      </c>
      <c r="D134" s="85" t="s">
        <v>124</v>
      </c>
      <c r="E134" s="78"/>
      <c r="F134" s="92"/>
      <c r="G134" s="50"/>
      <c r="H134" s="204"/>
      <c r="I134" s="260"/>
    </row>
    <row r="135" spans="1:9" s="81" customFormat="1" ht="37.9" customHeight="1" x14ac:dyDescent="0.2">
      <c r="A135" s="74" t="s">
        <v>80</v>
      </c>
      <c r="B135" s="196" t="s">
        <v>32</v>
      </c>
      <c r="C135" s="76" t="s">
        <v>141</v>
      </c>
      <c r="D135" s="85"/>
      <c r="E135" s="78" t="s">
        <v>71</v>
      </c>
      <c r="F135" s="292">
        <v>0.6</v>
      </c>
      <c r="G135" s="110"/>
      <c r="H135" s="183">
        <f>ROUND(G135*F135,2)</f>
        <v>0</v>
      </c>
      <c r="I135" s="260"/>
    </row>
    <row r="136" spans="1:9" s="81" customFormat="1" ht="37.9" customHeight="1" x14ac:dyDescent="0.2">
      <c r="A136" s="74" t="s">
        <v>57</v>
      </c>
      <c r="B136" s="178" t="s">
        <v>265</v>
      </c>
      <c r="C136" s="291" t="s">
        <v>244</v>
      </c>
      <c r="D136" s="290" t="s">
        <v>243</v>
      </c>
      <c r="E136" s="78"/>
      <c r="F136" s="92"/>
      <c r="G136" s="83"/>
      <c r="H136" s="204"/>
      <c r="I136" s="260"/>
    </row>
    <row r="137" spans="1:9" s="81" customFormat="1" ht="37.9" customHeight="1" x14ac:dyDescent="0.2">
      <c r="A137" s="74" t="s">
        <v>58</v>
      </c>
      <c r="B137" s="196" t="s">
        <v>32</v>
      </c>
      <c r="C137" s="76" t="s">
        <v>143</v>
      </c>
      <c r="D137" s="85"/>
      <c r="E137" s="78" t="s">
        <v>38</v>
      </c>
      <c r="F137" s="92">
        <v>2</v>
      </c>
      <c r="G137" s="110"/>
      <c r="H137" s="183">
        <f t="shared" ref="H137:H142" si="11">ROUND(G137*F137,2)</f>
        <v>0</v>
      </c>
      <c r="I137" s="260"/>
    </row>
    <row r="138" spans="1:9" s="81" customFormat="1" ht="37.9" customHeight="1" x14ac:dyDescent="0.2">
      <c r="A138" s="128" t="s">
        <v>59</v>
      </c>
      <c r="B138" s="196" t="s">
        <v>39</v>
      </c>
      <c r="C138" s="76" t="s">
        <v>160</v>
      </c>
      <c r="D138" s="85"/>
      <c r="E138" s="78" t="s">
        <v>38</v>
      </c>
      <c r="F138" s="92">
        <v>2</v>
      </c>
      <c r="G138" s="110"/>
      <c r="H138" s="183">
        <f t="shared" si="11"/>
        <v>0</v>
      </c>
      <c r="I138" s="260"/>
    </row>
    <row r="139" spans="1:9" s="81" customFormat="1" ht="37.9" customHeight="1" x14ac:dyDescent="0.2">
      <c r="A139" s="74" t="s">
        <v>72</v>
      </c>
      <c r="B139" s="178" t="s">
        <v>266</v>
      </c>
      <c r="C139" s="76" t="s">
        <v>81</v>
      </c>
      <c r="D139" s="290" t="s">
        <v>243</v>
      </c>
      <c r="E139" s="78" t="s">
        <v>38</v>
      </c>
      <c r="F139" s="92">
        <v>1</v>
      </c>
      <c r="G139" s="110"/>
      <c r="H139" s="183">
        <f t="shared" si="11"/>
        <v>0</v>
      </c>
      <c r="I139" s="260"/>
    </row>
    <row r="140" spans="1:9" s="81" customFormat="1" ht="37.9" customHeight="1" x14ac:dyDescent="0.2">
      <c r="A140" s="74" t="s">
        <v>73</v>
      </c>
      <c r="B140" s="178" t="s">
        <v>267</v>
      </c>
      <c r="C140" s="76" t="s">
        <v>82</v>
      </c>
      <c r="D140" s="290" t="s">
        <v>243</v>
      </c>
      <c r="E140" s="78" t="s">
        <v>38</v>
      </c>
      <c r="F140" s="92">
        <v>1</v>
      </c>
      <c r="G140" s="110"/>
      <c r="H140" s="183">
        <f t="shared" si="11"/>
        <v>0</v>
      </c>
      <c r="I140" s="260"/>
    </row>
    <row r="141" spans="1:9" s="81" customFormat="1" ht="37.9" customHeight="1" x14ac:dyDescent="0.2">
      <c r="A141" s="74" t="s">
        <v>74</v>
      </c>
      <c r="B141" s="178" t="s">
        <v>268</v>
      </c>
      <c r="C141" s="76" t="s">
        <v>83</v>
      </c>
      <c r="D141" s="290" t="s">
        <v>243</v>
      </c>
      <c r="E141" s="78" t="s">
        <v>38</v>
      </c>
      <c r="F141" s="92">
        <v>2</v>
      </c>
      <c r="G141" s="110"/>
      <c r="H141" s="183">
        <f t="shared" si="11"/>
        <v>0</v>
      </c>
      <c r="I141" s="260"/>
    </row>
    <row r="142" spans="1:9" s="81" customFormat="1" ht="37.9" customHeight="1" x14ac:dyDescent="0.2">
      <c r="A142" s="97" t="s">
        <v>271</v>
      </c>
      <c r="B142" s="293" t="s">
        <v>269</v>
      </c>
      <c r="C142" s="291" t="s">
        <v>272</v>
      </c>
      <c r="D142" s="290" t="s">
        <v>243</v>
      </c>
      <c r="E142" s="294" t="s">
        <v>38</v>
      </c>
      <c r="F142" s="249">
        <v>2</v>
      </c>
      <c r="G142" s="110"/>
      <c r="H142" s="295">
        <f t="shared" si="11"/>
        <v>0</v>
      </c>
      <c r="I142" s="260"/>
    </row>
    <row r="143" spans="1:9" ht="36" customHeight="1" x14ac:dyDescent="0.2">
      <c r="A143" s="12"/>
      <c r="B143" s="164"/>
      <c r="C143" s="21" t="s">
        <v>22</v>
      </c>
      <c r="D143" s="7"/>
      <c r="E143" s="165"/>
      <c r="F143" s="47"/>
      <c r="G143" s="50"/>
      <c r="H143" s="244"/>
      <c r="I143" s="258"/>
    </row>
    <row r="144" spans="1:9" s="81" customFormat="1" ht="36" customHeight="1" x14ac:dyDescent="0.2">
      <c r="A144" s="86" t="s">
        <v>61</v>
      </c>
      <c r="B144" s="178" t="s">
        <v>270</v>
      </c>
      <c r="C144" s="76" t="s">
        <v>62</v>
      </c>
      <c r="D144" s="85" t="s">
        <v>331</v>
      </c>
      <c r="E144" s="78"/>
      <c r="F144" s="79"/>
      <c r="G144" s="83"/>
      <c r="H144" s="183"/>
      <c r="I144" s="260"/>
    </row>
    <row r="145" spans="1:9" s="81" customFormat="1" ht="36" customHeight="1" x14ac:dyDescent="0.2">
      <c r="A145" s="86" t="s">
        <v>148</v>
      </c>
      <c r="B145" s="196" t="s">
        <v>32</v>
      </c>
      <c r="C145" s="76" t="s">
        <v>149</v>
      </c>
      <c r="D145" s="85"/>
      <c r="E145" s="78" t="s">
        <v>31</v>
      </c>
      <c r="F145" s="79">
        <v>50</v>
      </c>
      <c r="G145" s="110"/>
      <c r="H145" s="183">
        <f>ROUND(G145*F145,2)</f>
        <v>0</v>
      </c>
      <c r="I145" s="260"/>
    </row>
    <row r="146" spans="1:9" s="81" customFormat="1" ht="36" customHeight="1" x14ac:dyDescent="0.2">
      <c r="A146" s="86" t="s">
        <v>63</v>
      </c>
      <c r="B146" s="196" t="s">
        <v>39</v>
      </c>
      <c r="C146" s="76" t="s">
        <v>150</v>
      </c>
      <c r="D146" s="85"/>
      <c r="E146" s="78" t="s">
        <v>31</v>
      </c>
      <c r="F146" s="79">
        <v>150</v>
      </c>
      <c r="G146" s="110"/>
      <c r="H146" s="183">
        <f>ROUND(G146*F146,2)</f>
        <v>0</v>
      </c>
      <c r="I146" s="260"/>
    </row>
    <row r="147" spans="1:9" ht="40.15" customHeight="1" thickBot="1" x14ac:dyDescent="0.25">
      <c r="A147" s="13"/>
      <c r="B147" s="23" t="str">
        <f>B88</f>
        <v>B</v>
      </c>
      <c r="C147" s="364" t="str">
        <f>C88</f>
        <v>Ashdale Avenue - Lyndale Drive to Highfield Street</v>
      </c>
      <c r="D147" s="365"/>
      <c r="E147" s="365"/>
      <c r="F147" s="366"/>
      <c r="G147" s="52" t="s">
        <v>16</v>
      </c>
      <c r="H147" s="298">
        <f>SUM(H88:H146)</f>
        <v>0</v>
      </c>
      <c r="I147" s="258"/>
    </row>
    <row r="148" spans="1:9" s="26" customFormat="1" ht="40.15" customHeight="1" thickTop="1" x14ac:dyDescent="0.2">
      <c r="A148" s="25"/>
      <c r="B148" s="177" t="s">
        <v>13</v>
      </c>
      <c r="C148" s="358" t="s">
        <v>351</v>
      </c>
      <c r="D148" s="359"/>
      <c r="E148" s="359"/>
      <c r="F148" s="360"/>
      <c r="G148" s="243"/>
      <c r="H148" s="297"/>
      <c r="I148" s="259"/>
    </row>
    <row r="149" spans="1:9" ht="40.15" customHeight="1" x14ac:dyDescent="0.2">
      <c r="A149" s="12"/>
      <c r="B149" s="164"/>
      <c r="C149" s="20" t="s">
        <v>18</v>
      </c>
      <c r="D149" s="7"/>
      <c r="E149" s="5" t="s">
        <v>1</v>
      </c>
      <c r="F149" s="242"/>
      <c r="G149" s="243"/>
      <c r="H149" s="244"/>
      <c r="I149" s="258"/>
    </row>
    <row r="150" spans="1:9" s="81" customFormat="1" ht="40.15" customHeight="1" x14ac:dyDescent="0.2">
      <c r="A150" s="74" t="s">
        <v>36</v>
      </c>
      <c r="B150" s="178" t="s">
        <v>204</v>
      </c>
      <c r="C150" s="76" t="s">
        <v>37</v>
      </c>
      <c r="D150" s="77" t="s">
        <v>325</v>
      </c>
      <c r="E150" s="78" t="s">
        <v>31</v>
      </c>
      <c r="F150" s="79">
        <v>120</v>
      </c>
      <c r="G150" s="110"/>
      <c r="H150" s="183">
        <f t="shared" ref="H150" si="12">ROUND(G150*F150,2)</f>
        <v>0</v>
      </c>
      <c r="I150" s="260"/>
    </row>
    <row r="151" spans="1:9" ht="40.15" customHeight="1" x14ac:dyDescent="0.2">
      <c r="A151" s="12"/>
      <c r="B151" s="164"/>
      <c r="C151" s="21" t="s">
        <v>164</v>
      </c>
      <c r="D151" s="7"/>
      <c r="E151" s="165"/>
      <c r="F151" s="47"/>
      <c r="G151" s="243"/>
      <c r="H151" s="244"/>
      <c r="I151" s="258"/>
    </row>
    <row r="152" spans="1:9" s="81" customFormat="1" ht="40.15" customHeight="1" x14ac:dyDescent="0.2">
      <c r="A152" s="86" t="s">
        <v>374</v>
      </c>
      <c r="B152" s="178" t="s">
        <v>205</v>
      </c>
      <c r="C152" s="76" t="s">
        <v>375</v>
      </c>
      <c r="D152" s="85" t="s">
        <v>376</v>
      </c>
      <c r="E152" s="78"/>
      <c r="F152" s="79"/>
      <c r="G152" s="83"/>
      <c r="H152" s="183"/>
      <c r="I152" s="260"/>
    </row>
    <row r="153" spans="1:9" s="81" customFormat="1" ht="40.15" customHeight="1" x14ac:dyDescent="0.2">
      <c r="A153" s="86" t="s">
        <v>377</v>
      </c>
      <c r="B153" s="196" t="s">
        <v>32</v>
      </c>
      <c r="C153" s="76" t="s">
        <v>483</v>
      </c>
      <c r="D153" s="85" t="s">
        <v>1</v>
      </c>
      <c r="E153" s="78" t="s">
        <v>31</v>
      </c>
      <c r="F153" s="79">
        <v>10</v>
      </c>
      <c r="G153" s="110"/>
      <c r="H153" s="183">
        <f t="shared" ref="H153:H155" si="13">ROUND(G153*F153,2)</f>
        <v>0</v>
      </c>
      <c r="I153" s="260"/>
    </row>
    <row r="154" spans="1:9" s="81" customFormat="1" ht="40.15" customHeight="1" x14ac:dyDescent="0.2">
      <c r="A154" s="86" t="s">
        <v>378</v>
      </c>
      <c r="B154" s="196" t="s">
        <v>39</v>
      </c>
      <c r="C154" s="76" t="s">
        <v>484</v>
      </c>
      <c r="D154" s="85" t="s">
        <v>1</v>
      </c>
      <c r="E154" s="78" t="s">
        <v>31</v>
      </c>
      <c r="F154" s="79">
        <v>75</v>
      </c>
      <c r="G154" s="110"/>
      <c r="H154" s="183">
        <f t="shared" si="13"/>
        <v>0</v>
      </c>
      <c r="I154" s="260"/>
    </row>
    <row r="155" spans="1:9" s="81" customFormat="1" ht="40.15" customHeight="1" x14ac:dyDescent="0.2">
      <c r="A155" s="86" t="s">
        <v>380</v>
      </c>
      <c r="B155" s="196" t="s">
        <v>49</v>
      </c>
      <c r="C155" s="76" t="s">
        <v>485</v>
      </c>
      <c r="D155" s="85" t="s">
        <v>1</v>
      </c>
      <c r="E155" s="78" t="s">
        <v>31</v>
      </c>
      <c r="F155" s="79">
        <v>15</v>
      </c>
      <c r="G155" s="110"/>
      <c r="H155" s="183">
        <f t="shared" si="13"/>
        <v>0</v>
      </c>
      <c r="I155" s="260"/>
    </row>
    <row r="156" spans="1:9" s="81" customFormat="1" ht="40.15" customHeight="1" x14ac:dyDescent="0.2">
      <c r="A156" s="86" t="s">
        <v>384</v>
      </c>
      <c r="B156" s="178" t="s">
        <v>206</v>
      </c>
      <c r="C156" s="76" t="s">
        <v>385</v>
      </c>
      <c r="D156" s="85" t="s">
        <v>167</v>
      </c>
      <c r="E156" s="78"/>
      <c r="F156" s="79"/>
      <c r="G156" s="83"/>
      <c r="H156" s="183"/>
      <c r="I156" s="260"/>
    </row>
    <row r="157" spans="1:9" s="81" customFormat="1" ht="40.15" customHeight="1" x14ac:dyDescent="0.2">
      <c r="A157" s="86" t="s">
        <v>386</v>
      </c>
      <c r="B157" s="196" t="s">
        <v>32</v>
      </c>
      <c r="C157" s="76" t="s">
        <v>387</v>
      </c>
      <c r="D157" s="85" t="s">
        <v>1</v>
      </c>
      <c r="E157" s="78" t="s">
        <v>31</v>
      </c>
      <c r="F157" s="79">
        <v>30</v>
      </c>
      <c r="G157" s="110"/>
      <c r="H157" s="183">
        <f t="shared" ref="H157" si="14">ROUND(G157*F157,2)</f>
        <v>0</v>
      </c>
      <c r="I157" s="260"/>
    </row>
    <row r="158" spans="1:9" s="81" customFormat="1" ht="40.15" customHeight="1" x14ac:dyDescent="0.2">
      <c r="A158" s="86" t="s">
        <v>40</v>
      </c>
      <c r="B158" s="178" t="s">
        <v>273</v>
      </c>
      <c r="C158" s="76" t="s">
        <v>41</v>
      </c>
      <c r="D158" s="85" t="s">
        <v>167</v>
      </c>
      <c r="E158" s="78"/>
      <c r="F158" s="79"/>
      <c r="G158" s="83"/>
      <c r="H158" s="183"/>
      <c r="I158" s="260"/>
    </row>
    <row r="159" spans="1:9" s="81" customFormat="1" ht="40.15" customHeight="1" x14ac:dyDescent="0.2">
      <c r="A159" s="86" t="s">
        <v>42</v>
      </c>
      <c r="B159" s="196" t="s">
        <v>32</v>
      </c>
      <c r="C159" s="76" t="s">
        <v>43</v>
      </c>
      <c r="D159" s="85" t="s">
        <v>1</v>
      </c>
      <c r="E159" s="78" t="s">
        <v>38</v>
      </c>
      <c r="F159" s="79">
        <v>150</v>
      </c>
      <c r="G159" s="110"/>
      <c r="H159" s="183">
        <f>ROUND(G159*F159,2)</f>
        <v>0</v>
      </c>
      <c r="I159" s="260"/>
    </row>
    <row r="160" spans="1:9" s="81" customFormat="1" ht="40.15" customHeight="1" x14ac:dyDescent="0.2">
      <c r="A160" s="86" t="s">
        <v>44</v>
      </c>
      <c r="B160" s="178" t="s">
        <v>274</v>
      </c>
      <c r="C160" s="76" t="s">
        <v>45</v>
      </c>
      <c r="D160" s="85" t="s">
        <v>167</v>
      </c>
      <c r="E160" s="78"/>
      <c r="F160" s="79"/>
      <c r="G160" s="83"/>
      <c r="H160" s="183"/>
      <c r="I160" s="260"/>
    </row>
    <row r="161" spans="1:9" s="81" customFormat="1" ht="40.15" customHeight="1" x14ac:dyDescent="0.2">
      <c r="A161" s="87" t="s">
        <v>168</v>
      </c>
      <c r="B161" s="199" t="s">
        <v>32</v>
      </c>
      <c r="C161" s="198" t="s">
        <v>169</v>
      </c>
      <c r="D161" s="199" t="s">
        <v>1</v>
      </c>
      <c r="E161" s="199" t="s">
        <v>38</v>
      </c>
      <c r="F161" s="79">
        <v>15</v>
      </c>
      <c r="G161" s="110"/>
      <c r="H161" s="183">
        <f>ROUND(G161*F161,2)</f>
        <v>0</v>
      </c>
      <c r="I161" s="260"/>
    </row>
    <row r="162" spans="1:9" s="81" customFormat="1" ht="40.15" customHeight="1" x14ac:dyDescent="0.2">
      <c r="A162" s="86" t="s">
        <v>46</v>
      </c>
      <c r="B162" s="196" t="s">
        <v>39</v>
      </c>
      <c r="C162" s="76" t="s">
        <v>47</v>
      </c>
      <c r="D162" s="85" t="s">
        <v>1</v>
      </c>
      <c r="E162" s="78" t="s">
        <v>38</v>
      </c>
      <c r="F162" s="79">
        <v>210</v>
      </c>
      <c r="G162" s="110"/>
      <c r="H162" s="183">
        <f>ROUND(G162*F162,2)</f>
        <v>0</v>
      </c>
      <c r="I162" s="260"/>
    </row>
    <row r="163" spans="1:9" s="81" customFormat="1" ht="40.15" customHeight="1" x14ac:dyDescent="0.2">
      <c r="A163" s="86" t="s">
        <v>211</v>
      </c>
      <c r="B163" s="178" t="s">
        <v>275</v>
      </c>
      <c r="C163" s="76" t="s">
        <v>212</v>
      </c>
      <c r="D163" s="85" t="s">
        <v>390</v>
      </c>
      <c r="E163" s="78"/>
      <c r="F163" s="79"/>
      <c r="G163" s="83"/>
      <c r="H163" s="183"/>
      <c r="I163" s="260"/>
    </row>
    <row r="164" spans="1:9" s="81" customFormat="1" ht="40.15" customHeight="1" x14ac:dyDescent="0.2">
      <c r="A164" s="111" t="s">
        <v>446</v>
      </c>
      <c r="B164" s="196" t="s">
        <v>32</v>
      </c>
      <c r="C164" s="76" t="s">
        <v>489</v>
      </c>
      <c r="D164" s="85" t="s">
        <v>177</v>
      </c>
      <c r="E164" s="78" t="s">
        <v>31</v>
      </c>
      <c r="F164" s="79">
        <v>5</v>
      </c>
      <c r="G164" s="110"/>
      <c r="H164" s="183">
        <f t="shared" ref="H164" si="15">ROUND(G164*F164,2)</f>
        <v>0</v>
      </c>
      <c r="I164" s="260"/>
    </row>
    <row r="165" spans="1:9" s="81" customFormat="1" ht="40.15" customHeight="1" x14ac:dyDescent="0.2">
      <c r="A165" s="86" t="s">
        <v>218</v>
      </c>
      <c r="B165" s="178" t="s">
        <v>276</v>
      </c>
      <c r="C165" s="76" t="s">
        <v>219</v>
      </c>
      <c r="D165" s="85" t="s">
        <v>220</v>
      </c>
      <c r="E165" s="78"/>
      <c r="F165" s="79"/>
      <c r="G165" s="83"/>
      <c r="H165" s="183"/>
      <c r="I165" s="260"/>
    </row>
    <row r="166" spans="1:9" s="81" customFormat="1" ht="40.15" customHeight="1" x14ac:dyDescent="0.2">
      <c r="A166" s="86" t="s">
        <v>391</v>
      </c>
      <c r="B166" s="196" t="s">
        <v>32</v>
      </c>
      <c r="C166" s="76" t="s">
        <v>392</v>
      </c>
      <c r="D166" s="85" t="s">
        <v>1</v>
      </c>
      <c r="E166" s="78" t="s">
        <v>48</v>
      </c>
      <c r="F166" s="79">
        <v>40</v>
      </c>
      <c r="G166" s="110"/>
      <c r="H166" s="183">
        <f t="shared" ref="H166:H168" si="16">ROUND(G166*F166,2)</f>
        <v>0</v>
      </c>
      <c r="I166" s="260"/>
    </row>
    <row r="167" spans="1:9" s="81" customFormat="1" ht="40.15" customHeight="1" x14ac:dyDescent="0.2">
      <c r="A167" s="86" t="s">
        <v>393</v>
      </c>
      <c r="B167" s="196" t="s">
        <v>39</v>
      </c>
      <c r="C167" s="76" t="s">
        <v>486</v>
      </c>
      <c r="D167" s="85"/>
      <c r="E167" s="78" t="s">
        <v>48</v>
      </c>
      <c r="F167" s="79">
        <v>10</v>
      </c>
      <c r="G167" s="110"/>
      <c r="H167" s="183">
        <f t="shared" si="16"/>
        <v>0</v>
      </c>
      <c r="I167" s="260"/>
    </row>
    <row r="168" spans="1:9" s="81" customFormat="1" ht="40.15" customHeight="1" x14ac:dyDescent="0.2">
      <c r="A168" s="86" t="s">
        <v>221</v>
      </c>
      <c r="B168" s="220" t="s">
        <v>49</v>
      </c>
      <c r="C168" s="216" t="s">
        <v>222</v>
      </c>
      <c r="D168" s="217" t="s">
        <v>223</v>
      </c>
      <c r="E168" s="218" t="s">
        <v>48</v>
      </c>
      <c r="F168" s="212">
        <v>70</v>
      </c>
      <c r="G168" s="213"/>
      <c r="H168" s="214">
        <f t="shared" si="16"/>
        <v>0</v>
      </c>
      <c r="I168" s="260"/>
    </row>
    <row r="169" spans="1:9" s="81" customFormat="1" ht="40.15" customHeight="1" x14ac:dyDescent="0.2">
      <c r="A169" s="86" t="s">
        <v>224</v>
      </c>
      <c r="B169" s="75" t="s">
        <v>277</v>
      </c>
      <c r="C169" s="76" t="s">
        <v>225</v>
      </c>
      <c r="D169" s="85" t="s">
        <v>220</v>
      </c>
      <c r="E169" s="78"/>
      <c r="F169" s="79"/>
      <c r="G169" s="83"/>
      <c r="H169" s="80"/>
      <c r="I169" s="260"/>
    </row>
    <row r="170" spans="1:9" s="81" customFormat="1" ht="40.15" customHeight="1" x14ac:dyDescent="0.2">
      <c r="A170" s="86" t="s">
        <v>398</v>
      </c>
      <c r="B170" s="84" t="s">
        <v>32</v>
      </c>
      <c r="C170" s="76" t="s">
        <v>327</v>
      </c>
      <c r="D170" s="85" t="s">
        <v>116</v>
      </c>
      <c r="E170" s="78" t="s">
        <v>48</v>
      </c>
      <c r="F170" s="79">
        <v>45</v>
      </c>
      <c r="G170" s="110"/>
      <c r="H170" s="80">
        <f t="shared" ref="H170:H173" si="17">ROUND(G170*F170,2)</f>
        <v>0</v>
      </c>
      <c r="I170" s="260"/>
    </row>
    <row r="171" spans="1:9" s="81" customFormat="1" ht="40.15" customHeight="1" x14ac:dyDescent="0.2">
      <c r="A171" s="86" t="s">
        <v>399</v>
      </c>
      <c r="B171" s="84" t="s">
        <v>39</v>
      </c>
      <c r="C171" s="76" t="s">
        <v>328</v>
      </c>
      <c r="D171" s="85" t="s">
        <v>106</v>
      </c>
      <c r="E171" s="78" t="s">
        <v>48</v>
      </c>
      <c r="F171" s="79">
        <v>10</v>
      </c>
      <c r="G171" s="110"/>
      <c r="H171" s="80">
        <f t="shared" si="17"/>
        <v>0</v>
      </c>
      <c r="I171" s="260"/>
    </row>
    <row r="172" spans="1:9" s="81" customFormat="1" ht="40.15" customHeight="1" x14ac:dyDescent="0.2">
      <c r="A172" s="86" t="s">
        <v>492</v>
      </c>
      <c r="B172" s="84" t="s">
        <v>49</v>
      </c>
      <c r="C172" s="76" t="s">
        <v>493</v>
      </c>
      <c r="D172" s="85" t="s">
        <v>223</v>
      </c>
      <c r="E172" s="78" t="s">
        <v>48</v>
      </c>
      <c r="F172" s="79">
        <v>80</v>
      </c>
      <c r="G172" s="110"/>
      <c r="H172" s="80">
        <f t="shared" si="17"/>
        <v>0</v>
      </c>
      <c r="I172" s="260"/>
    </row>
    <row r="173" spans="1:9" s="81" customFormat="1" ht="40.15" customHeight="1" x14ac:dyDescent="0.2">
      <c r="A173" s="86" t="s">
        <v>226</v>
      </c>
      <c r="B173" s="75" t="s">
        <v>278</v>
      </c>
      <c r="C173" s="76" t="s">
        <v>227</v>
      </c>
      <c r="D173" s="85" t="s">
        <v>228</v>
      </c>
      <c r="E173" s="78" t="s">
        <v>31</v>
      </c>
      <c r="F173" s="79">
        <v>20</v>
      </c>
      <c r="G173" s="110"/>
      <c r="H173" s="80">
        <f t="shared" si="17"/>
        <v>0</v>
      </c>
      <c r="I173" s="260"/>
    </row>
    <row r="174" spans="1:9" s="81" customFormat="1" ht="40.15" customHeight="1" x14ac:dyDescent="0.2">
      <c r="A174" s="86" t="s">
        <v>170</v>
      </c>
      <c r="B174" s="75" t="s">
        <v>279</v>
      </c>
      <c r="C174" s="76" t="s">
        <v>171</v>
      </c>
      <c r="D174" s="85" t="s">
        <v>506</v>
      </c>
      <c r="E174" s="78"/>
      <c r="F174" s="79"/>
      <c r="G174" s="108"/>
      <c r="H174" s="80"/>
      <c r="I174" s="260"/>
    </row>
    <row r="175" spans="1:9" s="81" customFormat="1" ht="40.15" customHeight="1" x14ac:dyDescent="0.2">
      <c r="A175" s="86" t="s">
        <v>229</v>
      </c>
      <c r="B175" s="84" t="s">
        <v>32</v>
      </c>
      <c r="C175" s="76" t="s">
        <v>230</v>
      </c>
      <c r="D175" s="85"/>
      <c r="E175" s="78"/>
      <c r="F175" s="79"/>
      <c r="G175" s="108"/>
      <c r="H175" s="80"/>
      <c r="I175" s="260"/>
    </row>
    <row r="176" spans="1:9" s="81" customFormat="1" ht="40.15" customHeight="1" x14ac:dyDescent="0.2">
      <c r="A176" s="86" t="s">
        <v>405</v>
      </c>
      <c r="B176" s="90" t="s">
        <v>102</v>
      </c>
      <c r="C176" s="76" t="s">
        <v>406</v>
      </c>
      <c r="D176" s="85"/>
      <c r="E176" s="78" t="s">
        <v>33</v>
      </c>
      <c r="F176" s="79">
        <v>165</v>
      </c>
      <c r="G176" s="110"/>
      <c r="H176" s="80">
        <f>ROUND(G176*F176,2)</f>
        <v>0</v>
      </c>
      <c r="I176" s="260"/>
    </row>
    <row r="177" spans="1:9" s="81" customFormat="1" ht="40.15" customHeight="1" x14ac:dyDescent="0.2">
      <c r="A177" s="86" t="s">
        <v>172</v>
      </c>
      <c r="B177" s="84" t="s">
        <v>39</v>
      </c>
      <c r="C177" s="76" t="s">
        <v>69</v>
      </c>
      <c r="D177" s="85"/>
      <c r="E177" s="78"/>
      <c r="F177" s="79"/>
      <c r="G177" s="108"/>
      <c r="H177" s="80"/>
      <c r="I177" s="260"/>
    </row>
    <row r="178" spans="1:9" s="81" customFormat="1" ht="40.15" customHeight="1" x14ac:dyDescent="0.2">
      <c r="A178" s="86" t="s">
        <v>408</v>
      </c>
      <c r="B178" s="90" t="s">
        <v>102</v>
      </c>
      <c r="C178" s="76" t="s">
        <v>406</v>
      </c>
      <c r="D178" s="85"/>
      <c r="E178" s="78" t="s">
        <v>33</v>
      </c>
      <c r="F178" s="79">
        <v>15</v>
      </c>
      <c r="G178" s="110"/>
      <c r="H178" s="80">
        <f t="shared" ref="H178" si="18">ROUND(G178*F178,2)</f>
        <v>0</v>
      </c>
      <c r="I178" s="260"/>
    </row>
    <row r="179" spans="1:9" s="81" customFormat="1" ht="40.15" customHeight="1" x14ac:dyDescent="0.2">
      <c r="A179" s="86" t="s">
        <v>107</v>
      </c>
      <c r="B179" s="75" t="s">
        <v>280</v>
      </c>
      <c r="C179" s="76" t="s">
        <v>109</v>
      </c>
      <c r="D179" s="85" t="s">
        <v>231</v>
      </c>
      <c r="E179" s="78"/>
      <c r="F179" s="79"/>
      <c r="G179" s="108"/>
      <c r="H179" s="80"/>
      <c r="I179" s="260"/>
    </row>
    <row r="180" spans="1:9" s="81" customFormat="1" ht="40.15" customHeight="1" x14ac:dyDescent="0.2">
      <c r="A180" s="86" t="s">
        <v>110</v>
      </c>
      <c r="B180" s="84" t="s">
        <v>32</v>
      </c>
      <c r="C180" s="76" t="s">
        <v>232</v>
      </c>
      <c r="D180" s="85" t="s">
        <v>1</v>
      </c>
      <c r="E180" s="78" t="s">
        <v>31</v>
      </c>
      <c r="F180" s="79">
        <v>65</v>
      </c>
      <c r="G180" s="110"/>
      <c r="H180" s="80">
        <f t="shared" ref="H180" si="19">ROUND(G180*F180,2)</f>
        <v>0</v>
      </c>
      <c r="I180" s="260"/>
    </row>
    <row r="181" spans="1:9" ht="40.15" customHeight="1" x14ac:dyDescent="0.2">
      <c r="A181" s="12"/>
      <c r="B181" s="162"/>
      <c r="C181" s="21" t="s">
        <v>19</v>
      </c>
      <c r="D181" s="7"/>
      <c r="E181" s="6"/>
      <c r="F181" s="242"/>
      <c r="G181" s="243"/>
      <c r="H181" s="244"/>
      <c r="I181" s="258"/>
    </row>
    <row r="182" spans="1:9" s="81" customFormat="1" ht="40.15" customHeight="1" x14ac:dyDescent="0.2">
      <c r="A182" s="74" t="s">
        <v>54</v>
      </c>
      <c r="B182" s="178" t="s">
        <v>281</v>
      </c>
      <c r="C182" s="76" t="s">
        <v>55</v>
      </c>
      <c r="D182" s="85" t="s">
        <v>120</v>
      </c>
      <c r="E182" s="78" t="s">
        <v>48</v>
      </c>
      <c r="F182" s="92">
        <v>200</v>
      </c>
      <c r="G182" s="110"/>
      <c r="H182" s="183">
        <f>ROUND(G182*F182,2)</f>
        <v>0</v>
      </c>
      <c r="I182" s="260"/>
    </row>
    <row r="183" spans="1:9" ht="40.15" customHeight="1" x14ac:dyDescent="0.2">
      <c r="A183" s="12"/>
      <c r="B183" s="162"/>
      <c r="C183" s="21" t="s">
        <v>20</v>
      </c>
      <c r="D183" s="7"/>
      <c r="E183" s="6"/>
      <c r="F183" s="242"/>
      <c r="G183" s="243"/>
      <c r="H183" s="244"/>
      <c r="I183" s="258"/>
    </row>
    <row r="184" spans="1:9" s="95" customFormat="1" ht="40.15" customHeight="1" x14ac:dyDescent="0.2">
      <c r="A184" s="74" t="s">
        <v>76</v>
      </c>
      <c r="B184" s="178" t="s">
        <v>282</v>
      </c>
      <c r="C184" s="289" t="s">
        <v>235</v>
      </c>
      <c r="D184" s="290" t="s">
        <v>243</v>
      </c>
      <c r="E184" s="78"/>
      <c r="F184" s="92"/>
      <c r="G184" s="83"/>
      <c r="H184" s="204"/>
      <c r="I184" s="262"/>
    </row>
    <row r="185" spans="1:9" s="81" customFormat="1" ht="40.15" customHeight="1" x14ac:dyDescent="0.2">
      <c r="A185" s="74" t="s">
        <v>236</v>
      </c>
      <c r="B185" s="196" t="s">
        <v>32</v>
      </c>
      <c r="C185" s="291" t="s">
        <v>237</v>
      </c>
      <c r="D185" s="85"/>
      <c r="E185" s="78" t="s">
        <v>38</v>
      </c>
      <c r="F185" s="92">
        <v>2</v>
      </c>
      <c r="G185" s="110"/>
      <c r="H185" s="183">
        <f t="shared" ref="H185:H186" si="20">ROUND(G185*F185,2)</f>
        <v>0</v>
      </c>
      <c r="I185" s="260"/>
    </row>
    <row r="186" spans="1:9" s="81" customFormat="1" ht="40.15" customHeight="1" x14ac:dyDescent="0.2">
      <c r="A186" s="74" t="s">
        <v>238</v>
      </c>
      <c r="B186" s="196" t="s">
        <v>39</v>
      </c>
      <c r="C186" s="291" t="s">
        <v>239</v>
      </c>
      <c r="D186" s="85"/>
      <c r="E186" s="78" t="s">
        <v>38</v>
      </c>
      <c r="F186" s="92">
        <v>2</v>
      </c>
      <c r="G186" s="110"/>
      <c r="H186" s="183">
        <f t="shared" si="20"/>
        <v>0</v>
      </c>
      <c r="I186" s="260"/>
    </row>
    <row r="187" spans="1:9" ht="40.15" customHeight="1" x14ac:dyDescent="0.2">
      <c r="A187" s="12"/>
      <c r="B187" s="163"/>
      <c r="C187" s="21" t="s">
        <v>21</v>
      </c>
      <c r="D187" s="7"/>
      <c r="E187" s="6"/>
      <c r="F187" s="242"/>
      <c r="G187" s="243"/>
      <c r="H187" s="244"/>
      <c r="I187" s="258"/>
    </row>
    <row r="188" spans="1:9" s="81" customFormat="1" ht="40.15" customHeight="1" x14ac:dyDescent="0.2">
      <c r="A188" s="74" t="s">
        <v>56</v>
      </c>
      <c r="B188" s="215" t="s">
        <v>283</v>
      </c>
      <c r="C188" s="222" t="s">
        <v>242</v>
      </c>
      <c r="D188" s="223" t="s">
        <v>243</v>
      </c>
      <c r="E188" s="218" t="s">
        <v>38</v>
      </c>
      <c r="F188" s="219">
        <v>2</v>
      </c>
      <c r="G188" s="213"/>
      <c r="H188" s="214">
        <f>ROUND(G188*F188,2)</f>
        <v>0</v>
      </c>
      <c r="I188" s="260"/>
    </row>
    <row r="189" spans="1:9" s="81" customFormat="1" ht="40.15" customHeight="1" x14ac:dyDescent="0.2">
      <c r="A189" s="74" t="s">
        <v>70</v>
      </c>
      <c r="B189" s="178" t="s">
        <v>284</v>
      </c>
      <c r="C189" s="76" t="s">
        <v>79</v>
      </c>
      <c r="D189" s="85" t="s">
        <v>124</v>
      </c>
      <c r="E189" s="78"/>
      <c r="F189" s="92"/>
      <c r="G189" s="50"/>
      <c r="H189" s="204"/>
      <c r="I189" s="260"/>
    </row>
    <row r="190" spans="1:9" s="81" customFormat="1" ht="40.15" customHeight="1" x14ac:dyDescent="0.2">
      <c r="A190" s="74" t="s">
        <v>80</v>
      </c>
      <c r="B190" s="196" t="s">
        <v>32</v>
      </c>
      <c r="C190" s="76" t="s">
        <v>141</v>
      </c>
      <c r="D190" s="85"/>
      <c r="E190" s="78" t="s">
        <v>71</v>
      </c>
      <c r="F190" s="292">
        <v>0.6</v>
      </c>
      <c r="G190" s="110"/>
      <c r="H190" s="183">
        <f>ROUND(G190*F190,2)</f>
        <v>0</v>
      </c>
      <c r="I190" s="260"/>
    </row>
    <row r="191" spans="1:9" s="81" customFormat="1" ht="40.15" customHeight="1" x14ac:dyDescent="0.2">
      <c r="A191" s="74" t="s">
        <v>72</v>
      </c>
      <c r="B191" s="178" t="s">
        <v>285</v>
      </c>
      <c r="C191" s="76" t="s">
        <v>81</v>
      </c>
      <c r="D191" s="290" t="s">
        <v>243</v>
      </c>
      <c r="E191" s="78" t="s">
        <v>38</v>
      </c>
      <c r="F191" s="92">
        <v>1</v>
      </c>
      <c r="G191" s="110"/>
      <c r="H191" s="183">
        <f t="shared" ref="H191:H194" si="21">ROUND(G191*F191,2)</f>
        <v>0</v>
      </c>
      <c r="I191" s="260"/>
    </row>
    <row r="192" spans="1:9" s="81" customFormat="1" ht="40.15" customHeight="1" x14ac:dyDescent="0.2">
      <c r="A192" s="74" t="s">
        <v>73</v>
      </c>
      <c r="B192" s="178" t="s">
        <v>286</v>
      </c>
      <c r="C192" s="76" t="s">
        <v>82</v>
      </c>
      <c r="D192" s="290" t="s">
        <v>243</v>
      </c>
      <c r="E192" s="78" t="s">
        <v>38</v>
      </c>
      <c r="F192" s="92">
        <v>1</v>
      </c>
      <c r="G192" s="110"/>
      <c r="H192" s="183">
        <f t="shared" si="21"/>
        <v>0</v>
      </c>
      <c r="I192" s="260"/>
    </row>
    <row r="193" spans="1:9" s="81" customFormat="1" ht="40.15" customHeight="1" x14ac:dyDescent="0.2">
      <c r="A193" s="74" t="s">
        <v>74</v>
      </c>
      <c r="B193" s="178" t="s">
        <v>287</v>
      </c>
      <c r="C193" s="76" t="s">
        <v>83</v>
      </c>
      <c r="D193" s="290" t="s">
        <v>243</v>
      </c>
      <c r="E193" s="78" t="s">
        <v>38</v>
      </c>
      <c r="F193" s="92">
        <v>1</v>
      </c>
      <c r="G193" s="110"/>
      <c r="H193" s="183">
        <f t="shared" si="21"/>
        <v>0</v>
      </c>
      <c r="I193" s="260"/>
    </row>
    <row r="194" spans="1:9" s="81" customFormat="1" ht="40.15" customHeight="1" x14ac:dyDescent="0.2">
      <c r="A194" s="97" t="s">
        <v>271</v>
      </c>
      <c r="B194" s="293" t="s">
        <v>288</v>
      </c>
      <c r="C194" s="291" t="s">
        <v>272</v>
      </c>
      <c r="D194" s="290" t="s">
        <v>243</v>
      </c>
      <c r="E194" s="294" t="s">
        <v>38</v>
      </c>
      <c r="F194" s="249">
        <v>1</v>
      </c>
      <c r="G194" s="110"/>
      <c r="H194" s="295">
        <f t="shared" si="21"/>
        <v>0</v>
      </c>
      <c r="I194" s="260"/>
    </row>
    <row r="195" spans="1:9" ht="40.15" customHeight="1" x14ac:dyDescent="0.2">
      <c r="A195" s="12"/>
      <c r="B195" s="164"/>
      <c r="C195" s="21" t="s">
        <v>22</v>
      </c>
      <c r="D195" s="7"/>
      <c r="E195" s="165"/>
      <c r="F195" s="47"/>
      <c r="G195" s="50"/>
      <c r="H195" s="244"/>
      <c r="I195" s="258"/>
    </row>
    <row r="196" spans="1:9" s="81" customFormat="1" ht="40.15" customHeight="1" x14ac:dyDescent="0.2">
      <c r="A196" s="86" t="s">
        <v>61</v>
      </c>
      <c r="B196" s="178" t="s">
        <v>289</v>
      </c>
      <c r="C196" s="76" t="s">
        <v>62</v>
      </c>
      <c r="D196" s="85" t="s">
        <v>331</v>
      </c>
      <c r="E196" s="78"/>
      <c r="F196" s="79"/>
      <c r="G196" s="83"/>
      <c r="H196" s="183"/>
      <c r="I196" s="260"/>
    </row>
    <row r="197" spans="1:9" s="81" customFormat="1" ht="40.15" customHeight="1" x14ac:dyDescent="0.2">
      <c r="A197" s="86" t="s">
        <v>148</v>
      </c>
      <c r="B197" s="196" t="s">
        <v>32</v>
      </c>
      <c r="C197" s="76" t="s">
        <v>149</v>
      </c>
      <c r="D197" s="85"/>
      <c r="E197" s="78" t="s">
        <v>31</v>
      </c>
      <c r="F197" s="79">
        <v>20</v>
      </c>
      <c r="G197" s="110"/>
      <c r="H197" s="183">
        <f>ROUND(G197*F197,2)</f>
        <v>0</v>
      </c>
      <c r="I197" s="260"/>
    </row>
    <row r="198" spans="1:9" s="81" customFormat="1" ht="40.15" customHeight="1" x14ac:dyDescent="0.2">
      <c r="A198" s="86" t="s">
        <v>63</v>
      </c>
      <c r="B198" s="171" t="s">
        <v>39</v>
      </c>
      <c r="C198" s="172" t="s">
        <v>150</v>
      </c>
      <c r="D198" s="173"/>
      <c r="E198" s="174" t="s">
        <v>31</v>
      </c>
      <c r="F198" s="175">
        <v>100</v>
      </c>
      <c r="G198" s="193"/>
      <c r="H198" s="176">
        <f>ROUND(G198*F198,2)</f>
        <v>0</v>
      </c>
      <c r="I198" s="260"/>
    </row>
    <row r="199" spans="1:9" s="26" customFormat="1" ht="40.15" customHeight="1" thickBot="1" x14ac:dyDescent="0.25">
      <c r="A199" s="27"/>
      <c r="B199" s="23" t="s">
        <v>13</v>
      </c>
      <c r="C199" s="364" t="str">
        <f>C148</f>
        <v>Desjardins Drive Frontage - #127 Desjardins Drive to #167 Desjardins Drive</v>
      </c>
      <c r="D199" s="365"/>
      <c r="E199" s="365"/>
      <c r="F199" s="366"/>
      <c r="G199" s="51" t="s">
        <v>16</v>
      </c>
      <c r="H199" s="296">
        <f>SUM(H148:H198)</f>
        <v>0</v>
      </c>
      <c r="I199" s="259"/>
    </row>
    <row r="200" spans="1:9" s="26" customFormat="1" ht="40.15" customHeight="1" thickTop="1" x14ac:dyDescent="0.2">
      <c r="A200" s="25"/>
      <c r="B200" s="177" t="s">
        <v>14</v>
      </c>
      <c r="C200" s="358" t="s">
        <v>352</v>
      </c>
      <c r="D200" s="359"/>
      <c r="E200" s="359"/>
      <c r="F200" s="360"/>
      <c r="G200" s="243"/>
      <c r="H200" s="297"/>
      <c r="I200" s="259"/>
    </row>
    <row r="201" spans="1:9" s="26" customFormat="1" ht="40.15" customHeight="1" x14ac:dyDescent="0.2">
      <c r="A201" s="25"/>
      <c r="B201" s="164"/>
      <c r="C201" s="20" t="s">
        <v>18</v>
      </c>
      <c r="D201" s="7"/>
      <c r="E201" s="5" t="s">
        <v>1</v>
      </c>
      <c r="F201" s="242"/>
      <c r="G201" s="243"/>
      <c r="H201" s="244"/>
      <c r="I201" s="259"/>
    </row>
    <row r="202" spans="1:9" s="81" customFormat="1" ht="40.15" customHeight="1" x14ac:dyDescent="0.2">
      <c r="A202" s="74" t="s">
        <v>36</v>
      </c>
      <c r="B202" s="178" t="s">
        <v>290</v>
      </c>
      <c r="C202" s="76" t="s">
        <v>37</v>
      </c>
      <c r="D202" s="77" t="s">
        <v>325</v>
      </c>
      <c r="E202" s="78" t="s">
        <v>31</v>
      </c>
      <c r="F202" s="79">
        <v>400</v>
      </c>
      <c r="G202" s="110"/>
      <c r="H202" s="183">
        <f t="shared" ref="H202" si="22">ROUND(G202*F202,2)</f>
        <v>0</v>
      </c>
      <c r="I202" s="260"/>
    </row>
    <row r="203" spans="1:9" ht="40.15" customHeight="1" x14ac:dyDescent="0.2">
      <c r="A203" s="12"/>
      <c r="B203" s="164"/>
      <c r="C203" s="21" t="s">
        <v>164</v>
      </c>
      <c r="D203" s="7"/>
      <c r="E203" s="165"/>
      <c r="F203" s="47"/>
      <c r="G203" s="50"/>
      <c r="H203" s="244"/>
      <c r="I203" s="258"/>
    </row>
    <row r="204" spans="1:9" s="81" customFormat="1" ht="40.15" customHeight="1" x14ac:dyDescent="0.2">
      <c r="A204" s="86" t="s">
        <v>381</v>
      </c>
      <c r="B204" s="178" t="s">
        <v>207</v>
      </c>
      <c r="C204" s="76" t="s">
        <v>382</v>
      </c>
      <c r="D204" s="85" t="s">
        <v>167</v>
      </c>
      <c r="E204" s="78"/>
      <c r="F204" s="79"/>
      <c r="G204" s="83"/>
      <c r="H204" s="183"/>
      <c r="I204" s="260"/>
    </row>
    <row r="205" spans="1:9" s="81" customFormat="1" ht="40.15" customHeight="1" x14ac:dyDescent="0.2">
      <c r="A205" s="86" t="s">
        <v>383</v>
      </c>
      <c r="B205" s="196" t="s">
        <v>32</v>
      </c>
      <c r="C205" s="76" t="s">
        <v>490</v>
      </c>
      <c r="D205" s="85" t="s">
        <v>1</v>
      </c>
      <c r="E205" s="78" t="s">
        <v>31</v>
      </c>
      <c r="F205" s="79">
        <v>80</v>
      </c>
      <c r="G205" s="110"/>
      <c r="H205" s="183">
        <f>ROUND(G205*F205,2)</f>
        <v>0</v>
      </c>
      <c r="I205" s="260"/>
    </row>
    <row r="206" spans="1:9" s="81" customFormat="1" ht="40.15" customHeight="1" x14ac:dyDescent="0.2">
      <c r="A206" s="86" t="s">
        <v>374</v>
      </c>
      <c r="B206" s="178" t="s">
        <v>208</v>
      </c>
      <c r="C206" s="76" t="s">
        <v>375</v>
      </c>
      <c r="D206" s="85" t="s">
        <v>376</v>
      </c>
      <c r="E206" s="78"/>
      <c r="F206" s="79"/>
      <c r="G206" s="83"/>
      <c r="H206" s="183"/>
      <c r="I206" s="260"/>
    </row>
    <row r="207" spans="1:9" s="81" customFormat="1" ht="40.15" customHeight="1" x14ac:dyDescent="0.2">
      <c r="A207" s="86" t="s">
        <v>377</v>
      </c>
      <c r="B207" s="196" t="s">
        <v>32</v>
      </c>
      <c r="C207" s="76" t="s">
        <v>483</v>
      </c>
      <c r="D207" s="85" t="s">
        <v>1</v>
      </c>
      <c r="E207" s="78" t="s">
        <v>31</v>
      </c>
      <c r="F207" s="79">
        <v>35</v>
      </c>
      <c r="G207" s="110"/>
      <c r="H207" s="183">
        <f t="shared" ref="H207:H210" si="23">ROUND(G207*F207,2)</f>
        <v>0</v>
      </c>
      <c r="I207" s="260"/>
    </row>
    <row r="208" spans="1:9" s="81" customFormat="1" ht="40.15" customHeight="1" x14ac:dyDescent="0.2">
      <c r="A208" s="86" t="s">
        <v>378</v>
      </c>
      <c r="B208" s="196" t="s">
        <v>39</v>
      </c>
      <c r="C208" s="76" t="s">
        <v>484</v>
      </c>
      <c r="D208" s="85" t="s">
        <v>1</v>
      </c>
      <c r="E208" s="78" t="s">
        <v>31</v>
      </c>
      <c r="F208" s="79">
        <v>140</v>
      </c>
      <c r="G208" s="110"/>
      <c r="H208" s="183">
        <f t="shared" si="23"/>
        <v>0</v>
      </c>
      <c r="I208" s="260"/>
    </row>
    <row r="209" spans="1:9" s="81" customFormat="1" ht="40.15" customHeight="1" x14ac:dyDescent="0.2">
      <c r="A209" s="86" t="s">
        <v>379</v>
      </c>
      <c r="B209" s="196" t="s">
        <v>49</v>
      </c>
      <c r="C209" s="76" t="s">
        <v>491</v>
      </c>
      <c r="D209" s="85" t="s">
        <v>1</v>
      </c>
      <c r="E209" s="78" t="s">
        <v>31</v>
      </c>
      <c r="F209" s="79">
        <v>10</v>
      </c>
      <c r="G209" s="110"/>
      <c r="H209" s="183">
        <f t="shared" si="23"/>
        <v>0</v>
      </c>
      <c r="I209" s="260"/>
    </row>
    <row r="210" spans="1:9" s="81" customFormat="1" ht="40.15" customHeight="1" x14ac:dyDescent="0.2">
      <c r="A210" s="86" t="s">
        <v>380</v>
      </c>
      <c r="B210" s="196" t="s">
        <v>60</v>
      </c>
      <c r="C210" s="76" t="s">
        <v>485</v>
      </c>
      <c r="D210" s="85" t="s">
        <v>1</v>
      </c>
      <c r="E210" s="78" t="s">
        <v>31</v>
      </c>
      <c r="F210" s="79">
        <v>105</v>
      </c>
      <c r="G210" s="110"/>
      <c r="H210" s="183">
        <f t="shared" si="23"/>
        <v>0</v>
      </c>
      <c r="I210" s="260"/>
    </row>
    <row r="211" spans="1:9" s="81" customFormat="1" ht="40.15" customHeight="1" x14ac:dyDescent="0.2">
      <c r="A211" s="86" t="s">
        <v>384</v>
      </c>
      <c r="B211" s="178" t="s">
        <v>209</v>
      </c>
      <c r="C211" s="76" t="s">
        <v>385</v>
      </c>
      <c r="D211" s="85" t="s">
        <v>167</v>
      </c>
      <c r="E211" s="78"/>
      <c r="F211" s="79"/>
      <c r="G211" s="83"/>
      <c r="H211" s="183"/>
      <c r="I211" s="260"/>
    </row>
    <row r="212" spans="1:9" s="81" customFormat="1" ht="40.15" customHeight="1" x14ac:dyDescent="0.2">
      <c r="A212" s="86" t="s">
        <v>386</v>
      </c>
      <c r="B212" s="196" t="s">
        <v>32</v>
      </c>
      <c r="C212" s="76" t="s">
        <v>387</v>
      </c>
      <c r="D212" s="85" t="s">
        <v>1</v>
      </c>
      <c r="E212" s="78" t="s">
        <v>31</v>
      </c>
      <c r="F212" s="79">
        <v>30</v>
      </c>
      <c r="G212" s="110"/>
      <c r="H212" s="183">
        <f t="shared" ref="H212:H213" si="24">ROUND(G212*F212,2)</f>
        <v>0</v>
      </c>
      <c r="I212" s="260"/>
    </row>
    <row r="213" spans="1:9" s="81" customFormat="1" ht="40.15" customHeight="1" x14ac:dyDescent="0.2">
      <c r="A213" s="86" t="s">
        <v>388</v>
      </c>
      <c r="B213" s="196" t="s">
        <v>39</v>
      </c>
      <c r="C213" s="76" t="s">
        <v>389</v>
      </c>
      <c r="D213" s="85" t="s">
        <v>1</v>
      </c>
      <c r="E213" s="78" t="s">
        <v>31</v>
      </c>
      <c r="F213" s="79">
        <v>40</v>
      </c>
      <c r="G213" s="110"/>
      <c r="H213" s="183">
        <f t="shared" si="24"/>
        <v>0</v>
      </c>
      <c r="I213" s="260"/>
    </row>
    <row r="214" spans="1:9" s="81" customFormat="1" ht="40.15" customHeight="1" x14ac:dyDescent="0.2">
      <c r="A214" s="86" t="s">
        <v>40</v>
      </c>
      <c r="B214" s="178" t="s">
        <v>291</v>
      </c>
      <c r="C214" s="76" t="s">
        <v>41</v>
      </c>
      <c r="D214" s="85" t="s">
        <v>167</v>
      </c>
      <c r="E214" s="78"/>
      <c r="F214" s="79"/>
      <c r="G214" s="83"/>
      <c r="H214" s="183"/>
      <c r="I214" s="260"/>
    </row>
    <row r="215" spans="1:9" s="81" customFormat="1" ht="40.15" customHeight="1" x14ac:dyDescent="0.2">
      <c r="A215" s="86" t="s">
        <v>42</v>
      </c>
      <c r="B215" s="196" t="s">
        <v>32</v>
      </c>
      <c r="C215" s="76" t="s">
        <v>43</v>
      </c>
      <c r="D215" s="85" t="s">
        <v>1</v>
      </c>
      <c r="E215" s="78" t="s">
        <v>38</v>
      </c>
      <c r="F215" s="79">
        <v>285</v>
      </c>
      <c r="G215" s="110"/>
      <c r="H215" s="183">
        <f>ROUND(G215*F215,2)</f>
        <v>0</v>
      </c>
      <c r="I215" s="260"/>
    </row>
    <row r="216" spans="1:9" s="81" customFormat="1" ht="40.15" customHeight="1" x14ac:dyDescent="0.2">
      <c r="A216" s="86" t="s">
        <v>44</v>
      </c>
      <c r="B216" s="178" t="s">
        <v>292</v>
      </c>
      <c r="C216" s="76" t="s">
        <v>45</v>
      </c>
      <c r="D216" s="85" t="s">
        <v>167</v>
      </c>
      <c r="E216" s="78"/>
      <c r="F216" s="79"/>
      <c r="G216" s="83"/>
      <c r="H216" s="183"/>
      <c r="I216" s="260"/>
    </row>
    <row r="217" spans="1:9" s="81" customFormat="1" ht="40.15" customHeight="1" x14ac:dyDescent="0.2">
      <c r="A217" s="86" t="s">
        <v>46</v>
      </c>
      <c r="B217" s="196" t="s">
        <v>32</v>
      </c>
      <c r="C217" s="76" t="s">
        <v>47</v>
      </c>
      <c r="D217" s="85" t="s">
        <v>1</v>
      </c>
      <c r="E217" s="78" t="s">
        <v>38</v>
      </c>
      <c r="F217" s="79">
        <v>510</v>
      </c>
      <c r="G217" s="110"/>
      <c r="H217" s="183">
        <f>ROUND(G217*F217,2)</f>
        <v>0</v>
      </c>
      <c r="I217" s="260"/>
    </row>
    <row r="218" spans="1:9" s="81" customFormat="1" ht="40.15" customHeight="1" x14ac:dyDescent="0.2">
      <c r="A218" s="86" t="s">
        <v>211</v>
      </c>
      <c r="B218" s="178" t="s">
        <v>293</v>
      </c>
      <c r="C218" s="76" t="s">
        <v>212</v>
      </c>
      <c r="D218" s="85" t="s">
        <v>390</v>
      </c>
      <c r="E218" s="78"/>
      <c r="F218" s="79"/>
      <c r="G218" s="83"/>
      <c r="H218" s="183"/>
      <c r="I218" s="260"/>
    </row>
    <row r="219" spans="1:9" s="81" customFormat="1" ht="40.15" customHeight="1" x14ac:dyDescent="0.2">
      <c r="A219" s="86" t="s">
        <v>213</v>
      </c>
      <c r="B219" s="196" t="s">
        <v>32</v>
      </c>
      <c r="C219" s="76" t="s">
        <v>326</v>
      </c>
      <c r="D219" s="85" t="s">
        <v>514</v>
      </c>
      <c r="E219" s="78"/>
      <c r="F219" s="79"/>
      <c r="G219" s="83"/>
      <c r="H219" s="183"/>
      <c r="I219" s="260"/>
    </row>
    <row r="220" spans="1:9" s="81" customFormat="1" ht="40.15" customHeight="1" x14ac:dyDescent="0.2">
      <c r="A220" s="86" t="s">
        <v>214</v>
      </c>
      <c r="B220" s="221" t="s">
        <v>102</v>
      </c>
      <c r="C220" s="216" t="s">
        <v>215</v>
      </c>
      <c r="D220" s="217"/>
      <c r="E220" s="218" t="s">
        <v>31</v>
      </c>
      <c r="F220" s="212">
        <v>20</v>
      </c>
      <c r="G220" s="213"/>
      <c r="H220" s="214">
        <f>ROUND(G220*F220,2)</f>
        <v>0</v>
      </c>
      <c r="I220" s="260"/>
    </row>
    <row r="221" spans="1:9" s="81" customFormat="1" ht="40.15" customHeight="1" x14ac:dyDescent="0.2">
      <c r="A221" s="86" t="s">
        <v>252</v>
      </c>
      <c r="B221" s="178" t="s">
        <v>519</v>
      </c>
      <c r="C221" s="76" t="s">
        <v>254</v>
      </c>
      <c r="D221" s="85" t="s">
        <v>100</v>
      </c>
      <c r="E221" s="78" t="s">
        <v>31</v>
      </c>
      <c r="F221" s="92">
        <v>10</v>
      </c>
      <c r="G221" s="110"/>
      <c r="H221" s="183">
        <f t="shared" ref="H221:H223" si="25">ROUND(G221*F221,2)</f>
        <v>0</v>
      </c>
      <c r="I221" s="260"/>
    </row>
    <row r="222" spans="1:9" s="81" customFormat="1" ht="40.15" customHeight="1" x14ac:dyDescent="0.2">
      <c r="A222" s="86" t="s">
        <v>306</v>
      </c>
      <c r="B222" s="178" t="s">
        <v>520</v>
      </c>
      <c r="C222" s="76" t="s">
        <v>307</v>
      </c>
      <c r="D222" s="85" t="s">
        <v>100</v>
      </c>
      <c r="E222" s="78" t="s">
        <v>31</v>
      </c>
      <c r="F222" s="79">
        <v>30</v>
      </c>
      <c r="G222" s="110"/>
      <c r="H222" s="183">
        <f t="shared" si="25"/>
        <v>0</v>
      </c>
      <c r="I222" s="260"/>
    </row>
    <row r="223" spans="1:9" s="81" customFormat="1" ht="40.15" customHeight="1" x14ac:dyDescent="0.2">
      <c r="A223" s="86" t="s">
        <v>438</v>
      </c>
      <c r="B223" s="178" t="s">
        <v>521</v>
      </c>
      <c r="C223" s="76" t="s">
        <v>439</v>
      </c>
      <c r="D223" s="85" t="s">
        <v>100</v>
      </c>
      <c r="E223" s="78" t="s">
        <v>31</v>
      </c>
      <c r="F223" s="79">
        <v>30</v>
      </c>
      <c r="G223" s="110"/>
      <c r="H223" s="183">
        <f t="shared" si="25"/>
        <v>0</v>
      </c>
      <c r="I223" s="260"/>
    </row>
    <row r="224" spans="1:9" s="81" customFormat="1" ht="40.15" customHeight="1" x14ac:dyDescent="0.2">
      <c r="A224" s="86" t="s">
        <v>218</v>
      </c>
      <c r="B224" s="178" t="s">
        <v>522</v>
      </c>
      <c r="C224" s="76" t="s">
        <v>219</v>
      </c>
      <c r="D224" s="85" t="s">
        <v>220</v>
      </c>
      <c r="E224" s="78"/>
      <c r="F224" s="79"/>
      <c r="G224" s="83"/>
      <c r="H224" s="183"/>
      <c r="I224" s="260"/>
    </row>
    <row r="225" spans="1:9" s="81" customFormat="1" ht="40.15" customHeight="1" x14ac:dyDescent="0.2">
      <c r="A225" s="86" t="s">
        <v>393</v>
      </c>
      <c r="B225" s="196" t="s">
        <v>32</v>
      </c>
      <c r="C225" s="76" t="s">
        <v>486</v>
      </c>
      <c r="D225" s="85"/>
      <c r="E225" s="78" t="s">
        <v>48</v>
      </c>
      <c r="F225" s="79">
        <v>20</v>
      </c>
      <c r="G225" s="110"/>
      <c r="H225" s="183">
        <f t="shared" ref="H225:H227" si="26">ROUND(G225*F225,2)</f>
        <v>0</v>
      </c>
      <c r="I225" s="260"/>
    </row>
    <row r="226" spans="1:9" s="81" customFormat="1" ht="40.15" customHeight="1" x14ac:dyDescent="0.2">
      <c r="A226" s="86" t="s">
        <v>221</v>
      </c>
      <c r="B226" s="196" t="s">
        <v>39</v>
      </c>
      <c r="C226" s="76" t="s">
        <v>222</v>
      </c>
      <c r="D226" s="85" t="s">
        <v>223</v>
      </c>
      <c r="E226" s="78" t="s">
        <v>48</v>
      </c>
      <c r="F226" s="79">
        <v>275</v>
      </c>
      <c r="G226" s="110"/>
      <c r="H226" s="183">
        <f t="shared" si="26"/>
        <v>0</v>
      </c>
      <c r="I226" s="260"/>
    </row>
    <row r="227" spans="1:9" s="81" customFormat="1" ht="40.15" customHeight="1" x14ac:dyDescent="0.2">
      <c r="A227" s="86" t="s">
        <v>396</v>
      </c>
      <c r="B227" s="196" t="s">
        <v>49</v>
      </c>
      <c r="C227" s="76" t="s">
        <v>397</v>
      </c>
      <c r="D227" s="85" t="s">
        <v>1</v>
      </c>
      <c r="E227" s="78" t="s">
        <v>48</v>
      </c>
      <c r="F227" s="79">
        <v>24</v>
      </c>
      <c r="G227" s="110"/>
      <c r="H227" s="183">
        <f t="shared" si="26"/>
        <v>0</v>
      </c>
      <c r="I227" s="260"/>
    </row>
    <row r="228" spans="1:9" s="81" customFormat="1" ht="40.15" customHeight="1" x14ac:dyDescent="0.2">
      <c r="A228" s="86" t="s">
        <v>224</v>
      </c>
      <c r="B228" s="178" t="s">
        <v>523</v>
      </c>
      <c r="C228" s="76" t="s">
        <v>225</v>
      </c>
      <c r="D228" s="85" t="s">
        <v>220</v>
      </c>
      <c r="E228" s="78"/>
      <c r="F228" s="79"/>
      <c r="G228" s="83"/>
      <c r="H228" s="183"/>
      <c r="I228" s="260"/>
    </row>
    <row r="229" spans="1:9" s="81" customFormat="1" ht="40.15" customHeight="1" x14ac:dyDescent="0.2">
      <c r="A229" s="86" t="s">
        <v>399</v>
      </c>
      <c r="B229" s="196" t="s">
        <v>32</v>
      </c>
      <c r="C229" s="76" t="s">
        <v>328</v>
      </c>
      <c r="D229" s="85" t="s">
        <v>106</v>
      </c>
      <c r="E229" s="78" t="s">
        <v>48</v>
      </c>
      <c r="F229" s="79">
        <v>20</v>
      </c>
      <c r="G229" s="110"/>
      <c r="H229" s="183">
        <f t="shared" ref="H229:H232" si="27">ROUND(G229*F229,2)</f>
        <v>0</v>
      </c>
      <c r="I229" s="260"/>
    </row>
    <row r="230" spans="1:9" s="81" customFormat="1" ht="40.15" customHeight="1" x14ac:dyDescent="0.2">
      <c r="A230" s="86" t="s">
        <v>492</v>
      </c>
      <c r="B230" s="196" t="s">
        <v>39</v>
      </c>
      <c r="C230" s="76" t="s">
        <v>493</v>
      </c>
      <c r="D230" s="85" t="s">
        <v>223</v>
      </c>
      <c r="E230" s="78" t="s">
        <v>48</v>
      </c>
      <c r="F230" s="79">
        <v>275</v>
      </c>
      <c r="G230" s="110"/>
      <c r="H230" s="183">
        <f t="shared" si="27"/>
        <v>0</v>
      </c>
      <c r="I230" s="260"/>
    </row>
    <row r="231" spans="1:9" s="91" customFormat="1" ht="40.15" customHeight="1" x14ac:dyDescent="0.2">
      <c r="A231" s="86" t="s">
        <v>402</v>
      </c>
      <c r="B231" s="196" t="s">
        <v>49</v>
      </c>
      <c r="C231" s="76" t="s">
        <v>329</v>
      </c>
      <c r="D231" s="85" t="s">
        <v>401</v>
      </c>
      <c r="E231" s="78" t="s">
        <v>48</v>
      </c>
      <c r="F231" s="79">
        <v>24</v>
      </c>
      <c r="G231" s="110"/>
      <c r="H231" s="183">
        <f t="shared" si="27"/>
        <v>0</v>
      </c>
      <c r="I231" s="264"/>
    </row>
    <row r="232" spans="1:9" s="81" customFormat="1" ht="40.15" customHeight="1" x14ac:dyDescent="0.2">
      <c r="A232" s="86" t="s">
        <v>226</v>
      </c>
      <c r="B232" s="178" t="s">
        <v>524</v>
      </c>
      <c r="C232" s="76" t="s">
        <v>227</v>
      </c>
      <c r="D232" s="85" t="s">
        <v>228</v>
      </c>
      <c r="E232" s="78" t="s">
        <v>31</v>
      </c>
      <c r="F232" s="79">
        <v>10</v>
      </c>
      <c r="G232" s="110"/>
      <c r="H232" s="183">
        <f t="shared" si="27"/>
        <v>0</v>
      </c>
      <c r="I232" s="260"/>
    </row>
    <row r="233" spans="1:9" s="81" customFormat="1" ht="40.15" customHeight="1" x14ac:dyDescent="0.2">
      <c r="A233" s="86" t="s">
        <v>170</v>
      </c>
      <c r="B233" s="178" t="s">
        <v>525</v>
      </c>
      <c r="C233" s="76" t="s">
        <v>171</v>
      </c>
      <c r="D233" s="85" t="s">
        <v>506</v>
      </c>
      <c r="E233" s="78"/>
      <c r="F233" s="79"/>
      <c r="G233" s="83"/>
      <c r="H233" s="183"/>
      <c r="I233" s="260"/>
    </row>
    <row r="234" spans="1:9" s="81" customFormat="1" ht="40.15" customHeight="1" x14ac:dyDescent="0.2">
      <c r="A234" s="86" t="s">
        <v>229</v>
      </c>
      <c r="B234" s="196" t="s">
        <v>32</v>
      </c>
      <c r="C234" s="76" t="s">
        <v>230</v>
      </c>
      <c r="D234" s="85"/>
      <c r="E234" s="78"/>
      <c r="F234" s="79"/>
      <c r="G234" s="83"/>
      <c r="H234" s="183"/>
      <c r="I234" s="260"/>
    </row>
    <row r="235" spans="1:9" s="81" customFormat="1" ht="40.15" customHeight="1" x14ac:dyDescent="0.2">
      <c r="A235" s="86" t="s">
        <v>405</v>
      </c>
      <c r="B235" s="200" t="s">
        <v>102</v>
      </c>
      <c r="C235" s="76" t="s">
        <v>406</v>
      </c>
      <c r="D235" s="85"/>
      <c r="E235" s="78" t="s">
        <v>33</v>
      </c>
      <c r="F235" s="79">
        <v>640</v>
      </c>
      <c r="G235" s="110"/>
      <c r="H235" s="183">
        <f>ROUND(G235*F235,2)</f>
        <v>0</v>
      </c>
      <c r="I235" s="260"/>
    </row>
    <row r="236" spans="1:9" s="81" customFormat="1" ht="40.15" customHeight="1" x14ac:dyDescent="0.2">
      <c r="A236" s="86" t="s">
        <v>172</v>
      </c>
      <c r="B236" s="196" t="s">
        <v>39</v>
      </c>
      <c r="C236" s="76" t="s">
        <v>69</v>
      </c>
      <c r="D236" s="85"/>
      <c r="E236" s="78"/>
      <c r="F236" s="79"/>
      <c r="G236" s="83"/>
      <c r="H236" s="183"/>
      <c r="I236" s="260"/>
    </row>
    <row r="237" spans="1:9" s="81" customFormat="1" ht="40.15" customHeight="1" x14ac:dyDescent="0.2">
      <c r="A237" s="86" t="s">
        <v>408</v>
      </c>
      <c r="B237" s="200" t="s">
        <v>102</v>
      </c>
      <c r="C237" s="76" t="s">
        <v>406</v>
      </c>
      <c r="D237" s="85"/>
      <c r="E237" s="78" t="s">
        <v>33</v>
      </c>
      <c r="F237" s="79">
        <v>35</v>
      </c>
      <c r="G237" s="110"/>
      <c r="H237" s="183">
        <f t="shared" ref="H237" si="28">ROUND(G237*F237,2)</f>
        <v>0</v>
      </c>
      <c r="I237" s="260"/>
    </row>
    <row r="238" spans="1:9" s="81" customFormat="1" ht="40.15" customHeight="1" x14ac:dyDescent="0.2">
      <c r="A238" s="86" t="s">
        <v>107</v>
      </c>
      <c r="B238" s="178" t="s">
        <v>526</v>
      </c>
      <c r="C238" s="76" t="s">
        <v>109</v>
      </c>
      <c r="D238" s="85" t="s">
        <v>231</v>
      </c>
      <c r="E238" s="78"/>
      <c r="F238" s="79"/>
      <c r="G238" s="83"/>
      <c r="H238" s="183"/>
      <c r="I238" s="260"/>
    </row>
    <row r="239" spans="1:9" s="81" customFormat="1" ht="40.15" customHeight="1" x14ac:dyDescent="0.2">
      <c r="A239" s="86" t="s">
        <v>110</v>
      </c>
      <c r="B239" s="196" t="s">
        <v>32</v>
      </c>
      <c r="C239" s="76" t="s">
        <v>232</v>
      </c>
      <c r="D239" s="85" t="s">
        <v>1</v>
      </c>
      <c r="E239" s="78" t="s">
        <v>31</v>
      </c>
      <c r="F239" s="79">
        <v>40</v>
      </c>
      <c r="G239" s="110"/>
      <c r="H239" s="183">
        <f t="shared" ref="H239:H240" si="29">ROUND(G239*F239,2)</f>
        <v>0</v>
      </c>
      <c r="I239" s="260"/>
    </row>
    <row r="240" spans="1:9" s="81" customFormat="1" ht="40.15" customHeight="1" x14ac:dyDescent="0.2">
      <c r="A240" s="86" t="s">
        <v>111</v>
      </c>
      <c r="B240" s="215" t="s">
        <v>527</v>
      </c>
      <c r="C240" s="216" t="s">
        <v>113</v>
      </c>
      <c r="D240" s="217" t="s">
        <v>175</v>
      </c>
      <c r="E240" s="218" t="s">
        <v>38</v>
      </c>
      <c r="F240" s="219">
        <v>4</v>
      </c>
      <c r="G240" s="213"/>
      <c r="H240" s="214">
        <f t="shared" si="29"/>
        <v>0</v>
      </c>
      <c r="I240" s="260"/>
    </row>
    <row r="241" spans="1:9" ht="40.15" customHeight="1" x14ac:dyDescent="0.2">
      <c r="A241" s="12"/>
      <c r="B241" s="167"/>
      <c r="C241" s="21" t="s">
        <v>20</v>
      </c>
      <c r="D241" s="7"/>
      <c r="E241" s="6"/>
      <c r="F241" s="242"/>
      <c r="G241" s="243"/>
      <c r="H241" s="244"/>
      <c r="I241" s="258"/>
    </row>
    <row r="242" spans="1:9" s="81" customFormat="1" ht="40.15" customHeight="1" x14ac:dyDescent="0.2">
      <c r="A242" s="74" t="s">
        <v>154</v>
      </c>
      <c r="B242" s="178" t="s">
        <v>806</v>
      </c>
      <c r="C242" s="76" t="s">
        <v>155</v>
      </c>
      <c r="D242" s="85" t="s">
        <v>124</v>
      </c>
      <c r="E242" s="78"/>
      <c r="F242" s="92"/>
      <c r="G242" s="108"/>
      <c r="H242" s="204"/>
      <c r="I242" s="260"/>
    </row>
    <row r="243" spans="1:9" s="81" customFormat="1" ht="40.15" customHeight="1" x14ac:dyDescent="0.2">
      <c r="A243" s="74" t="s">
        <v>156</v>
      </c>
      <c r="B243" s="196" t="s">
        <v>32</v>
      </c>
      <c r="C243" s="76" t="s">
        <v>157</v>
      </c>
      <c r="D243" s="85"/>
      <c r="E243" s="78" t="s">
        <v>38</v>
      </c>
      <c r="F243" s="92">
        <v>3</v>
      </c>
      <c r="G243" s="110"/>
      <c r="H243" s="183">
        <f>ROUND(G243*F243,2)</f>
        <v>0</v>
      </c>
      <c r="I243" s="260"/>
    </row>
    <row r="244" spans="1:9" s="81" customFormat="1" ht="40.15" customHeight="1" x14ac:dyDescent="0.2">
      <c r="A244" s="74" t="s">
        <v>126</v>
      </c>
      <c r="B244" s="178" t="s">
        <v>528</v>
      </c>
      <c r="C244" s="76" t="s">
        <v>128</v>
      </c>
      <c r="D244" s="85" t="s">
        <v>124</v>
      </c>
      <c r="E244" s="78"/>
      <c r="F244" s="92"/>
      <c r="G244" s="108"/>
      <c r="H244" s="204"/>
      <c r="I244" s="260"/>
    </row>
    <row r="245" spans="1:9" s="81" customFormat="1" ht="40.15" customHeight="1" x14ac:dyDescent="0.2">
      <c r="A245" s="74" t="s">
        <v>129</v>
      </c>
      <c r="B245" s="196" t="s">
        <v>32</v>
      </c>
      <c r="C245" s="76" t="s">
        <v>130</v>
      </c>
      <c r="D245" s="85"/>
      <c r="E245" s="78"/>
      <c r="F245" s="92"/>
      <c r="G245" s="108"/>
      <c r="H245" s="204"/>
      <c r="I245" s="260"/>
    </row>
    <row r="246" spans="1:9" s="81" customFormat="1" ht="40.15" customHeight="1" x14ac:dyDescent="0.2">
      <c r="A246" s="74" t="s">
        <v>131</v>
      </c>
      <c r="B246" s="200" t="s">
        <v>102</v>
      </c>
      <c r="C246" s="76" t="s">
        <v>495</v>
      </c>
      <c r="D246" s="85"/>
      <c r="E246" s="78" t="s">
        <v>48</v>
      </c>
      <c r="F246" s="92">
        <v>5</v>
      </c>
      <c r="G246" s="110"/>
      <c r="H246" s="183">
        <f>ROUND(G246*F246,2)</f>
        <v>0</v>
      </c>
      <c r="I246" s="260"/>
    </row>
    <row r="247" spans="1:9" s="95" customFormat="1" ht="40.15" customHeight="1" x14ac:dyDescent="0.2">
      <c r="A247" s="74" t="s">
        <v>76</v>
      </c>
      <c r="B247" s="178" t="s">
        <v>807</v>
      </c>
      <c r="C247" s="256" t="s">
        <v>235</v>
      </c>
      <c r="D247" s="247" t="s">
        <v>243</v>
      </c>
      <c r="E247" s="78"/>
      <c r="F247" s="92"/>
      <c r="G247" s="108"/>
      <c r="H247" s="204"/>
      <c r="I247" s="262"/>
    </row>
    <row r="248" spans="1:9" s="81" customFormat="1" ht="40.15" customHeight="1" x14ac:dyDescent="0.2">
      <c r="A248" s="74" t="s">
        <v>77</v>
      </c>
      <c r="B248" s="196" t="s">
        <v>32</v>
      </c>
      <c r="C248" s="246" t="s">
        <v>294</v>
      </c>
      <c r="D248" s="85"/>
      <c r="E248" s="78" t="s">
        <v>38</v>
      </c>
      <c r="F248" s="92">
        <v>1</v>
      </c>
      <c r="G248" s="110"/>
      <c r="H248" s="183">
        <f t="shared" ref="H248:H251" si="30">ROUND(G248*F248,2)</f>
        <v>0</v>
      </c>
      <c r="I248" s="260"/>
    </row>
    <row r="249" spans="1:9" s="81" customFormat="1" ht="40.15" customHeight="1" x14ac:dyDescent="0.2">
      <c r="A249" s="74" t="s">
        <v>78</v>
      </c>
      <c r="B249" s="196" t="s">
        <v>39</v>
      </c>
      <c r="C249" s="246" t="s">
        <v>295</v>
      </c>
      <c r="D249" s="85"/>
      <c r="E249" s="78" t="s">
        <v>38</v>
      </c>
      <c r="F249" s="92">
        <v>1</v>
      </c>
      <c r="G249" s="110"/>
      <c r="H249" s="183">
        <f t="shared" si="30"/>
        <v>0</v>
      </c>
      <c r="I249" s="260"/>
    </row>
    <row r="250" spans="1:9" s="81" customFormat="1" ht="40.15" customHeight="1" x14ac:dyDescent="0.2">
      <c r="A250" s="74" t="s">
        <v>416</v>
      </c>
      <c r="B250" s="196" t="s">
        <v>49</v>
      </c>
      <c r="C250" s="246" t="s">
        <v>417</v>
      </c>
      <c r="D250" s="85"/>
      <c r="E250" s="78" t="s">
        <v>38</v>
      </c>
      <c r="F250" s="92">
        <v>5</v>
      </c>
      <c r="G250" s="110"/>
      <c r="H250" s="183">
        <f t="shared" si="30"/>
        <v>0</v>
      </c>
      <c r="I250" s="260"/>
    </row>
    <row r="251" spans="1:9" s="81" customFormat="1" ht="40.15" customHeight="1" x14ac:dyDescent="0.2">
      <c r="A251" s="97" t="s">
        <v>418</v>
      </c>
      <c r="B251" s="196" t="s">
        <v>60</v>
      </c>
      <c r="C251" s="246" t="s">
        <v>419</v>
      </c>
      <c r="D251" s="247"/>
      <c r="E251" s="248" t="s">
        <v>38</v>
      </c>
      <c r="F251" s="249">
        <v>5</v>
      </c>
      <c r="G251" s="110"/>
      <c r="H251" s="250">
        <f t="shared" si="30"/>
        <v>0</v>
      </c>
      <c r="I251" s="260"/>
    </row>
    <row r="252" spans="1:9" s="95" customFormat="1" ht="40.15" customHeight="1" x14ac:dyDescent="0.2">
      <c r="A252" s="74" t="s">
        <v>421</v>
      </c>
      <c r="B252" s="178" t="s">
        <v>808</v>
      </c>
      <c r="C252" s="99" t="s">
        <v>423</v>
      </c>
      <c r="D252" s="85" t="s">
        <v>124</v>
      </c>
      <c r="E252" s="78"/>
      <c r="F252" s="92"/>
      <c r="G252" s="108"/>
      <c r="H252" s="204"/>
      <c r="I252" s="262"/>
    </row>
    <row r="253" spans="1:9" s="95" customFormat="1" ht="40.15" customHeight="1" x14ac:dyDescent="0.2">
      <c r="A253" s="74" t="s">
        <v>424</v>
      </c>
      <c r="B253" s="196" t="s">
        <v>32</v>
      </c>
      <c r="C253" s="99" t="s">
        <v>425</v>
      </c>
      <c r="D253" s="85"/>
      <c r="E253" s="78" t="s">
        <v>38</v>
      </c>
      <c r="F253" s="92">
        <v>1</v>
      </c>
      <c r="G253" s="110"/>
      <c r="H253" s="183">
        <f>ROUND(G253*F253,2)</f>
        <v>0</v>
      </c>
      <c r="I253" s="262"/>
    </row>
    <row r="254" spans="1:9" s="81" customFormat="1" ht="40.15" customHeight="1" x14ac:dyDescent="0.2">
      <c r="A254" s="74" t="s">
        <v>185</v>
      </c>
      <c r="B254" s="178" t="s">
        <v>809</v>
      </c>
      <c r="C254" s="76" t="s">
        <v>186</v>
      </c>
      <c r="D254" s="85" t="s">
        <v>124</v>
      </c>
      <c r="E254" s="78" t="s">
        <v>38</v>
      </c>
      <c r="F254" s="92">
        <v>3</v>
      </c>
      <c r="G254" s="110"/>
      <c r="H254" s="183">
        <f t="shared" ref="H254" si="31">ROUND(G254*F254,2)</f>
        <v>0</v>
      </c>
      <c r="I254" s="260"/>
    </row>
    <row r="255" spans="1:9" ht="40.15" customHeight="1" x14ac:dyDescent="0.2">
      <c r="A255" s="12"/>
      <c r="B255" s="163"/>
      <c r="C255" s="21" t="s">
        <v>21</v>
      </c>
      <c r="D255" s="7"/>
      <c r="E255" s="6"/>
      <c r="F255" s="242"/>
      <c r="G255" s="243"/>
      <c r="H255" s="244"/>
      <c r="I255" s="258"/>
    </row>
    <row r="256" spans="1:9" s="81" customFormat="1" ht="40.15" customHeight="1" x14ac:dyDescent="0.2">
      <c r="A256" s="74" t="s">
        <v>56</v>
      </c>
      <c r="B256" s="178" t="s">
        <v>529</v>
      </c>
      <c r="C256" s="291" t="s">
        <v>242</v>
      </c>
      <c r="D256" s="290" t="s">
        <v>243</v>
      </c>
      <c r="E256" s="78" t="s">
        <v>38</v>
      </c>
      <c r="F256" s="92">
        <v>12</v>
      </c>
      <c r="G256" s="110"/>
      <c r="H256" s="183">
        <f>ROUND(G256*F256,2)</f>
        <v>0</v>
      </c>
      <c r="I256" s="260"/>
    </row>
    <row r="257" spans="1:9" s="81" customFormat="1" ht="40.15" customHeight="1" x14ac:dyDescent="0.2">
      <c r="A257" s="74" t="s">
        <v>70</v>
      </c>
      <c r="B257" s="178" t="s">
        <v>530</v>
      </c>
      <c r="C257" s="76" t="s">
        <v>79</v>
      </c>
      <c r="D257" s="85" t="s">
        <v>124</v>
      </c>
      <c r="E257" s="78"/>
      <c r="F257" s="92"/>
      <c r="G257" s="50"/>
      <c r="H257" s="204"/>
      <c r="I257" s="260"/>
    </row>
    <row r="258" spans="1:9" s="81" customFormat="1" ht="40.15" customHeight="1" x14ac:dyDescent="0.2">
      <c r="A258" s="74" t="s">
        <v>80</v>
      </c>
      <c r="B258" s="196" t="s">
        <v>32</v>
      </c>
      <c r="C258" s="76" t="s">
        <v>141</v>
      </c>
      <c r="D258" s="85"/>
      <c r="E258" s="78" t="s">
        <v>71</v>
      </c>
      <c r="F258" s="292">
        <v>0.6</v>
      </c>
      <c r="G258" s="110"/>
      <c r="H258" s="183">
        <f>ROUND(G258*F258,2)</f>
        <v>0</v>
      </c>
      <c r="I258" s="260"/>
    </row>
    <row r="259" spans="1:9" s="81" customFormat="1" ht="40.15" customHeight="1" x14ac:dyDescent="0.2">
      <c r="A259" s="74" t="s">
        <v>57</v>
      </c>
      <c r="B259" s="178" t="s">
        <v>531</v>
      </c>
      <c r="C259" s="291" t="s">
        <v>244</v>
      </c>
      <c r="D259" s="290" t="s">
        <v>243</v>
      </c>
      <c r="E259" s="78"/>
      <c r="F259" s="92"/>
      <c r="G259" s="83"/>
      <c r="H259" s="204"/>
      <c r="I259" s="260"/>
    </row>
    <row r="260" spans="1:9" s="81" customFormat="1" ht="40.15" customHeight="1" x14ac:dyDescent="0.2">
      <c r="A260" s="74" t="s">
        <v>58</v>
      </c>
      <c r="B260" s="196" t="s">
        <v>32</v>
      </c>
      <c r="C260" s="76" t="s">
        <v>143</v>
      </c>
      <c r="D260" s="85"/>
      <c r="E260" s="78" t="s">
        <v>38</v>
      </c>
      <c r="F260" s="92">
        <v>8</v>
      </c>
      <c r="G260" s="110"/>
      <c r="H260" s="183">
        <f t="shared" ref="H260:H264" si="32">ROUND(G260*F260,2)</f>
        <v>0</v>
      </c>
      <c r="I260" s="260"/>
    </row>
    <row r="261" spans="1:9" s="81" customFormat="1" ht="40.15" customHeight="1" x14ac:dyDescent="0.2">
      <c r="A261" s="74" t="s">
        <v>72</v>
      </c>
      <c r="B261" s="215" t="s">
        <v>532</v>
      </c>
      <c r="C261" s="216" t="s">
        <v>81</v>
      </c>
      <c r="D261" s="223" t="s">
        <v>243</v>
      </c>
      <c r="E261" s="218" t="s">
        <v>38</v>
      </c>
      <c r="F261" s="219">
        <v>1</v>
      </c>
      <c r="G261" s="213"/>
      <c r="H261" s="214">
        <f t="shared" si="32"/>
        <v>0</v>
      </c>
      <c r="I261" s="260"/>
    </row>
    <row r="262" spans="1:9" s="81" customFormat="1" ht="40.15" customHeight="1" x14ac:dyDescent="0.2">
      <c r="A262" s="74" t="s">
        <v>73</v>
      </c>
      <c r="B262" s="75" t="s">
        <v>533</v>
      </c>
      <c r="C262" s="76" t="s">
        <v>82</v>
      </c>
      <c r="D262" s="94" t="s">
        <v>243</v>
      </c>
      <c r="E262" s="78" t="s">
        <v>38</v>
      </c>
      <c r="F262" s="92">
        <v>1</v>
      </c>
      <c r="G262" s="110"/>
      <c r="H262" s="80">
        <f t="shared" si="32"/>
        <v>0</v>
      </c>
      <c r="I262" s="260"/>
    </row>
    <row r="263" spans="1:9" s="81" customFormat="1" ht="40.15" customHeight="1" x14ac:dyDescent="0.2">
      <c r="A263" s="74" t="s">
        <v>74</v>
      </c>
      <c r="B263" s="75" t="s">
        <v>534</v>
      </c>
      <c r="C263" s="76" t="s">
        <v>83</v>
      </c>
      <c r="D263" s="94" t="s">
        <v>243</v>
      </c>
      <c r="E263" s="78" t="s">
        <v>38</v>
      </c>
      <c r="F263" s="92">
        <v>1</v>
      </c>
      <c r="G263" s="110"/>
      <c r="H263" s="80">
        <f t="shared" si="32"/>
        <v>0</v>
      </c>
      <c r="I263" s="260"/>
    </row>
    <row r="264" spans="1:9" s="81" customFormat="1" ht="40.15" customHeight="1" x14ac:dyDescent="0.2">
      <c r="A264" s="97" t="s">
        <v>271</v>
      </c>
      <c r="B264" s="100" t="s">
        <v>535</v>
      </c>
      <c r="C264" s="96" t="s">
        <v>272</v>
      </c>
      <c r="D264" s="94" t="s">
        <v>243</v>
      </c>
      <c r="E264" s="98" t="s">
        <v>38</v>
      </c>
      <c r="F264" s="127">
        <v>1</v>
      </c>
      <c r="G264" s="110"/>
      <c r="H264" s="101">
        <f t="shared" si="32"/>
        <v>0</v>
      </c>
      <c r="I264" s="260"/>
    </row>
    <row r="265" spans="1:9" ht="40.15" customHeight="1" x14ac:dyDescent="0.2">
      <c r="A265" s="12"/>
      <c r="B265" s="164"/>
      <c r="C265" s="21" t="s">
        <v>22</v>
      </c>
      <c r="D265" s="7"/>
      <c r="E265" s="165"/>
      <c r="F265" s="47"/>
      <c r="G265" s="50"/>
      <c r="H265" s="244"/>
      <c r="I265" s="258"/>
    </row>
    <row r="266" spans="1:9" s="81" customFormat="1" ht="40.15" customHeight="1" x14ac:dyDescent="0.2">
      <c r="A266" s="86" t="s">
        <v>61</v>
      </c>
      <c r="B266" s="178" t="s">
        <v>536</v>
      </c>
      <c r="C266" s="76" t="s">
        <v>62</v>
      </c>
      <c r="D266" s="85" t="s">
        <v>331</v>
      </c>
      <c r="E266" s="78"/>
      <c r="F266" s="79"/>
      <c r="G266" s="83"/>
      <c r="H266" s="183"/>
      <c r="I266" s="260"/>
    </row>
    <row r="267" spans="1:9" s="81" customFormat="1" ht="40.15" customHeight="1" x14ac:dyDescent="0.2">
      <c r="A267" s="86" t="s">
        <v>148</v>
      </c>
      <c r="B267" s="196" t="s">
        <v>32</v>
      </c>
      <c r="C267" s="76" t="s">
        <v>149</v>
      </c>
      <c r="D267" s="85"/>
      <c r="E267" s="78" t="s">
        <v>31</v>
      </c>
      <c r="F267" s="79">
        <v>100</v>
      </c>
      <c r="G267" s="110"/>
      <c r="H267" s="183">
        <f>ROUND(G267*F267,2)</f>
        <v>0</v>
      </c>
      <c r="I267" s="260"/>
    </row>
    <row r="268" spans="1:9" s="81" customFormat="1" ht="40.15" customHeight="1" x14ac:dyDescent="0.2">
      <c r="A268" s="86" t="s">
        <v>63</v>
      </c>
      <c r="B268" s="171" t="s">
        <v>39</v>
      </c>
      <c r="C268" s="172" t="s">
        <v>150</v>
      </c>
      <c r="D268" s="173"/>
      <c r="E268" s="174" t="s">
        <v>31</v>
      </c>
      <c r="F268" s="175">
        <v>300</v>
      </c>
      <c r="G268" s="193"/>
      <c r="H268" s="176">
        <f>ROUND(G268*F268,2)</f>
        <v>0</v>
      </c>
      <c r="I268" s="260"/>
    </row>
    <row r="269" spans="1:9" s="26" customFormat="1" ht="40.15" customHeight="1" thickBot="1" x14ac:dyDescent="0.25">
      <c r="A269" s="25"/>
      <c r="B269" s="23" t="s">
        <v>14</v>
      </c>
      <c r="C269" s="364" t="str">
        <f>C200</f>
        <v>Heather Road - Winakwa Road to Harper Avenue</v>
      </c>
      <c r="D269" s="365"/>
      <c r="E269" s="365"/>
      <c r="F269" s="366"/>
      <c r="G269" s="51" t="s">
        <v>16</v>
      </c>
      <c r="H269" s="296">
        <f>SUM(H200:H268)</f>
        <v>0</v>
      </c>
      <c r="I269" s="259"/>
    </row>
    <row r="270" spans="1:9" s="26" customFormat="1" ht="37.9" customHeight="1" thickTop="1" x14ac:dyDescent="0.2">
      <c r="A270" s="25"/>
      <c r="B270" s="177" t="s">
        <v>15</v>
      </c>
      <c r="C270" s="358" t="s">
        <v>353</v>
      </c>
      <c r="D270" s="359"/>
      <c r="E270" s="359"/>
      <c r="F270" s="360"/>
      <c r="G270" s="243"/>
      <c r="H270" s="297"/>
      <c r="I270" s="259"/>
    </row>
    <row r="271" spans="1:9" s="26" customFormat="1" ht="37.9" customHeight="1" x14ac:dyDescent="0.2">
      <c r="A271" s="25"/>
      <c r="B271" s="164"/>
      <c r="C271" s="20" t="s">
        <v>18</v>
      </c>
      <c r="D271" s="7"/>
      <c r="E271" s="5" t="s">
        <v>1</v>
      </c>
      <c r="F271" s="242"/>
      <c r="G271" s="243"/>
      <c r="H271" s="244"/>
      <c r="I271" s="259"/>
    </row>
    <row r="272" spans="1:9" s="81" customFormat="1" ht="37.9" customHeight="1" x14ac:dyDescent="0.2">
      <c r="A272" s="82" t="s">
        <v>34</v>
      </c>
      <c r="B272" s="178" t="s">
        <v>296</v>
      </c>
      <c r="C272" s="76" t="s">
        <v>35</v>
      </c>
      <c r="D272" s="77" t="s">
        <v>325</v>
      </c>
      <c r="E272" s="78"/>
      <c r="F272" s="79"/>
      <c r="G272" s="83"/>
      <c r="H272" s="183"/>
      <c r="I272" s="260"/>
    </row>
    <row r="273" spans="1:9" s="81" customFormat="1" ht="37.9" customHeight="1" x14ac:dyDescent="0.2">
      <c r="A273" s="82" t="s">
        <v>333</v>
      </c>
      <c r="B273" s="196" t="s">
        <v>32</v>
      </c>
      <c r="C273" s="76" t="s">
        <v>334</v>
      </c>
      <c r="D273" s="85" t="s">
        <v>1</v>
      </c>
      <c r="E273" s="78" t="s">
        <v>29</v>
      </c>
      <c r="F273" s="79">
        <v>10</v>
      </c>
      <c r="G273" s="110"/>
      <c r="H273" s="183">
        <f t="shared" ref="H273:H274" si="33">ROUND(G273*F273,2)</f>
        <v>0</v>
      </c>
      <c r="I273" s="260"/>
    </row>
    <row r="274" spans="1:9" s="81" customFormat="1" ht="37.9" customHeight="1" x14ac:dyDescent="0.2">
      <c r="A274" s="74" t="s">
        <v>36</v>
      </c>
      <c r="B274" s="178" t="s">
        <v>297</v>
      </c>
      <c r="C274" s="76" t="s">
        <v>37</v>
      </c>
      <c r="D274" s="77" t="s">
        <v>325</v>
      </c>
      <c r="E274" s="78" t="s">
        <v>31</v>
      </c>
      <c r="F274" s="79">
        <v>750</v>
      </c>
      <c r="G274" s="110"/>
      <c r="H274" s="183">
        <f t="shared" si="33"/>
        <v>0</v>
      </c>
      <c r="I274" s="260"/>
    </row>
    <row r="275" spans="1:9" ht="37.9" customHeight="1" x14ac:dyDescent="0.2">
      <c r="A275" s="12"/>
      <c r="B275" s="164"/>
      <c r="C275" s="21" t="s">
        <v>164</v>
      </c>
      <c r="D275" s="7"/>
      <c r="E275" s="165"/>
      <c r="F275" s="47"/>
      <c r="G275" s="50"/>
      <c r="H275" s="244"/>
      <c r="I275" s="258"/>
    </row>
    <row r="276" spans="1:9" s="81" customFormat="1" ht="37.9" customHeight="1" x14ac:dyDescent="0.2">
      <c r="A276" s="86" t="s">
        <v>374</v>
      </c>
      <c r="B276" s="178" t="s">
        <v>298</v>
      </c>
      <c r="C276" s="76" t="s">
        <v>375</v>
      </c>
      <c r="D276" s="85" t="s">
        <v>376</v>
      </c>
      <c r="E276" s="78"/>
      <c r="F276" s="79"/>
      <c r="G276" s="83"/>
      <c r="H276" s="183"/>
      <c r="I276" s="260"/>
    </row>
    <row r="277" spans="1:9" s="81" customFormat="1" ht="37.9" customHeight="1" x14ac:dyDescent="0.2">
      <c r="A277" s="86" t="s">
        <v>377</v>
      </c>
      <c r="B277" s="196" t="s">
        <v>32</v>
      </c>
      <c r="C277" s="76" t="s">
        <v>483</v>
      </c>
      <c r="D277" s="85" t="s">
        <v>1</v>
      </c>
      <c r="E277" s="78" t="s">
        <v>31</v>
      </c>
      <c r="F277" s="79">
        <v>5</v>
      </c>
      <c r="G277" s="110"/>
      <c r="H277" s="183">
        <f t="shared" ref="H277:H280" si="34">ROUND(G277*F277,2)</f>
        <v>0</v>
      </c>
      <c r="I277" s="260"/>
    </row>
    <row r="278" spans="1:9" s="81" customFormat="1" ht="37.9" customHeight="1" x14ac:dyDescent="0.2">
      <c r="A278" s="86" t="s">
        <v>378</v>
      </c>
      <c r="B278" s="196" t="s">
        <v>39</v>
      </c>
      <c r="C278" s="76" t="s">
        <v>484</v>
      </c>
      <c r="D278" s="85" t="s">
        <v>1</v>
      </c>
      <c r="E278" s="78" t="s">
        <v>31</v>
      </c>
      <c r="F278" s="79">
        <v>200</v>
      </c>
      <c r="G278" s="110"/>
      <c r="H278" s="183">
        <f t="shared" si="34"/>
        <v>0</v>
      </c>
      <c r="I278" s="260"/>
    </row>
    <row r="279" spans="1:9" s="81" customFormat="1" ht="37.9" customHeight="1" x14ac:dyDescent="0.2">
      <c r="A279" s="86" t="s">
        <v>379</v>
      </c>
      <c r="B279" s="196" t="s">
        <v>49</v>
      </c>
      <c r="C279" s="76" t="s">
        <v>491</v>
      </c>
      <c r="D279" s="85" t="s">
        <v>1</v>
      </c>
      <c r="E279" s="78" t="s">
        <v>31</v>
      </c>
      <c r="F279" s="79">
        <v>10</v>
      </c>
      <c r="G279" s="110"/>
      <c r="H279" s="183">
        <f t="shared" si="34"/>
        <v>0</v>
      </c>
      <c r="I279" s="260"/>
    </row>
    <row r="280" spans="1:9" s="81" customFormat="1" ht="37.9" customHeight="1" x14ac:dyDescent="0.2">
      <c r="A280" s="86" t="s">
        <v>380</v>
      </c>
      <c r="B280" s="196" t="s">
        <v>60</v>
      </c>
      <c r="C280" s="76" t="s">
        <v>485</v>
      </c>
      <c r="D280" s="85" t="s">
        <v>1</v>
      </c>
      <c r="E280" s="78" t="s">
        <v>31</v>
      </c>
      <c r="F280" s="79">
        <v>40</v>
      </c>
      <c r="G280" s="110"/>
      <c r="H280" s="183">
        <f t="shared" si="34"/>
        <v>0</v>
      </c>
      <c r="I280" s="260"/>
    </row>
    <row r="281" spans="1:9" s="81" customFormat="1" ht="37.9" customHeight="1" x14ac:dyDescent="0.2">
      <c r="A281" s="86" t="s">
        <v>384</v>
      </c>
      <c r="B281" s="178" t="s">
        <v>299</v>
      </c>
      <c r="C281" s="76" t="s">
        <v>385</v>
      </c>
      <c r="D281" s="85" t="s">
        <v>167</v>
      </c>
      <c r="E281" s="78"/>
      <c r="F281" s="79"/>
      <c r="G281" s="83"/>
      <c r="H281" s="183"/>
      <c r="I281" s="260"/>
    </row>
    <row r="282" spans="1:9" s="81" customFormat="1" ht="37.9" customHeight="1" x14ac:dyDescent="0.2">
      <c r="A282" s="86" t="s">
        <v>386</v>
      </c>
      <c r="B282" s="196" t="s">
        <v>32</v>
      </c>
      <c r="C282" s="76" t="s">
        <v>387</v>
      </c>
      <c r="D282" s="85" t="s">
        <v>1</v>
      </c>
      <c r="E282" s="78" t="s">
        <v>31</v>
      </c>
      <c r="F282" s="79">
        <v>45</v>
      </c>
      <c r="G282" s="110"/>
      <c r="H282" s="183">
        <f t="shared" ref="H282" si="35">ROUND(G282*F282,2)</f>
        <v>0</v>
      </c>
      <c r="I282" s="260"/>
    </row>
    <row r="283" spans="1:9" s="81" customFormat="1" ht="37.9" customHeight="1" x14ac:dyDescent="0.2">
      <c r="A283" s="86" t="s">
        <v>40</v>
      </c>
      <c r="B283" s="178" t="s">
        <v>300</v>
      </c>
      <c r="C283" s="76" t="s">
        <v>41</v>
      </c>
      <c r="D283" s="85" t="s">
        <v>167</v>
      </c>
      <c r="E283" s="78"/>
      <c r="F283" s="79"/>
      <c r="G283" s="83"/>
      <c r="H283" s="183"/>
      <c r="I283" s="260"/>
    </row>
    <row r="284" spans="1:9" s="81" customFormat="1" ht="37.9" customHeight="1" x14ac:dyDescent="0.2">
      <c r="A284" s="86" t="s">
        <v>42</v>
      </c>
      <c r="B284" s="196" t="s">
        <v>32</v>
      </c>
      <c r="C284" s="76" t="s">
        <v>43</v>
      </c>
      <c r="D284" s="85" t="s">
        <v>1</v>
      </c>
      <c r="E284" s="78" t="s">
        <v>38</v>
      </c>
      <c r="F284" s="79">
        <v>350</v>
      </c>
      <c r="G284" s="110"/>
      <c r="H284" s="183">
        <f>ROUND(G284*F284,2)</f>
        <v>0</v>
      </c>
      <c r="I284" s="260"/>
    </row>
    <row r="285" spans="1:9" s="81" customFormat="1" ht="37.9" customHeight="1" x14ac:dyDescent="0.2">
      <c r="A285" s="86" t="s">
        <v>44</v>
      </c>
      <c r="B285" s="178" t="s">
        <v>301</v>
      </c>
      <c r="C285" s="76" t="s">
        <v>45</v>
      </c>
      <c r="D285" s="85" t="s">
        <v>167</v>
      </c>
      <c r="E285" s="78"/>
      <c r="F285" s="79"/>
      <c r="G285" s="83"/>
      <c r="H285" s="183"/>
      <c r="I285" s="260"/>
    </row>
    <row r="286" spans="1:9" s="81" customFormat="1" ht="37.9" customHeight="1" x14ac:dyDescent="0.2">
      <c r="A286" s="87" t="s">
        <v>168</v>
      </c>
      <c r="B286" s="196" t="s">
        <v>32</v>
      </c>
      <c r="C286" s="198" t="s">
        <v>169</v>
      </c>
      <c r="D286" s="199" t="s">
        <v>1</v>
      </c>
      <c r="E286" s="199" t="s">
        <v>38</v>
      </c>
      <c r="F286" s="79">
        <v>15</v>
      </c>
      <c r="G286" s="110"/>
      <c r="H286" s="183">
        <f>ROUND(G286*F286,2)</f>
        <v>0</v>
      </c>
      <c r="I286" s="260"/>
    </row>
    <row r="287" spans="1:9" s="81" customFormat="1" ht="37.9" customHeight="1" x14ac:dyDescent="0.2">
      <c r="A287" s="86" t="s">
        <v>46</v>
      </c>
      <c r="B287" s="196" t="s">
        <v>39</v>
      </c>
      <c r="C287" s="76" t="s">
        <v>47</v>
      </c>
      <c r="D287" s="85" t="s">
        <v>1</v>
      </c>
      <c r="E287" s="78" t="s">
        <v>38</v>
      </c>
      <c r="F287" s="79">
        <v>480</v>
      </c>
      <c r="G287" s="110"/>
      <c r="H287" s="183">
        <f>ROUND(G287*F287,2)</f>
        <v>0</v>
      </c>
      <c r="I287" s="260"/>
    </row>
    <row r="288" spans="1:9" s="81" customFormat="1" ht="37.9" customHeight="1" x14ac:dyDescent="0.2">
      <c r="A288" s="86" t="s">
        <v>211</v>
      </c>
      <c r="B288" s="178" t="s">
        <v>302</v>
      </c>
      <c r="C288" s="76" t="s">
        <v>212</v>
      </c>
      <c r="D288" s="85" t="s">
        <v>390</v>
      </c>
      <c r="E288" s="78"/>
      <c r="F288" s="79"/>
      <c r="G288" s="83"/>
      <c r="H288" s="183"/>
      <c r="I288" s="260"/>
    </row>
    <row r="289" spans="1:9" s="81" customFormat="1" ht="37.9" customHeight="1" x14ac:dyDescent="0.2">
      <c r="A289" s="86" t="s">
        <v>213</v>
      </c>
      <c r="B289" s="196" t="s">
        <v>32</v>
      </c>
      <c r="C289" s="76" t="s">
        <v>326</v>
      </c>
      <c r="D289" s="85" t="s">
        <v>514</v>
      </c>
      <c r="E289" s="78"/>
      <c r="F289" s="79"/>
      <c r="G289" s="83"/>
      <c r="H289" s="183"/>
      <c r="I289" s="260"/>
    </row>
    <row r="290" spans="1:9" s="81" customFormat="1" ht="37.9" customHeight="1" x14ac:dyDescent="0.2">
      <c r="A290" s="86" t="s">
        <v>214</v>
      </c>
      <c r="B290" s="200" t="s">
        <v>102</v>
      </c>
      <c r="C290" s="76" t="s">
        <v>215</v>
      </c>
      <c r="D290" s="85"/>
      <c r="E290" s="78" t="s">
        <v>31</v>
      </c>
      <c r="F290" s="79">
        <v>10</v>
      </c>
      <c r="G290" s="110"/>
      <c r="H290" s="183">
        <f>ROUND(G290*F290,2)</f>
        <v>0</v>
      </c>
      <c r="I290" s="260"/>
    </row>
    <row r="291" spans="1:9" s="81" customFormat="1" ht="40.15" customHeight="1" x14ac:dyDescent="0.2">
      <c r="A291" s="86" t="s">
        <v>216</v>
      </c>
      <c r="B291" s="221" t="s">
        <v>103</v>
      </c>
      <c r="C291" s="216" t="s">
        <v>217</v>
      </c>
      <c r="D291" s="217"/>
      <c r="E291" s="218" t="s">
        <v>31</v>
      </c>
      <c r="F291" s="212">
        <v>20</v>
      </c>
      <c r="G291" s="213"/>
      <c r="H291" s="214">
        <f>ROUND(G291*F291,2)</f>
        <v>0</v>
      </c>
      <c r="I291" s="260"/>
    </row>
    <row r="292" spans="1:9" s="81" customFormat="1" ht="40.15" customHeight="1" x14ac:dyDescent="0.2">
      <c r="A292" s="86" t="s">
        <v>218</v>
      </c>
      <c r="B292" s="75" t="s">
        <v>303</v>
      </c>
      <c r="C292" s="76" t="s">
        <v>219</v>
      </c>
      <c r="D292" s="85" t="s">
        <v>220</v>
      </c>
      <c r="E292" s="78"/>
      <c r="F292" s="79"/>
      <c r="G292" s="83"/>
      <c r="H292" s="80"/>
      <c r="I292" s="260"/>
    </row>
    <row r="293" spans="1:9" s="81" customFormat="1" ht="40.15" customHeight="1" x14ac:dyDescent="0.2">
      <c r="A293" s="86" t="s">
        <v>393</v>
      </c>
      <c r="B293" s="84" t="s">
        <v>32</v>
      </c>
      <c r="C293" s="76" t="s">
        <v>486</v>
      </c>
      <c r="D293" s="85"/>
      <c r="E293" s="78" t="s">
        <v>48</v>
      </c>
      <c r="F293" s="79">
        <v>40</v>
      </c>
      <c r="G293" s="110"/>
      <c r="H293" s="80">
        <f t="shared" ref="H293:H295" si="36">ROUND(G293*F293,2)</f>
        <v>0</v>
      </c>
      <c r="I293" s="260"/>
    </row>
    <row r="294" spans="1:9" s="81" customFormat="1" ht="40.15" customHeight="1" x14ac:dyDescent="0.2">
      <c r="A294" s="86" t="s">
        <v>221</v>
      </c>
      <c r="B294" s="84" t="s">
        <v>39</v>
      </c>
      <c r="C294" s="76" t="s">
        <v>222</v>
      </c>
      <c r="D294" s="85" t="s">
        <v>223</v>
      </c>
      <c r="E294" s="78" t="s">
        <v>48</v>
      </c>
      <c r="F294" s="79">
        <v>390</v>
      </c>
      <c r="G294" s="110"/>
      <c r="H294" s="80">
        <f t="shared" si="36"/>
        <v>0</v>
      </c>
      <c r="I294" s="260"/>
    </row>
    <row r="295" spans="1:9" s="81" customFormat="1" ht="40.15" customHeight="1" x14ac:dyDescent="0.2">
      <c r="A295" s="86" t="s">
        <v>396</v>
      </c>
      <c r="B295" s="84" t="s">
        <v>49</v>
      </c>
      <c r="C295" s="76" t="s">
        <v>397</v>
      </c>
      <c r="D295" s="85" t="s">
        <v>1</v>
      </c>
      <c r="E295" s="78" t="s">
        <v>48</v>
      </c>
      <c r="F295" s="79">
        <v>20</v>
      </c>
      <c r="G295" s="110"/>
      <c r="H295" s="80">
        <f t="shared" si="36"/>
        <v>0</v>
      </c>
      <c r="I295" s="260"/>
    </row>
    <row r="296" spans="1:9" s="81" customFormat="1" ht="40.15" customHeight="1" x14ac:dyDescent="0.2">
      <c r="A296" s="86" t="s">
        <v>224</v>
      </c>
      <c r="B296" s="75" t="s">
        <v>426</v>
      </c>
      <c r="C296" s="76" t="s">
        <v>225</v>
      </c>
      <c r="D296" s="85" t="s">
        <v>220</v>
      </c>
      <c r="E296" s="78"/>
      <c r="F296" s="79"/>
      <c r="G296" s="83"/>
      <c r="H296" s="80"/>
      <c r="I296" s="260"/>
    </row>
    <row r="297" spans="1:9" s="81" customFormat="1" ht="40.15" customHeight="1" x14ac:dyDescent="0.2">
      <c r="A297" s="86" t="s">
        <v>399</v>
      </c>
      <c r="B297" s="84" t="s">
        <v>32</v>
      </c>
      <c r="C297" s="76" t="s">
        <v>328</v>
      </c>
      <c r="D297" s="85" t="s">
        <v>106</v>
      </c>
      <c r="E297" s="78" t="s">
        <v>48</v>
      </c>
      <c r="F297" s="79">
        <v>40</v>
      </c>
      <c r="G297" s="110"/>
      <c r="H297" s="80">
        <f t="shared" ref="H297:H301" si="37">ROUND(G297*F297,2)</f>
        <v>0</v>
      </c>
      <c r="I297" s="260"/>
    </row>
    <row r="298" spans="1:9" s="81" customFormat="1" ht="40.15" customHeight="1" x14ac:dyDescent="0.2">
      <c r="A298" s="86" t="s">
        <v>492</v>
      </c>
      <c r="B298" s="84" t="s">
        <v>39</v>
      </c>
      <c r="C298" s="76" t="s">
        <v>494</v>
      </c>
      <c r="D298" s="85" t="s">
        <v>223</v>
      </c>
      <c r="E298" s="78" t="s">
        <v>48</v>
      </c>
      <c r="F298" s="79">
        <v>25</v>
      </c>
      <c r="G298" s="110"/>
      <c r="H298" s="80">
        <f t="shared" si="37"/>
        <v>0</v>
      </c>
      <c r="I298" s="260"/>
    </row>
    <row r="299" spans="1:9" s="81" customFormat="1" ht="40.15" customHeight="1" x14ac:dyDescent="0.2">
      <c r="A299" s="86" t="s">
        <v>492</v>
      </c>
      <c r="B299" s="84" t="s">
        <v>49</v>
      </c>
      <c r="C299" s="76" t="s">
        <v>493</v>
      </c>
      <c r="D299" s="85" t="s">
        <v>223</v>
      </c>
      <c r="E299" s="78" t="s">
        <v>48</v>
      </c>
      <c r="F299" s="79">
        <v>365</v>
      </c>
      <c r="G299" s="110"/>
      <c r="H299" s="80">
        <f t="shared" si="37"/>
        <v>0</v>
      </c>
      <c r="I299" s="260"/>
    </row>
    <row r="300" spans="1:9" s="91" customFormat="1" ht="40.15" customHeight="1" x14ac:dyDescent="0.2">
      <c r="A300" s="86" t="s">
        <v>402</v>
      </c>
      <c r="B300" s="84" t="s">
        <v>60</v>
      </c>
      <c r="C300" s="76" t="s">
        <v>329</v>
      </c>
      <c r="D300" s="85" t="s">
        <v>401</v>
      </c>
      <c r="E300" s="78" t="s">
        <v>48</v>
      </c>
      <c r="F300" s="79">
        <v>20</v>
      </c>
      <c r="G300" s="110"/>
      <c r="H300" s="80">
        <f t="shared" si="37"/>
        <v>0</v>
      </c>
      <c r="I300" s="264"/>
    </row>
    <row r="301" spans="1:9" s="81" customFormat="1" ht="40.15" customHeight="1" x14ac:dyDescent="0.2">
      <c r="A301" s="86" t="s">
        <v>226</v>
      </c>
      <c r="B301" s="75" t="s">
        <v>415</v>
      </c>
      <c r="C301" s="76" t="s">
        <v>227</v>
      </c>
      <c r="D301" s="85" t="s">
        <v>228</v>
      </c>
      <c r="E301" s="78" t="s">
        <v>31</v>
      </c>
      <c r="F301" s="79">
        <v>10</v>
      </c>
      <c r="G301" s="110"/>
      <c r="H301" s="80">
        <f t="shared" si="37"/>
        <v>0</v>
      </c>
      <c r="I301" s="260"/>
    </row>
    <row r="302" spans="1:9" s="81" customFormat="1" ht="40.15" customHeight="1" x14ac:dyDescent="0.2">
      <c r="A302" s="86" t="s">
        <v>170</v>
      </c>
      <c r="B302" s="75" t="s">
        <v>420</v>
      </c>
      <c r="C302" s="76" t="s">
        <v>171</v>
      </c>
      <c r="D302" s="85" t="s">
        <v>506</v>
      </c>
      <c r="E302" s="78"/>
      <c r="F302" s="79"/>
      <c r="G302" s="83"/>
      <c r="H302" s="80"/>
      <c r="I302" s="260"/>
    </row>
    <row r="303" spans="1:9" s="81" customFormat="1" ht="40.15" customHeight="1" x14ac:dyDescent="0.2">
      <c r="A303" s="86" t="s">
        <v>229</v>
      </c>
      <c r="B303" s="84" t="s">
        <v>32</v>
      </c>
      <c r="C303" s="76" t="s">
        <v>230</v>
      </c>
      <c r="D303" s="85"/>
      <c r="E303" s="78"/>
      <c r="F303" s="79"/>
      <c r="G303" s="83"/>
      <c r="H303" s="80"/>
      <c r="I303" s="260"/>
    </row>
    <row r="304" spans="1:9" s="81" customFormat="1" ht="40.15" customHeight="1" x14ac:dyDescent="0.2">
      <c r="A304" s="86" t="s">
        <v>405</v>
      </c>
      <c r="B304" s="90" t="s">
        <v>102</v>
      </c>
      <c r="C304" s="76" t="s">
        <v>406</v>
      </c>
      <c r="D304" s="85"/>
      <c r="E304" s="78" t="s">
        <v>33</v>
      </c>
      <c r="F304" s="79">
        <v>470</v>
      </c>
      <c r="G304" s="110"/>
      <c r="H304" s="80">
        <f>ROUND(G304*F304,2)</f>
        <v>0</v>
      </c>
      <c r="I304" s="260"/>
    </row>
    <row r="305" spans="1:9" s="81" customFormat="1" ht="40.15" customHeight="1" x14ac:dyDescent="0.2">
      <c r="A305" s="86" t="s">
        <v>172</v>
      </c>
      <c r="B305" s="84" t="s">
        <v>39</v>
      </c>
      <c r="C305" s="76" t="s">
        <v>69</v>
      </c>
      <c r="D305" s="85"/>
      <c r="E305" s="78"/>
      <c r="F305" s="79"/>
      <c r="G305" s="83"/>
      <c r="H305" s="80"/>
      <c r="I305" s="260"/>
    </row>
    <row r="306" spans="1:9" s="81" customFormat="1" ht="40.15" customHeight="1" x14ac:dyDescent="0.2">
      <c r="A306" s="86" t="s">
        <v>408</v>
      </c>
      <c r="B306" s="90" t="s">
        <v>102</v>
      </c>
      <c r="C306" s="76" t="s">
        <v>406</v>
      </c>
      <c r="D306" s="85"/>
      <c r="E306" s="78" t="s">
        <v>33</v>
      </c>
      <c r="F306" s="79">
        <v>40</v>
      </c>
      <c r="G306" s="110"/>
      <c r="H306" s="80">
        <f t="shared" ref="H306" si="38">ROUND(G306*F306,2)</f>
        <v>0</v>
      </c>
      <c r="I306" s="260"/>
    </row>
    <row r="307" spans="1:9" s="81" customFormat="1" ht="40.15" customHeight="1" x14ac:dyDescent="0.2">
      <c r="A307" s="86" t="s">
        <v>107</v>
      </c>
      <c r="B307" s="75" t="s">
        <v>422</v>
      </c>
      <c r="C307" s="76" t="s">
        <v>109</v>
      </c>
      <c r="D307" s="85" t="s">
        <v>231</v>
      </c>
      <c r="E307" s="78"/>
      <c r="F307" s="79"/>
      <c r="G307" s="83"/>
      <c r="H307" s="80"/>
      <c r="I307" s="260"/>
    </row>
    <row r="308" spans="1:9" s="81" customFormat="1" ht="40.15" customHeight="1" x14ac:dyDescent="0.2">
      <c r="A308" s="86" t="s">
        <v>110</v>
      </c>
      <c r="B308" s="84" t="s">
        <v>32</v>
      </c>
      <c r="C308" s="76" t="s">
        <v>232</v>
      </c>
      <c r="D308" s="85" t="s">
        <v>1</v>
      </c>
      <c r="E308" s="78" t="s">
        <v>31</v>
      </c>
      <c r="F308" s="79">
        <v>110</v>
      </c>
      <c r="G308" s="110"/>
      <c r="H308" s="80">
        <f t="shared" ref="H308:H309" si="39">ROUND(G308*F308,2)</f>
        <v>0</v>
      </c>
      <c r="I308" s="260"/>
    </row>
    <row r="309" spans="1:9" s="81" customFormat="1" ht="40.15" customHeight="1" x14ac:dyDescent="0.2">
      <c r="A309" s="86" t="s">
        <v>111</v>
      </c>
      <c r="B309" s="75" t="s">
        <v>537</v>
      </c>
      <c r="C309" s="76" t="s">
        <v>113</v>
      </c>
      <c r="D309" s="85" t="s">
        <v>175</v>
      </c>
      <c r="E309" s="78" t="s">
        <v>38</v>
      </c>
      <c r="F309" s="92">
        <v>4</v>
      </c>
      <c r="G309" s="110"/>
      <c r="H309" s="80">
        <f t="shared" si="39"/>
        <v>0</v>
      </c>
      <c r="I309" s="260"/>
    </row>
    <row r="310" spans="1:9" ht="40.15" customHeight="1" x14ac:dyDescent="0.2">
      <c r="A310" s="12"/>
      <c r="B310" s="162"/>
      <c r="C310" s="21" t="s">
        <v>19</v>
      </c>
      <c r="D310" s="7"/>
      <c r="E310" s="6"/>
      <c r="F310" s="242"/>
      <c r="G310" s="243"/>
      <c r="H310" s="244"/>
      <c r="I310" s="258"/>
    </row>
    <row r="311" spans="1:9" s="81" customFormat="1" ht="40.15" customHeight="1" x14ac:dyDescent="0.2">
      <c r="A311" s="74" t="s">
        <v>54</v>
      </c>
      <c r="B311" s="215" t="s">
        <v>538</v>
      </c>
      <c r="C311" s="216" t="s">
        <v>55</v>
      </c>
      <c r="D311" s="217" t="s">
        <v>120</v>
      </c>
      <c r="E311" s="218" t="s">
        <v>48</v>
      </c>
      <c r="F311" s="219">
        <v>450</v>
      </c>
      <c r="G311" s="213"/>
      <c r="H311" s="214">
        <f>ROUND(G311*F311,2)</f>
        <v>0</v>
      </c>
      <c r="I311" s="260"/>
    </row>
    <row r="312" spans="1:9" ht="40.15" customHeight="1" x14ac:dyDescent="0.2">
      <c r="A312" s="12"/>
      <c r="B312" s="162"/>
      <c r="C312" s="21" t="s">
        <v>20</v>
      </c>
      <c r="D312" s="7"/>
      <c r="E312" s="6"/>
      <c r="F312" s="242"/>
      <c r="G312" s="243"/>
      <c r="H312" s="244"/>
      <c r="I312" s="258"/>
    </row>
    <row r="313" spans="1:9" s="95" customFormat="1" ht="40.15" customHeight="1" x14ac:dyDescent="0.2">
      <c r="A313" s="74" t="s">
        <v>76</v>
      </c>
      <c r="B313" s="178" t="s">
        <v>539</v>
      </c>
      <c r="C313" s="289" t="s">
        <v>235</v>
      </c>
      <c r="D313" s="94" t="s">
        <v>243</v>
      </c>
      <c r="E313" s="78"/>
      <c r="F313" s="92"/>
      <c r="G313" s="83"/>
      <c r="H313" s="204"/>
      <c r="I313" s="262"/>
    </row>
    <row r="314" spans="1:9" s="81" customFormat="1" ht="40.15" customHeight="1" x14ac:dyDescent="0.2">
      <c r="A314" s="74" t="s">
        <v>416</v>
      </c>
      <c r="B314" s="196" t="s">
        <v>32</v>
      </c>
      <c r="C314" s="96" t="s">
        <v>417</v>
      </c>
      <c r="D314" s="85"/>
      <c r="E314" s="78" t="s">
        <v>38</v>
      </c>
      <c r="F314" s="92">
        <v>1</v>
      </c>
      <c r="G314" s="110"/>
      <c r="H314" s="183">
        <f t="shared" ref="H314:H315" si="40">ROUND(G314*F314,2)</f>
        <v>0</v>
      </c>
      <c r="I314" s="260"/>
    </row>
    <row r="315" spans="1:9" s="81" customFormat="1" ht="40.15" customHeight="1" x14ac:dyDescent="0.2">
      <c r="A315" s="97" t="s">
        <v>418</v>
      </c>
      <c r="B315" s="196" t="s">
        <v>39</v>
      </c>
      <c r="C315" s="96" t="s">
        <v>419</v>
      </c>
      <c r="D315" s="94"/>
      <c r="E315" s="98" t="s">
        <v>38</v>
      </c>
      <c r="F315" s="127">
        <v>1</v>
      </c>
      <c r="G315" s="110"/>
      <c r="H315" s="295">
        <f t="shared" si="40"/>
        <v>0</v>
      </c>
      <c r="I315" s="260"/>
    </row>
    <row r="316" spans="1:9" ht="40.15" customHeight="1" x14ac:dyDescent="0.2">
      <c r="A316" s="12"/>
      <c r="B316" s="163"/>
      <c r="C316" s="21" t="s">
        <v>21</v>
      </c>
      <c r="D316" s="7"/>
      <c r="E316" s="6"/>
      <c r="F316" s="242"/>
      <c r="G316" s="243"/>
      <c r="H316" s="244"/>
      <c r="I316" s="258"/>
    </row>
    <row r="317" spans="1:9" s="81" customFormat="1" ht="40.15" customHeight="1" x14ac:dyDescent="0.2">
      <c r="A317" s="74" t="s">
        <v>56</v>
      </c>
      <c r="B317" s="178" t="s">
        <v>540</v>
      </c>
      <c r="C317" s="96" t="s">
        <v>242</v>
      </c>
      <c r="D317" s="94" t="s">
        <v>243</v>
      </c>
      <c r="E317" s="78" t="s">
        <v>38</v>
      </c>
      <c r="F317" s="92">
        <v>4</v>
      </c>
      <c r="G317" s="110"/>
      <c r="H317" s="183">
        <f>ROUND(G317*F317,2)</f>
        <v>0</v>
      </c>
      <c r="I317" s="260"/>
    </row>
    <row r="318" spans="1:9" s="81" customFormat="1" ht="40.15" customHeight="1" x14ac:dyDescent="0.2">
      <c r="A318" s="74" t="s">
        <v>72</v>
      </c>
      <c r="B318" s="178" t="s">
        <v>541</v>
      </c>
      <c r="C318" s="76" t="s">
        <v>81</v>
      </c>
      <c r="D318" s="94" t="s">
        <v>243</v>
      </c>
      <c r="E318" s="78" t="s">
        <v>38</v>
      </c>
      <c r="F318" s="92">
        <v>2</v>
      </c>
      <c r="G318" s="110"/>
      <c r="H318" s="183">
        <f t="shared" ref="H318:H321" si="41">ROUND(G318*F318,2)</f>
        <v>0</v>
      </c>
      <c r="I318" s="260"/>
    </row>
    <row r="319" spans="1:9" s="81" customFormat="1" ht="40.15" customHeight="1" x14ac:dyDescent="0.2">
      <c r="A319" s="74" t="s">
        <v>73</v>
      </c>
      <c r="B319" s="178" t="s">
        <v>505</v>
      </c>
      <c r="C319" s="76" t="s">
        <v>82</v>
      </c>
      <c r="D319" s="94" t="s">
        <v>243</v>
      </c>
      <c r="E319" s="78" t="s">
        <v>38</v>
      </c>
      <c r="F319" s="92">
        <v>2</v>
      </c>
      <c r="G319" s="110"/>
      <c r="H319" s="183">
        <f t="shared" si="41"/>
        <v>0</v>
      </c>
      <c r="I319" s="260"/>
    </row>
    <row r="320" spans="1:9" s="81" customFormat="1" ht="40.15" customHeight="1" x14ac:dyDescent="0.2">
      <c r="A320" s="74" t="s">
        <v>74</v>
      </c>
      <c r="B320" s="178" t="s">
        <v>428</v>
      </c>
      <c r="C320" s="76" t="s">
        <v>83</v>
      </c>
      <c r="D320" s="94" t="s">
        <v>243</v>
      </c>
      <c r="E320" s="78" t="s">
        <v>38</v>
      </c>
      <c r="F320" s="92">
        <v>2</v>
      </c>
      <c r="G320" s="110"/>
      <c r="H320" s="183">
        <f t="shared" si="41"/>
        <v>0</v>
      </c>
      <c r="I320" s="260"/>
    </row>
    <row r="321" spans="1:9" s="81" customFormat="1" ht="40.15" customHeight="1" x14ac:dyDescent="0.2">
      <c r="A321" s="97" t="s">
        <v>271</v>
      </c>
      <c r="B321" s="293" t="s">
        <v>429</v>
      </c>
      <c r="C321" s="96" t="s">
        <v>272</v>
      </c>
      <c r="D321" s="94" t="s">
        <v>243</v>
      </c>
      <c r="E321" s="98" t="s">
        <v>38</v>
      </c>
      <c r="F321" s="127">
        <v>2</v>
      </c>
      <c r="G321" s="110"/>
      <c r="H321" s="295">
        <f t="shared" si="41"/>
        <v>0</v>
      </c>
      <c r="I321" s="260"/>
    </row>
    <row r="322" spans="1:9" ht="40.15" customHeight="1" x14ac:dyDescent="0.2">
      <c r="A322" s="12"/>
      <c r="B322" s="164"/>
      <c r="C322" s="21" t="s">
        <v>22</v>
      </c>
      <c r="D322" s="7"/>
      <c r="E322" s="165"/>
      <c r="F322" s="47"/>
      <c r="G322" s="50"/>
      <c r="H322" s="244"/>
      <c r="I322" s="258"/>
    </row>
    <row r="323" spans="1:9" s="81" customFormat="1" ht="40.15" customHeight="1" x14ac:dyDescent="0.2">
      <c r="A323" s="86" t="s">
        <v>61</v>
      </c>
      <c r="B323" s="178" t="s">
        <v>542</v>
      </c>
      <c r="C323" s="76" t="s">
        <v>62</v>
      </c>
      <c r="D323" s="85" t="s">
        <v>331</v>
      </c>
      <c r="E323" s="78"/>
      <c r="F323" s="79"/>
      <c r="G323" s="83"/>
      <c r="H323" s="183"/>
      <c r="I323" s="260"/>
    </row>
    <row r="324" spans="1:9" s="81" customFormat="1" ht="40.15" customHeight="1" x14ac:dyDescent="0.2">
      <c r="A324" s="86" t="s">
        <v>148</v>
      </c>
      <c r="B324" s="196" t="s">
        <v>32</v>
      </c>
      <c r="C324" s="76" t="s">
        <v>149</v>
      </c>
      <c r="D324" s="85"/>
      <c r="E324" s="78" t="s">
        <v>31</v>
      </c>
      <c r="F324" s="79">
        <v>100</v>
      </c>
      <c r="G324" s="110"/>
      <c r="H324" s="183">
        <f>ROUND(G324*F324,2)</f>
        <v>0</v>
      </c>
      <c r="I324" s="260"/>
    </row>
    <row r="325" spans="1:9" s="81" customFormat="1" ht="40.15" customHeight="1" x14ac:dyDescent="0.2">
      <c r="A325" s="86" t="s">
        <v>63</v>
      </c>
      <c r="B325" s="171" t="s">
        <v>39</v>
      </c>
      <c r="C325" s="172" t="s">
        <v>150</v>
      </c>
      <c r="D325" s="173"/>
      <c r="E325" s="174" t="s">
        <v>31</v>
      </c>
      <c r="F325" s="175">
        <v>650</v>
      </c>
      <c r="G325" s="193"/>
      <c r="H325" s="176">
        <f>ROUND(G325*F325,2)</f>
        <v>0</v>
      </c>
      <c r="I325" s="260"/>
    </row>
    <row r="326" spans="1:9" s="26" customFormat="1" ht="40.15" customHeight="1" thickBot="1" x14ac:dyDescent="0.25">
      <c r="A326" s="25"/>
      <c r="B326" s="23" t="s">
        <v>15</v>
      </c>
      <c r="C326" s="364" t="str">
        <f>C270</f>
        <v>Huppe Bay - Island Shore Boulevard to Island Shore Boulevard</v>
      </c>
      <c r="D326" s="365"/>
      <c r="E326" s="365"/>
      <c r="F326" s="366"/>
      <c r="G326" s="51" t="s">
        <v>16</v>
      </c>
      <c r="H326" s="296">
        <f>SUM(H270:H325)</f>
        <v>0</v>
      </c>
      <c r="I326" s="259"/>
    </row>
    <row r="327" spans="1:9" s="26" customFormat="1" ht="40.15" customHeight="1" thickTop="1" x14ac:dyDescent="0.2">
      <c r="A327" s="25"/>
      <c r="B327" s="177" t="s">
        <v>210</v>
      </c>
      <c r="C327" s="358" t="s">
        <v>354</v>
      </c>
      <c r="D327" s="359"/>
      <c r="E327" s="359"/>
      <c r="F327" s="360"/>
      <c r="G327" s="243"/>
      <c r="H327" s="297"/>
      <c r="I327" s="259"/>
    </row>
    <row r="328" spans="1:9" s="26" customFormat="1" ht="40.15" customHeight="1" x14ac:dyDescent="0.2">
      <c r="A328" s="25"/>
      <c r="B328" s="164"/>
      <c r="C328" s="20" t="s">
        <v>18</v>
      </c>
      <c r="D328" s="7"/>
      <c r="E328" s="5" t="s">
        <v>1</v>
      </c>
      <c r="F328" s="242"/>
      <c r="G328" s="243"/>
      <c r="H328" s="244"/>
      <c r="I328" s="259"/>
    </row>
    <row r="329" spans="1:9" s="81" customFormat="1" ht="40.15" customHeight="1" x14ac:dyDescent="0.2">
      <c r="A329" s="82" t="s">
        <v>34</v>
      </c>
      <c r="B329" s="178" t="s">
        <v>320</v>
      </c>
      <c r="C329" s="76" t="s">
        <v>35</v>
      </c>
      <c r="D329" s="77" t="s">
        <v>325</v>
      </c>
      <c r="E329" s="78"/>
      <c r="F329" s="79"/>
      <c r="G329" s="83"/>
      <c r="H329" s="183"/>
      <c r="I329" s="260"/>
    </row>
    <row r="330" spans="1:9" s="81" customFormat="1" ht="40.15" customHeight="1" x14ac:dyDescent="0.2">
      <c r="A330" s="82" t="s">
        <v>333</v>
      </c>
      <c r="B330" s="196" t="s">
        <v>32</v>
      </c>
      <c r="C330" s="76" t="s">
        <v>334</v>
      </c>
      <c r="D330" s="85" t="s">
        <v>1</v>
      </c>
      <c r="E330" s="78" t="s">
        <v>29</v>
      </c>
      <c r="F330" s="79">
        <v>10</v>
      </c>
      <c r="G330" s="110"/>
      <c r="H330" s="183">
        <f t="shared" ref="H330:H331" si="42">ROUND(G330*F330,2)</f>
        <v>0</v>
      </c>
      <c r="I330" s="260"/>
    </row>
    <row r="331" spans="1:9" s="81" customFormat="1" ht="40.15" customHeight="1" x14ac:dyDescent="0.2">
      <c r="A331" s="74" t="s">
        <v>36</v>
      </c>
      <c r="B331" s="178" t="s">
        <v>430</v>
      </c>
      <c r="C331" s="76" t="s">
        <v>37</v>
      </c>
      <c r="D331" s="77" t="s">
        <v>325</v>
      </c>
      <c r="E331" s="78" t="s">
        <v>31</v>
      </c>
      <c r="F331" s="79">
        <v>1400</v>
      </c>
      <c r="G331" s="110"/>
      <c r="H331" s="183">
        <f t="shared" si="42"/>
        <v>0</v>
      </c>
      <c r="I331" s="260"/>
    </row>
    <row r="332" spans="1:9" ht="40.15" customHeight="1" x14ac:dyDescent="0.2">
      <c r="A332" s="12"/>
      <c r="B332" s="164"/>
      <c r="C332" s="21" t="s">
        <v>164</v>
      </c>
      <c r="D332" s="7"/>
      <c r="E332" s="165"/>
      <c r="F332" s="47"/>
      <c r="G332" s="50"/>
      <c r="H332" s="244"/>
      <c r="I332" s="258"/>
    </row>
    <row r="333" spans="1:9" s="81" customFormat="1" ht="40.15" customHeight="1" x14ac:dyDescent="0.2">
      <c r="A333" s="86" t="s">
        <v>381</v>
      </c>
      <c r="B333" s="178" t="s">
        <v>431</v>
      </c>
      <c r="C333" s="76" t="s">
        <v>382</v>
      </c>
      <c r="D333" s="85" t="s">
        <v>167</v>
      </c>
      <c r="E333" s="78"/>
      <c r="F333" s="79"/>
      <c r="G333" s="83"/>
      <c r="H333" s="183"/>
      <c r="I333" s="260"/>
    </row>
    <row r="334" spans="1:9" s="81" customFormat="1" ht="40.15" customHeight="1" x14ac:dyDescent="0.2">
      <c r="A334" s="86" t="s">
        <v>383</v>
      </c>
      <c r="B334" s="196" t="s">
        <v>32</v>
      </c>
      <c r="C334" s="76" t="s">
        <v>490</v>
      </c>
      <c r="D334" s="85" t="s">
        <v>1</v>
      </c>
      <c r="E334" s="78" t="s">
        <v>31</v>
      </c>
      <c r="F334" s="79">
        <v>40</v>
      </c>
      <c r="G334" s="110"/>
      <c r="H334" s="183">
        <f>ROUND(G334*F334,2)</f>
        <v>0</v>
      </c>
      <c r="I334" s="260"/>
    </row>
    <row r="335" spans="1:9" s="81" customFormat="1" ht="40.15" customHeight="1" x14ac:dyDescent="0.2">
      <c r="A335" s="86" t="s">
        <v>374</v>
      </c>
      <c r="B335" s="178" t="s">
        <v>432</v>
      </c>
      <c r="C335" s="76" t="s">
        <v>375</v>
      </c>
      <c r="D335" s="85" t="s">
        <v>376</v>
      </c>
      <c r="E335" s="78"/>
      <c r="F335" s="79"/>
      <c r="G335" s="83"/>
      <c r="H335" s="183"/>
      <c r="I335" s="260"/>
    </row>
    <row r="336" spans="1:9" s="81" customFormat="1" ht="40.15" customHeight="1" x14ac:dyDescent="0.2">
      <c r="A336" s="86" t="s">
        <v>377</v>
      </c>
      <c r="B336" s="196" t="s">
        <v>32</v>
      </c>
      <c r="C336" s="76" t="s">
        <v>483</v>
      </c>
      <c r="D336" s="85" t="s">
        <v>1</v>
      </c>
      <c r="E336" s="78" t="s">
        <v>31</v>
      </c>
      <c r="F336" s="79">
        <v>25</v>
      </c>
      <c r="G336" s="110"/>
      <c r="H336" s="183">
        <f t="shared" ref="H336:H339" si="43">ROUND(G336*F336,2)</f>
        <v>0</v>
      </c>
      <c r="I336" s="260"/>
    </row>
    <row r="337" spans="1:9" s="81" customFormat="1" ht="40.15" customHeight="1" x14ac:dyDescent="0.2">
      <c r="A337" s="86" t="s">
        <v>378</v>
      </c>
      <c r="B337" s="196" t="s">
        <v>39</v>
      </c>
      <c r="C337" s="76" t="s">
        <v>484</v>
      </c>
      <c r="D337" s="85" t="s">
        <v>1</v>
      </c>
      <c r="E337" s="78" t="s">
        <v>31</v>
      </c>
      <c r="F337" s="79">
        <v>120</v>
      </c>
      <c r="G337" s="110"/>
      <c r="H337" s="183">
        <f t="shared" si="43"/>
        <v>0</v>
      </c>
      <c r="I337" s="260"/>
    </row>
    <row r="338" spans="1:9" s="81" customFormat="1" ht="40.15" customHeight="1" x14ac:dyDescent="0.2">
      <c r="A338" s="86" t="s">
        <v>379</v>
      </c>
      <c r="B338" s="196" t="s">
        <v>49</v>
      </c>
      <c r="C338" s="76" t="s">
        <v>491</v>
      </c>
      <c r="D338" s="85" t="s">
        <v>1</v>
      </c>
      <c r="E338" s="78" t="s">
        <v>31</v>
      </c>
      <c r="F338" s="79">
        <v>15</v>
      </c>
      <c r="G338" s="110"/>
      <c r="H338" s="183">
        <f t="shared" si="43"/>
        <v>0</v>
      </c>
      <c r="I338" s="260"/>
    </row>
    <row r="339" spans="1:9" s="81" customFormat="1" ht="40.15" customHeight="1" x14ac:dyDescent="0.2">
      <c r="A339" s="86" t="s">
        <v>380</v>
      </c>
      <c r="B339" s="196" t="s">
        <v>60</v>
      </c>
      <c r="C339" s="76" t="s">
        <v>485</v>
      </c>
      <c r="D339" s="85" t="s">
        <v>1</v>
      </c>
      <c r="E339" s="78" t="s">
        <v>31</v>
      </c>
      <c r="F339" s="79">
        <v>25</v>
      </c>
      <c r="G339" s="110"/>
      <c r="H339" s="183">
        <f t="shared" si="43"/>
        <v>0</v>
      </c>
      <c r="I339" s="260"/>
    </row>
    <row r="340" spans="1:9" s="81" customFormat="1" ht="40.15" customHeight="1" x14ac:dyDescent="0.2">
      <c r="A340" s="86" t="s">
        <v>384</v>
      </c>
      <c r="B340" s="178" t="s">
        <v>433</v>
      </c>
      <c r="C340" s="76" t="s">
        <v>385</v>
      </c>
      <c r="D340" s="85" t="s">
        <v>167</v>
      </c>
      <c r="E340" s="78"/>
      <c r="F340" s="79"/>
      <c r="G340" s="83"/>
      <c r="H340" s="183"/>
      <c r="I340" s="260"/>
    </row>
    <row r="341" spans="1:9" s="81" customFormat="1" ht="40.15" customHeight="1" x14ac:dyDescent="0.2">
      <c r="A341" s="86" t="s">
        <v>386</v>
      </c>
      <c r="B341" s="196" t="s">
        <v>32</v>
      </c>
      <c r="C341" s="76" t="s">
        <v>387</v>
      </c>
      <c r="D341" s="85" t="s">
        <v>1</v>
      </c>
      <c r="E341" s="78" t="s">
        <v>31</v>
      </c>
      <c r="F341" s="79">
        <v>30</v>
      </c>
      <c r="G341" s="110"/>
      <c r="H341" s="183">
        <f t="shared" ref="H341" si="44">ROUND(G341*F341,2)</f>
        <v>0</v>
      </c>
      <c r="I341" s="260"/>
    </row>
    <row r="342" spans="1:9" s="81" customFormat="1" ht="40.15" customHeight="1" x14ac:dyDescent="0.2">
      <c r="A342" s="86" t="s">
        <v>40</v>
      </c>
      <c r="B342" s="178" t="s">
        <v>434</v>
      </c>
      <c r="C342" s="76" t="s">
        <v>41</v>
      </c>
      <c r="D342" s="85" t="s">
        <v>167</v>
      </c>
      <c r="E342" s="78"/>
      <c r="F342" s="79"/>
      <c r="G342" s="83"/>
      <c r="H342" s="183"/>
      <c r="I342" s="260"/>
    </row>
    <row r="343" spans="1:9" s="81" customFormat="1" ht="40.15" customHeight="1" x14ac:dyDescent="0.2">
      <c r="A343" s="86" t="s">
        <v>42</v>
      </c>
      <c r="B343" s="196" t="s">
        <v>32</v>
      </c>
      <c r="C343" s="76" t="s">
        <v>43</v>
      </c>
      <c r="D343" s="85" t="s">
        <v>1</v>
      </c>
      <c r="E343" s="78" t="s">
        <v>38</v>
      </c>
      <c r="F343" s="79">
        <v>250</v>
      </c>
      <c r="G343" s="110"/>
      <c r="H343" s="183">
        <f>ROUND(G343*F343,2)</f>
        <v>0</v>
      </c>
      <c r="I343" s="260"/>
    </row>
    <row r="344" spans="1:9" s="81" customFormat="1" ht="40.15" customHeight="1" x14ac:dyDescent="0.2">
      <c r="A344" s="86" t="s">
        <v>44</v>
      </c>
      <c r="B344" s="178" t="s">
        <v>435</v>
      </c>
      <c r="C344" s="76" t="s">
        <v>45</v>
      </c>
      <c r="D344" s="85" t="s">
        <v>167</v>
      </c>
      <c r="E344" s="78"/>
      <c r="F344" s="79"/>
      <c r="G344" s="83"/>
      <c r="H344" s="183"/>
      <c r="I344" s="260"/>
    </row>
    <row r="345" spans="1:9" s="81" customFormat="1" ht="40.15" customHeight="1" x14ac:dyDescent="0.2">
      <c r="A345" s="87" t="s">
        <v>168</v>
      </c>
      <c r="B345" s="199" t="s">
        <v>32</v>
      </c>
      <c r="C345" s="198" t="s">
        <v>169</v>
      </c>
      <c r="D345" s="199" t="s">
        <v>1</v>
      </c>
      <c r="E345" s="199" t="s">
        <v>38</v>
      </c>
      <c r="F345" s="79">
        <v>15</v>
      </c>
      <c r="G345" s="110"/>
      <c r="H345" s="183">
        <f>ROUND(G345*F345,2)</f>
        <v>0</v>
      </c>
      <c r="I345" s="260"/>
    </row>
    <row r="346" spans="1:9" s="81" customFormat="1" ht="40.15" customHeight="1" x14ac:dyDescent="0.2">
      <c r="A346" s="86" t="s">
        <v>46</v>
      </c>
      <c r="B346" s="220" t="s">
        <v>39</v>
      </c>
      <c r="C346" s="216" t="s">
        <v>47</v>
      </c>
      <c r="D346" s="217" t="s">
        <v>1</v>
      </c>
      <c r="E346" s="218" t="s">
        <v>38</v>
      </c>
      <c r="F346" s="212">
        <v>350</v>
      </c>
      <c r="G346" s="213"/>
      <c r="H346" s="214">
        <f>ROUND(G346*F346,2)</f>
        <v>0</v>
      </c>
      <c r="I346" s="260"/>
    </row>
    <row r="347" spans="1:9" s="81" customFormat="1" ht="37.9" customHeight="1" x14ac:dyDescent="0.2">
      <c r="A347" s="86" t="s">
        <v>211</v>
      </c>
      <c r="B347" s="75" t="s">
        <v>543</v>
      </c>
      <c r="C347" s="76" t="s">
        <v>212</v>
      </c>
      <c r="D347" s="85" t="s">
        <v>390</v>
      </c>
      <c r="E347" s="78"/>
      <c r="F347" s="79"/>
      <c r="G347" s="83"/>
      <c r="H347" s="80"/>
      <c r="I347" s="260"/>
    </row>
    <row r="348" spans="1:9" s="81" customFormat="1" ht="37.9" customHeight="1" x14ac:dyDescent="0.2">
      <c r="A348" s="86" t="s">
        <v>213</v>
      </c>
      <c r="B348" s="84" t="s">
        <v>32</v>
      </c>
      <c r="C348" s="76" t="s">
        <v>326</v>
      </c>
      <c r="D348" s="85" t="s">
        <v>514</v>
      </c>
      <c r="E348" s="78"/>
      <c r="F348" s="79"/>
      <c r="G348" s="83"/>
      <c r="H348" s="80"/>
      <c r="I348" s="260"/>
    </row>
    <row r="349" spans="1:9" s="81" customFormat="1" ht="37.9" customHeight="1" x14ac:dyDescent="0.2">
      <c r="A349" s="86" t="s">
        <v>214</v>
      </c>
      <c r="B349" s="90" t="s">
        <v>102</v>
      </c>
      <c r="C349" s="76" t="s">
        <v>215</v>
      </c>
      <c r="D349" s="85"/>
      <c r="E349" s="78" t="s">
        <v>31</v>
      </c>
      <c r="F349" s="79">
        <v>15</v>
      </c>
      <c r="G349" s="110"/>
      <c r="H349" s="80">
        <f>ROUND(G349*F349,2)</f>
        <v>0</v>
      </c>
      <c r="I349" s="260"/>
    </row>
    <row r="350" spans="1:9" s="81" customFormat="1" ht="37.9" customHeight="1" x14ac:dyDescent="0.2">
      <c r="A350" s="86" t="s">
        <v>216</v>
      </c>
      <c r="B350" s="90" t="s">
        <v>103</v>
      </c>
      <c r="C350" s="76" t="s">
        <v>217</v>
      </c>
      <c r="D350" s="85"/>
      <c r="E350" s="78" t="s">
        <v>31</v>
      </c>
      <c r="F350" s="79">
        <v>30</v>
      </c>
      <c r="G350" s="110"/>
      <c r="H350" s="80">
        <f>ROUND(G350*F350,2)</f>
        <v>0</v>
      </c>
      <c r="I350" s="260"/>
    </row>
    <row r="351" spans="1:9" s="81" customFormat="1" ht="37.9" customHeight="1" x14ac:dyDescent="0.2">
      <c r="A351" s="86" t="s">
        <v>250</v>
      </c>
      <c r="B351" s="90" t="s">
        <v>104</v>
      </c>
      <c r="C351" s="76" t="s">
        <v>251</v>
      </c>
      <c r="D351" s="85" t="s">
        <v>1</v>
      </c>
      <c r="E351" s="78" t="s">
        <v>31</v>
      </c>
      <c r="F351" s="79">
        <v>180</v>
      </c>
      <c r="G351" s="110"/>
      <c r="H351" s="80">
        <f>ROUND(G351*F351,2)</f>
        <v>0</v>
      </c>
      <c r="I351" s="260"/>
    </row>
    <row r="352" spans="1:9" s="81" customFormat="1" ht="37.9" customHeight="1" x14ac:dyDescent="0.2">
      <c r="A352" s="86" t="s">
        <v>306</v>
      </c>
      <c r="B352" s="75" t="s">
        <v>544</v>
      </c>
      <c r="C352" s="76" t="s">
        <v>307</v>
      </c>
      <c r="D352" s="85" t="s">
        <v>100</v>
      </c>
      <c r="E352" s="78" t="s">
        <v>31</v>
      </c>
      <c r="F352" s="79">
        <v>10</v>
      </c>
      <c r="G352" s="110"/>
      <c r="H352" s="80">
        <f t="shared" ref="H352:H353" si="45">ROUND(G352*F352,2)</f>
        <v>0</v>
      </c>
      <c r="I352" s="260"/>
    </row>
    <row r="353" spans="1:9" s="81" customFormat="1" ht="37.9" customHeight="1" x14ac:dyDescent="0.2">
      <c r="A353" s="86" t="s">
        <v>438</v>
      </c>
      <c r="B353" s="75" t="s">
        <v>545</v>
      </c>
      <c r="C353" s="76" t="s">
        <v>439</v>
      </c>
      <c r="D353" s="85" t="s">
        <v>100</v>
      </c>
      <c r="E353" s="78" t="s">
        <v>31</v>
      </c>
      <c r="F353" s="79">
        <v>10</v>
      </c>
      <c r="G353" s="110"/>
      <c r="H353" s="80">
        <f t="shared" si="45"/>
        <v>0</v>
      </c>
      <c r="I353" s="260"/>
    </row>
    <row r="354" spans="1:9" s="81" customFormat="1" ht="37.9" customHeight="1" x14ac:dyDescent="0.2">
      <c r="A354" s="86" t="s">
        <v>218</v>
      </c>
      <c r="B354" s="75" t="s">
        <v>546</v>
      </c>
      <c r="C354" s="76" t="s">
        <v>219</v>
      </c>
      <c r="D354" s="85" t="s">
        <v>220</v>
      </c>
      <c r="E354" s="78"/>
      <c r="F354" s="79"/>
      <c r="G354" s="83"/>
      <c r="H354" s="80"/>
      <c r="I354" s="260"/>
    </row>
    <row r="355" spans="1:9" s="81" customFormat="1" ht="37.9" customHeight="1" x14ac:dyDescent="0.2">
      <c r="A355" s="86" t="s">
        <v>393</v>
      </c>
      <c r="B355" s="84" t="s">
        <v>32</v>
      </c>
      <c r="C355" s="76" t="s">
        <v>486</v>
      </c>
      <c r="D355" s="85"/>
      <c r="E355" s="78" t="s">
        <v>48</v>
      </c>
      <c r="F355" s="79">
        <v>10</v>
      </c>
      <c r="G355" s="110"/>
      <c r="H355" s="80">
        <f t="shared" ref="H355:H357" si="46">ROUND(G355*F355,2)</f>
        <v>0</v>
      </c>
      <c r="I355" s="260"/>
    </row>
    <row r="356" spans="1:9" s="81" customFormat="1" ht="37.9" customHeight="1" x14ac:dyDescent="0.2">
      <c r="A356" s="86" t="s">
        <v>221</v>
      </c>
      <c r="B356" s="84" t="s">
        <v>39</v>
      </c>
      <c r="C356" s="76" t="s">
        <v>222</v>
      </c>
      <c r="D356" s="85" t="s">
        <v>223</v>
      </c>
      <c r="E356" s="78" t="s">
        <v>48</v>
      </c>
      <c r="F356" s="79">
        <v>535</v>
      </c>
      <c r="G356" s="110"/>
      <c r="H356" s="80">
        <f t="shared" si="46"/>
        <v>0</v>
      </c>
      <c r="I356" s="260"/>
    </row>
    <row r="357" spans="1:9" s="81" customFormat="1" ht="37.9" customHeight="1" x14ac:dyDescent="0.2">
      <c r="A357" s="86" t="s">
        <v>396</v>
      </c>
      <c r="B357" s="84" t="s">
        <v>49</v>
      </c>
      <c r="C357" s="76" t="s">
        <v>397</v>
      </c>
      <c r="D357" s="85" t="s">
        <v>1</v>
      </c>
      <c r="E357" s="78" t="s">
        <v>48</v>
      </c>
      <c r="F357" s="79">
        <v>30</v>
      </c>
      <c r="G357" s="110"/>
      <c r="H357" s="80">
        <f t="shared" si="46"/>
        <v>0</v>
      </c>
      <c r="I357" s="260"/>
    </row>
    <row r="358" spans="1:9" s="81" customFormat="1" ht="37.9" customHeight="1" x14ac:dyDescent="0.2">
      <c r="A358" s="86" t="s">
        <v>224</v>
      </c>
      <c r="B358" s="75" t="s">
        <v>547</v>
      </c>
      <c r="C358" s="76" t="s">
        <v>225</v>
      </c>
      <c r="D358" s="85" t="s">
        <v>220</v>
      </c>
      <c r="E358" s="78"/>
      <c r="F358" s="79"/>
      <c r="G358" s="83"/>
      <c r="H358" s="80"/>
      <c r="I358" s="260"/>
    </row>
    <row r="359" spans="1:9" s="81" customFormat="1" ht="37.9" customHeight="1" x14ac:dyDescent="0.2">
      <c r="A359" s="86" t="s">
        <v>399</v>
      </c>
      <c r="B359" s="84" t="s">
        <v>32</v>
      </c>
      <c r="C359" s="76" t="s">
        <v>328</v>
      </c>
      <c r="D359" s="85" t="s">
        <v>106</v>
      </c>
      <c r="E359" s="78" t="s">
        <v>48</v>
      </c>
      <c r="F359" s="79">
        <v>10</v>
      </c>
      <c r="G359" s="110"/>
      <c r="H359" s="80">
        <f t="shared" ref="H359:H363" si="47">ROUND(G359*F359,2)</f>
        <v>0</v>
      </c>
      <c r="I359" s="260"/>
    </row>
    <row r="360" spans="1:9" s="81" customFormat="1" ht="37.9" customHeight="1" x14ac:dyDescent="0.2">
      <c r="A360" s="86" t="s">
        <v>492</v>
      </c>
      <c r="B360" s="84" t="s">
        <v>39</v>
      </c>
      <c r="C360" s="76" t="s">
        <v>494</v>
      </c>
      <c r="D360" s="85" t="s">
        <v>223</v>
      </c>
      <c r="E360" s="78" t="s">
        <v>48</v>
      </c>
      <c r="F360" s="79">
        <v>25</v>
      </c>
      <c r="G360" s="110"/>
      <c r="H360" s="80">
        <f t="shared" si="47"/>
        <v>0</v>
      </c>
      <c r="I360" s="260"/>
    </row>
    <row r="361" spans="1:9" s="81" customFormat="1" ht="37.9" customHeight="1" x14ac:dyDescent="0.2">
      <c r="A361" s="107" t="s">
        <v>400</v>
      </c>
      <c r="B361" s="84" t="s">
        <v>49</v>
      </c>
      <c r="C361" s="76" t="s">
        <v>493</v>
      </c>
      <c r="D361" s="85" t="s">
        <v>223</v>
      </c>
      <c r="E361" s="78" t="s">
        <v>48</v>
      </c>
      <c r="F361" s="79">
        <v>510</v>
      </c>
      <c r="G361" s="110"/>
      <c r="H361" s="80">
        <f t="shared" si="47"/>
        <v>0</v>
      </c>
      <c r="I361" s="260"/>
    </row>
    <row r="362" spans="1:9" s="91" customFormat="1" ht="37.9" customHeight="1" x14ac:dyDescent="0.2">
      <c r="A362" s="107" t="s">
        <v>402</v>
      </c>
      <c r="B362" s="84" t="s">
        <v>60</v>
      </c>
      <c r="C362" s="76" t="s">
        <v>329</v>
      </c>
      <c r="D362" s="85" t="s">
        <v>401</v>
      </c>
      <c r="E362" s="78" t="s">
        <v>48</v>
      </c>
      <c r="F362" s="79">
        <v>30</v>
      </c>
      <c r="G362" s="110"/>
      <c r="H362" s="80">
        <f t="shared" si="47"/>
        <v>0</v>
      </c>
      <c r="I362" s="264"/>
    </row>
    <row r="363" spans="1:9" s="81" customFormat="1" ht="37.9" customHeight="1" x14ac:dyDescent="0.2">
      <c r="A363" s="86" t="s">
        <v>226</v>
      </c>
      <c r="B363" s="75" t="s">
        <v>548</v>
      </c>
      <c r="C363" s="76" t="s">
        <v>227</v>
      </c>
      <c r="D363" s="85" t="s">
        <v>228</v>
      </c>
      <c r="E363" s="78" t="s">
        <v>31</v>
      </c>
      <c r="F363" s="79">
        <v>35</v>
      </c>
      <c r="G363" s="110"/>
      <c r="H363" s="80">
        <f t="shared" si="47"/>
        <v>0</v>
      </c>
      <c r="I363" s="260"/>
    </row>
    <row r="364" spans="1:9" s="81" customFormat="1" ht="37.9" customHeight="1" x14ac:dyDescent="0.2">
      <c r="A364" s="86" t="s">
        <v>170</v>
      </c>
      <c r="B364" s="75" t="s">
        <v>549</v>
      </c>
      <c r="C364" s="76" t="s">
        <v>171</v>
      </c>
      <c r="D364" s="85" t="s">
        <v>506</v>
      </c>
      <c r="E364" s="78"/>
      <c r="F364" s="79"/>
      <c r="G364" s="83"/>
      <c r="H364" s="80"/>
      <c r="I364" s="260"/>
    </row>
    <row r="365" spans="1:9" s="81" customFormat="1" ht="37.9" customHeight="1" x14ac:dyDescent="0.2">
      <c r="A365" s="86" t="s">
        <v>229</v>
      </c>
      <c r="B365" s="84" t="s">
        <v>32</v>
      </c>
      <c r="C365" s="76" t="s">
        <v>230</v>
      </c>
      <c r="D365" s="85"/>
      <c r="E365" s="78"/>
      <c r="F365" s="79"/>
      <c r="G365" s="83"/>
      <c r="H365" s="80"/>
      <c r="I365" s="260"/>
    </row>
    <row r="366" spans="1:9" s="81" customFormat="1" ht="37.9" customHeight="1" x14ac:dyDescent="0.2">
      <c r="A366" s="86" t="s">
        <v>405</v>
      </c>
      <c r="B366" s="90" t="s">
        <v>102</v>
      </c>
      <c r="C366" s="76" t="s">
        <v>406</v>
      </c>
      <c r="D366" s="85"/>
      <c r="E366" s="78" t="s">
        <v>33</v>
      </c>
      <c r="F366" s="79">
        <v>490</v>
      </c>
      <c r="G366" s="110"/>
      <c r="H366" s="80">
        <f>ROUND(G366*F366,2)</f>
        <v>0</v>
      </c>
      <c r="I366" s="260"/>
    </row>
    <row r="367" spans="1:9" s="81" customFormat="1" ht="37.9" customHeight="1" x14ac:dyDescent="0.2">
      <c r="A367" s="86" t="s">
        <v>172</v>
      </c>
      <c r="B367" s="84" t="s">
        <v>39</v>
      </c>
      <c r="C367" s="76" t="s">
        <v>69</v>
      </c>
      <c r="D367" s="85"/>
      <c r="E367" s="78"/>
      <c r="F367" s="79"/>
      <c r="G367" s="83"/>
      <c r="H367" s="80"/>
      <c r="I367" s="260"/>
    </row>
    <row r="368" spans="1:9" s="81" customFormat="1" ht="40.15" customHeight="1" x14ac:dyDescent="0.2">
      <c r="A368" s="86" t="s">
        <v>408</v>
      </c>
      <c r="B368" s="221" t="s">
        <v>102</v>
      </c>
      <c r="C368" s="216" t="s">
        <v>406</v>
      </c>
      <c r="D368" s="217"/>
      <c r="E368" s="218" t="s">
        <v>33</v>
      </c>
      <c r="F368" s="212">
        <v>40</v>
      </c>
      <c r="G368" s="213"/>
      <c r="H368" s="214">
        <f t="shared" ref="H368" si="48">ROUND(G368*F368,2)</f>
        <v>0</v>
      </c>
      <c r="I368" s="260"/>
    </row>
    <row r="369" spans="1:9" s="81" customFormat="1" ht="37.15" customHeight="1" x14ac:dyDescent="0.2">
      <c r="A369" s="86" t="s">
        <v>107</v>
      </c>
      <c r="B369" s="75" t="s">
        <v>550</v>
      </c>
      <c r="C369" s="76" t="s">
        <v>109</v>
      </c>
      <c r="D369" s="85" t="s">
        <v>231</v>
      </c>
      <c r="E369" s="78"/>
      <c r="F369" s="79"/>
      <c r="G369" s="83"/>
      <c r="H369" s="80"/>
      <c r="I369" s="260"/>
    </row>
    <row r="370" spans="1:9" s="81" customFormat="1" ht="37.15" customHeight="1" x14ac:dyDescent="0.2">
      <c r="A370" s="86" t="s">
        <v>110</v>
      </c>
      <c r="B370" s="84" t="s">
        <v>32</v>
      </c>
      <c r="C370" s="76" t="s">
        <v>232</v>
      </c>
      <c r="D370" s="85" t="s">
        <v>1</v>
      </c>
      <c r="E370" s="78" t="s">
        <v>31</v>
      </c>
      <c r="F370" s="79">
        <v>180</v>
      </c>
      <c r="G370" s="110"/>
      <c r="H370" s="80">
        <f t="shared" ref="H370:H371" si="49">ROUND(G370*F370,2)</f>
        <v>0</v>
      </c>
      <c r="I370" s="260"/>
    </row>
    <row r="371" spans="1:9" s="81" customFormat="1" ht="37.15" customHeight="1" x14ac:dyDescent="0.2">
      <c r="A371" s="86" t="s">
        <v>111</v>
      </c>
      <c r="B371" s="75" t="s">
        <v>551</v>
      </c>
      <c r="C371" s="76" t="s">
        <v>113</v>
      </c>
      <c r="D371" s="85" t="s">
        <v>175</v>
      </c>
      <c r="E371" s="78" t="s">
        <v>38</v>
      </c>
      <c r="F371" s="92">
        <v>4</v>
      </c>
      <c r="G371" s="110"/>
      <c r="H371" s="80">
        <f t="shared" si="49"/>
        <v>0</v>
      </c>
      <c r="I371" s="260"/>
    </row>
    <row r="372" spans="1:9" ht="34.15" customHeight="1" x14ac:dyDescent="0.2">
      <c r="A372" s="12"/>
      <c r="B372" s="162"/>
      <c r="C372" s="21" t="s">
        <v>19</v>
      </c>
      <c r="D372" s="7"/>
      <c r="E372" s="6"/>
      <c r="F372" s="242"/>
      <c r="G372" s="243"/>
      <c r="H372" s="244"/>
      <c r="I372" s="258"/>
    </row>
    <row r="373" spans="1:9" s="81" customFormat="1" ht="37.15" customHeight="1" x14ac:dyDescent="0.2">
      <c r="A373" s="74" t="s">
        <v>54</v>
      </c>
      <c r="B373" s="178" t="s">
        <v>552</v>
      </c>
      <c r="C373" s="76" t="s">
        <v>55</v>
      </c>
      <c r="D373" s="85" t="s">
        <v>120</v>
      </c>
      <c r="E373" s="78" t="s">
        <v>48</v>
      </c>
      <c r="F373" s="92">
        <v>450</v>
      </c>
      <c r="G373" s="110"/>
      <c r="H373" s="183">
        <f>ROUND(G373*F373,2)</f>
        <v>0</v>
      </c>
      <c r="I373" s="260"/>
    </row>
    <row r="374" spans="1:9" ht="37.15" customHeight="1" x14ac:dyDescent="0.2">
      <c r="A374" s="12"/>
      <c r="B374" s="167"/>
      <c r="C374" s="21" t="s">
        <v>20</v>
      </c>
      <c r="D374" s="7"/>
      <c r="E374" s="6"/>
      <c r="F374" s="242"/>
      <c r="G374" s="243"/>
      <c r="H374" s="244"/>
      <c r="I374" s="258"/>
    </row>
    <row r="375" spans="1:9" s="81" customFormat="1" ht="37.15" customHeight="1" x14ac:dyDescent="0.2">
      <c r="A375" s="74" t="s">
        <v>121</v>
      </c>
      <c r="B375" s="178" t="s">
        <v>553</v>
      </c>
      <c r="C375" s="76" t="s">
        <v>123</v>
      </c>
      <c r="D375" s="85" t="s">
        <v>517</v>
      </c>
      <c r="E375" s="78"/>
      <c r="F375" s="92"/>
      <c r="G375" s="108"/>
      <c r="H375" s="204"/>
      <c r="I375" s="260"/>
    </row>
    <row r="376" spans="1:9" s="81" customFormat="1" ht="37.15" customHeight="1" x14ac:dyDescent="0.2">
      <c r="A376" s="74" t="s">
        <v>304</v>
      </c>
      <c r="B376" s="196" t="s">
        <v>32</v>
      </c>
      <c r="C376" s="76" t="s">
        <v>125</v>
      </c>
      <c r="D376" s="85"/>
      <c r="E376" s="78" t="s">
        <v>38</v>
      </c>
      <c r="F376" s="92">
        <v>2</v>
      </c>
      <c r="G376" s="110"/>
      <c r="H376" s="183">
        <f>ROUND(G376*F376,2)</f>
        <v>0</v>
      </c>
      <c r="I376" s="260"/>
    </row>
    <row r="377" spans="1:9" s="81" customFormat="1" ht="37.15" customHeight="1" x14ac:dyDescent="0.2">
      <c r="A377" s="74" t="s">
        <v>154</v>
      </c>
      <c r="B377" s="178" t="s">
        <v>554</v>
      </c>
      <c r="C377" s="76" t="s">
        <v>155</v>
      </c>
      <c r="D377" s="85" t="s">
        <v>124</v>
      </c>
      <c r="E377" s="78"/>
      <c r="F377" s="92"/>
      <c r="G377" s="108"/>
      <c r="H377" s="204"/>
      <c r="I377" s="260"/>
    </row>
    <row r="378" spans="1:9" s="81" customFormat="1" ht="37.15" customHeight="1" x14ac:dyDescent="0.2">
      <c r="A378" s="74" t="s">
        <v>156</v>
      </c>
      <c r="B378" s="196" t="s">
        <v>32</v>
      </c>
      <c r="C378" s="76" t="s">
        <v>157</v>
      </c>
      <c r="D378" s="85"/>
      <c r="E378" s="78" t="s">
        <v>38</v>
      </c>
      <c r="F378" s="92">
        <v>2</v>
      </c>
      <c r="G378" s="110"/>
      <c r="H378" s="183">
        <f>ROUND(G378*F378,2)</f>
        <v>0</v>
      </c>
      <c r="I378" s="260"/>
    </row>
    <row r="379" spans="1:9" s="81" customFormat="1" ht="37.15" customHeight="1" x14ac:dyDescent="0.2">
      <c r="A379" s="74" t="s">
        <v>126</v>
      </c>
      <c r="B379" s="178" t="s">
        <v>810</v>
      </c>
      <c r="C379" s="76" t="s">
        <v>128</v>
      </c>
      <c r="D379" s="85" t="s">
        <v>124</v>
      </c>
      <c r="E379" s="78"/>
      <c r="F379" s="92"/>
      <c r="G379" s="108"/>
      <c r="H379" s="204"/>
      <c r="I379" s="260"/>
    </row>
    <row r="380" spans="1:9" s="81" customFormat="1" ht="37.15" customHeight="1" x14ac:dyDescent="0.2">
      <c r="A380" s="74" t="s">
        <v>129</v>
      </c>
      <c r="B380" s="196" t="s">
        <v>32</v>
      </c>
      <c r="C380" s="76" t="s">
        <v>130</v>
      </c>
      <c r="D380" s="85"/>
      <c r="E380" s="78"/>
      <c r="F380" s="92"/>
      <c r="G380" s="108"/>
      <c r="H380" s="204"/>
      <c r="I380" s="260"/>
    </row>
    <row r="381" spans="1:9" s="81" customFormat="1" ht="37.15" customHeight="1" x14ac:dyDescent="0.2">
      <c r="A381" s="74" t="s">
        <v>131</v>
      </c>
      <c r="B381" s="200" t="s">
        <v>102</v>
      </c>
      <c r="C381" s="76" t="s">
        <v>495</v>
      </c>
      <c r="D381" s="85"/>
      <c r="E381" s="78" t="s">
        <v>48</v>
      </c>
      <c r="F381" s="92">
        <v>15</v>
      </c>
      <c r="G381" s="110"/>
      <c r="H381" s="183">
        <f>ROUND(G381*F381,2)</f>
        <v>0</v>
      </c>
      <c r="I381" s="260"/>
    </row>
    <row r="382" spans="1:9" s="81" customFormat="1" ht="37.15" customHeight="1" x14ac:dyDescent="0.2">
      <c r="A382" s="74" t="s">
        <v>192</v>
      </c>
      <c r="B382" s="178" t="s">
        <v>555</v>
      </c>
      <c r="C382" s="76" t="s">
        <v>193</v>
      </c>
      <c r="D382" s="85" t="s">
        <v>124</v>
      </c>
      <c r="E382" s="78"/>
      <c r="F382" s="92"/>
      <c r="G382" s="108"/>
      <c r="H382" s="204"/>
      <c r="I382" s="260"/>
    </row>
    <row r="383" spans="1:9" s="81" customFormat="1" ht="37.15" customHeight="1" x14ac:dyDescent="0.2">
      <c r="A383" s="74" t="s">
        <v>194</v>
      </c>
      <c r="B383" s="196" t="s">
        <v>32</v>
      </c>
      <c r="C383" s="76" t="s">
        <v>158</v>
      </c>
      <c r="D383" s="85"/>
      <c r="E383" s="78"/>
      <c r="F383" s="92"/>
      <c r="G383" s="108"/>
      <c r="H383" s="204"/>
      <c r="I383" s="260"/>
    </row>
    <row r="384" spans="1:9" s="81" customFormat="1" ht="37.15" customHeight="1" x14ac:dyDescent="0.2">
      <c r="A384" s="74" t="s">
        <v>195</v>
      </c>
      <c r="B384" s="200" t="s">
        <v>102</v>
      </c>
      <c r="C384" s="76" t="s">
        <v>196</v>
      </c>
      <c r="D384" s="85"/>
      <c r="E384" s="78" t="s">
        <v>38</v>
      </c>
      <c r="F384" s="92">
        <v>3</v>
      </c>
      <c r="G384" s="110"/>
      <c r="H384" s="183">
        <f>ROUND(G384*F384,2)</f>
        <v>0</v>
      </c>
      <c r="I384" s="260"/>
    </row>
    <row r="385" spans="1:9" s="81" customFormat="1" ht="37.15" customHeight="1" x14ac:dyDescent="0.2">
      <c r="A385" s="74" t="s">
        <v>197</v>
      </c>
      <c r="B385" s="178" t="s">
        <v>556</v>
      </c>
      <c r="C385" s="246" t="s">
        <v>198</v>
      </c>
      <c r="D385" s="247" t="s">
        <v>427</v>
      </c>
      <c r="E385" s="78"/>
      <c r="F385" s="92"/>
      <c r="G385" s="108"/>
      <c r="H385" s="204"/>
      <c r="I385" s="260"/>
    </row>
    <row r="386" spans="1:9" s="81" customFormat="1" ht="37.15" customHeight="1" x14ac:dyDescent="0.2">
      <c r="A386" s="74" t="s">
        <v>199</v>
      </c>
      <c r="B386" s="220" t="s">
        <v>32</v>
      </c>
      <c r="C386" s="216" t="s">
        <v>130</v>
      </c>
      <c r="D386" s="217"/>
      <c r="E386" s="218" t="s">
        <v>48</v>
      </c>
      <c r="F386" s="357">
        <v>25</v>
      </c>
      <c r="G386" s="213"/>
      <c r="H386" s="214">
        <f t="shared" ref="H386" si="50">ROUND(G386*F386,2)</f>
        <v>0</v>
      </c>
      <c r="I386" s="260"/>
    </row>
    <row r="387" spans="1:9" s="95" customFormat="1" ht="37.15" customHeight="1" x14ac:dyDescent="0.2">
      <c r="A387" s="74" t="s">
        <v>76</v>
      </c>
      <c r="B387" s="178" t="s">
        <v>557</v>
      </c>
      <c r="C387" s="256" t="s">
        <v>235</v>
      </c>
      <c r="D387" s="247" t="s">
        <v>243</v>
      </c>
      <c r="E387" s="78"/>
      <c r="F387" s="92"/>
      <c r="G387" s="108"/>
      <c r="H387" s="204"/>
      <c r="I387" s="262"/>
    </row>
    <row r="388" spans="1:9" s="81" customFormat="1" ht="37.15" customHeight="1" x14ac:dyDescent="0.2">
      <c r="A388" s="74" t="s">
        <v>77</v>
      </c>
      <c r="B388" s="196" t="s">
        <v>32</v>
      </c>
      <c r="C388" s="246" t="s">
        <v>294</v>
      </c>
      <c r="D388" s="85"/>
      <c r="E388" s="78" t="s">
        <v>38</v>
      </c>
      <c r="F388" s="92">
        <v>2</v>
      </c>
      <c r="G388" s="110"/>
      <c r="H388" s="183">
        <f t="shared" ref="H388:H391" si="51">ROUND(G388*F388,2)</f>
        <v>0</v>
      </c>
      <c r="I388" s="260"/>
    </row>
    <row r="389" spans="1:9" s="81" customFormat="1" ht="37.15" customHeight="1" x14ac:dyDescent="0.2">
      <c r="A389" s="74" t="s">
        <v>78</v>
      </c>
      <c r="B389" s="196" t="s">
        <v>39</v>
      </c>
      <c r="C389" s="246" t="s">
        <v>295</v>
      </c>
      <c r="D389" s="85"/>
      <c r="E389" s="78" t="s">
        <v>38</v>
      </c>
      <c r="F389" s="92">
        <v>2</v>
      </c>
      <c r="G389" s="110"/>
      <c r="H389" s="183">
        <f t="shared" si="51"/>
        <v>0</v>
      </c>
      <c r="I389" s="260"/>
    </row>
    <row r="390" spans="1:9" s="81" customFormat="1" ht="37.15" customHeight="1" x14ac:dyDescent="0.2">
      <c r="A390" s="74" t="s">
        <v>416</v>
      </c>
      <c r="B390" s="196" t="s">
        <v>49</v>
      </c>
      <c r="C390" s="246" t="s">
        <v>417</v>
      </c>
      <c r="D390" s="85"/>
      <c r="E390" s="78" t="s">
        <v>38</v>
      </c>
      <c r="F390" s="92">
        <v>2</v>
      </c>
      <c r="G390" s="110"/>
      <c r="H390" s="183">
        <f t="shared" si="51"/>
        <v>0</v>
      </c>
      <c r="I390" s="260"/>
    </row>
    <row r="391" spans="1:9" s="81" customFormat="1" ht="37.15" customHeight="1" x14ac:dyDescent="0.2">
      <c r="A391" s="97" t="s">
        <v>418</v>
      </c>
      <c r="B391" s="196" t="s">
        <v>60</v>
      </c>
      <c r="C391" s="246" t="s">
        <v>419</v>
      </c>
      <c r="D391" s="247"/>
      <c r="E391" s="248" t="s">
        <v>38</v>
      </c>
      <c r="F391" s="249">
        <v>2</v>
      </c>
      <c r="G391" s="197"/>
      <c r="H391" s="250">
        <f t="shared" si="51"/>
        <v>0</v>
      </c>
      <c r="I391" s="260"/>
    </row>
    <row r="392" spans="1:9" s="95" customFormat="1" ht="37.9" customHeight="1" x14ac:dyDescent="0.2">
      <c r="A392" s="74" t="s">
        <v>179</v>
      </c>
      <c r="B392" s="178" t="s">
        <v>558</v>
      </c>
      <c r="C392" s="99" t="s">
        <v>180</v>
      </c>
      <c r="D392" s="85" t="s">
        <v>124</v>
      </c>
      <c r="E392" s="78"/>
      <c r="F392" s="92"/>
      <c r="G392" s="108"/>
      <c r="H392" s="204"/>
      <c r="I392" s="262"/>
    </row>
    <row r="393" spans="1:9" s="95" customFormat="1" ht="37.9" customHeight="1" x14ac:dyDescent="0.2">
      <c r="A393" s="74" t="s">
        <v>181</v>
      </c>
      <c r="B393" s="196" t="s">
        <v>32</v>
      </c>
      <c r="C393" s="99" t="s">
        <v>182</v>
      </c>
      <c r="D393" s="85"/>
      <c r="E393" s="78" t="s">
        <v>38</v>
      </c>
      <c r="F393" s="92">
        <v>1</v>
      </c>
      <c r="G393" s="110"/>
      <c r="H393" s="183">
        <f>ROUND(G393*F393,2)</f>
        <v>0</v>
      </c>
      <c r="I393" s="262"/>
    </row>
    <row r="394" spans="1:9" s="95" customFormat="1" ht="37.9" customHeight="1" x14ac:dyDescent="0.2">
      <c r="A394" s="74" t="s">
        <v>421</v>
      </c>
      <c r="B394" s="178" t="s">
        <v>559</v>
      </c>
      <c r="C394" s="99" t="s">
        <v>423</v>
      </c>
      <c r="D394" s="85" t="s">
        <v>124</v>
      </c>
      <c r="E394" s="78"/>
      <c r="F394" s="92"/>
      <c r="G394" s="108"/>
      <c r="H394" s="204"/>
      <c r="I394" s="262"/>
    </row>
    <row r="395" spans="1:9" s="95" customFormat="1" ht="37.9" customHeight="1" x14ac:dyDescent="0.2">
      <c r="A395" s="74" t="s">
        <v>424</v>
      </c>
      <c r="B395" s="196" t="s">
        <v>32</v>
      </c>
      <c r="C395" s="99" t="s">
        <v>425</v>
      </c>
      <c r="D395" s="85"/>
      <c r="E395" s="78" t="s">
        <v>38</v>
      </c>
      <c r="F395" s="92">
        <v>4</v>
      </c>
      <c r="G395" s="110"/>
      <c r="H395" s="183">
        <f>ROUND(G395*F395,2)</f>
        <v>0</v>
      </c>
      <c r="I395" s="262"/>
    </row>
    <row r="396" spans="1:9" s="81" customFormat="1" ht="37.9" customHeight="1" x14ac:dyDescent="0.2">
      <c r="A396" s="74" t="s">
        <v>183</v>
      </c>
      <c r="B396" s="178" t="s">
        <v>560</v>
      </c>
      <c r="C396" s="76" t="s">
        <v>184</v>
      </c>
      <c r="D396" s="85" t="s">
        <v>124</v>
      </c>
      <c r="E396" s="78" t="s">
        <v>38</v>
      </c>
      <c r="F396" s="92">
        <v>2</v>
      </c>
      <c r="G396" s="110"/>
      <c r="H396" s="183">
        <f>ROUND(G396*F396,2)</f>
        <v>0</v>
      </c>
      <c r="I396" s="260"/>
    </row>
    <row r="397" spans="1:9" s="81" customFormat="1" ht="37.9" customHeight="1" x14ac:dyDescent="0.2">
      <c r="A397" s="74" t="s">
        <v>185</v>
      </c>
      <c r="B397" s="178" t="s">
        <v>561</v>
      </c>
      <c r="C397" s="76" t="s">
        <v>186</v>
      </c>
      <c r="D397" s="85" t="s">
        <v>124</v>
      </c>
      <c r="E397" s="78" t="s">
        <v>38</v>
      </c>
      <c r="F397" s="92">
        <v>2</v>
      </c>
      <c r="G397" s="110"/>
      <c r="H397" s="183">
        <f t="shared" ref="H397:H398" si="52">ROUND(G397*F397,2)</f>
        <v>0</v>
      </c>
      <c r="I397" s="260"/>
    </row>
    <row r="398" spans="1:9" s="81" customFormat="1" ht="37.9" customHeight="1" x14ac:dyDescent="0.2">
      <c r="A398" s="112" t="s">
        <v>240</v>
      </c>
      <c r="B398" s="178" t="s">
        <v>562</v>
      </c>
      <c r="C398" s="76" t="s">
        <v>241</v>
      </c>
      <c r="D398" s="85" t="s">
        <v>330</v>
      </c>
      <c r="E398" s="78" t="s">
        <v>38</v>
      </c>
      <c r="F398" s="92">
        <v>1</v>
      </c>
      <c r="G398" s="110"/>
      <c r="H398" s="183">
        <f t="shared" si="52"/>
        <v>0</v>
      </c>
      <c r="I398" s="260"/>
    </row>
    <row r="399" spans="1:9" ht="37.9" customHeight="1" x14ac:dyDescent="0.2">
      <c r="A399" s="12"/>
      <c r="B399" s="163"/>
      <c r="C399" s="21" t="s">
        <v>21</v>
      </c>
      <c r="D399" s="7"/>
      <c r="E399" s="6"/>
      <c r="F399" s="242"/>
      <c r="G399" s="243"/>
      <c r="H399" s="244"/>
      <c r="I399" s="258"/>
    </row>
    <row r="400" spans="1:9" s="81" customFormat="1" ht="37.9" customHeight="1" x14ac:dyDescent="0.2">
      <c r="A400" s="74" t="s">
        <v>56</v>
      </c>
      <c r="B400" s="178" t="s">
        <v>563</v>
      </c>
      <c r="C400" s="96" t="s">
        <v>242</v>
      </c>
      <c r="D400" s="94" t="s">
        <v>243</v>
      </c>
      <c r="E400" s="78" t="s">
        <v>38</v>
      </c>
      <c r="F400" s="92">
        <v>7</v>
      </c>
      <c r="G400" s="110"/>
      <c r="H400" s="183">
        <f>ROUND(G400*F400,2)</f>
        <v>0</v>
      </c>
      <c r="I400" s="260"/>
    </row>
    <row r="401" spans="1:9" s="81" customFormat="1" ht="37.9" customHeight="1" x14ac:dyDescent="0.2">
      <c r="A401" s="74" t="s">
        <v>70</v>
      </c>
      <c r="B401" s="178" t="s">
        <v>564</v>
      </c>
      <c r="C401" s="76" t="s">
        <v>79</v>
      </c>
      <c r="D401" s="85" t="s">
        <v>124</v>
      </c>
      <c r="E401" s="78"/>
      <c r="F401" s="92"/>
      <c r="G401" s="50"/>
      <c r="H401" s="204"/>
      <c r="I401" s="260"/>
    </row>
    <row r="402" spans="1:9" s="81" customFormat="1" ht="37.9" customHeight="1" x14ac:dyDescent="0.2">
      <c r="A402" s="74" t="s">
        <v>80</v>
      </c>
      <c r="B402" s="196" t="s">
        <v>32</v>
      </c>
      <c r="C402" s="76" t="s">
        <v>141</v>
      </c>
      <c r="D402" s="85"/>
      <c r="E402" s="78" t="s">
        <v>71</v>
      </c>
      <c r="F402" s="292">
        <v>0.6</v>
      </c>
      <c r="G402" s="110"/>
      <c r="H402" s="183">
        <f>ROUND(G402*F402,2)</f>
        <v>0</v>
      </c>
      <c r="I402" s="260"/>
    </row>
    <row r="403" spans="1:9" s="81" customFormat="1" ht="37.9" customHeight="1" x14ac:dyDescent="0.2">
      <c r="A403" s="74" t="s">
        <v>57</v>
      </c>
      <c r="B403" s="178" t="s">
        <v>565</v>
      </c>
      <c r="C403" s="96" t="s">
        <v>244</v>
      </c>
      <c r="D403" s="94" t="s">
        <v>243</v>
      </c>
      <c r="E403" s="78"/>
      <c r="F403" s="92"/>
      <c r="G403" s="83"/>
      <c r="H403" s="204"/>
      <c r="I403" s="260"/>
    </row>
    <row r="404" spans="1:9" s="81" customFormat="1" ht="37.9" customHeight="1" x14ac:dyDescent="0.2">
      <c r="A404" s="74" t="s">
        <v>58</v>
      </c>
      <c r="B404" s="196" t="s">
        <v>32</v>
      </c>
      <c r="C404" s="76" t="s">
        <v>143</v>
      </c>
      <c r="D404" s="85"/>
      <c r="E404" s="78" t="s">
        <v>38</v>
      </c>
      <c r="F404" s="92">
        <v>6</v>
      </c>
      <c r="G404" s="110"/>
      <c r="H404" s="183">
        <f t="shared" ref="H404:H406" si="53">ROUND(G404*F404,2)</f>
        <v>0</v>
      </c>
      <c r="I404" s="260"/>
    </row>
    <row r="405" spans="1:9" s="81" customFormat="1" ht="37.9" customHeight="1" x14ac:dyDescent="0.2">
      <c r="A405" s="74" t="s">
        <v>72</v>
      </c>
      <c r="B405" s="178" t="s">
        <v>566</v>
      </c>
      <c r="C405" s="76" t="s">
        <v>81</v>
      </c>
      <c r="D405" s="94" t="s">
        <v>243</v>
      </c>
      <c r="E405" s="78" t="s">
        <v>38</v>
      </c>
      <c r="F405" s="92">
        <v>1</v>
      </c>
      <c r="G405" s="110"/>
      <c r="H405" s="183">
        <f t="shared" si="53"/>
        <v>0</v>
      </c>
      <c r="I405" s="260"/>
    </row>
    <row r="406" spans="1:9" s="81" customFormat="1" ht="37.9" customHeight="1" x14ac:dyDescent="0.2">
      <c r="A406" s="74" t="s">
        <v>73</v>
      </c>
      <c r="B406" s="178" t="s">
        <v>756</v>
      </c>
      <c r="C406" s="76" t="s">
        <v>82</v>
      </c>
      <c r="D406" s="94" t="s">
        <v>243</v>
      </c>
      <c r="E406" s="78" t="s">
        <v>38</v>
      </c>
      <c r="F406" s="92">
        <v>1</v>
      </c>
      <c r="G406" s="110"/>
      <c r="H406" s="183">
        <f t="shared" si="53"/>
        <v>0</v>
      </c>
      <c r="I406" s="260"/>
    </row>
    <row r="407" spans="1:9" s="81" customFormat="1" ht="37.9" customHeight="1" x14ac:dyDescent="0.2">
      <c r="A407" s="74" t="s">
        <v>74</v>
      </c>
      <c r="B407" s="293" t="s">
        <v>811</v>
      </c>
      <c r="C407" s="76" t="s">
        <v>83</v>
      </c>
      <c r="D407" s="94" t="s">
        <v>243</v>
      </c>
      <c r="E407" s="78" t="s">
        <v>38</v>
      </c>
      <c r="F407" s="92">
        <v>2</v>
      </c>
      <c r="G407" s="110"/>
      <c r="H407" s="183">
        <f>ROUND(G407*F407,2)</f>
        <v>0</v>
      </c>
      <c r="I407" s="260"/>
    </row>
    <row r="408" spans="1:9" s="81" customFormat="1" ht="37.9" customHeight="1" x14ac:dyDescent="0.2">
      <c r="A408" s="97" t="s">
        <v>271</v>
      </c>
      <c r="B408" s="215" t="s">
        <v>812</v>
      </c>
      <c r="C408" s="222" t="s">
        <v>272</v>
      </c>
      <c r="D408" s="223" t="s">
        <v>243</v>
      </c>
      <c r="E408" s="230" t="s">
        <v>38</v>
      </c>
      <c r="F408" s="227">
        <v>2</v>
      </c>
      <c r="G408" s="213"/>
      <c r="H408" s="231">
        <f>ROUND(G408*F408,2)</f>
        <v>0</v>
      </c>
      <c r="I408" s="260"/>
    </row>
    <row r="409" spans="1:9" ht="37.9" customHeight="1" x14ac:dyDescent="0.2">
      <c r="A409" s="12"/>
      <c r="B409" s="164"/>
      <c r="C409" s="21" t="s">
        <v>22</v>
      </c>
      <c r="D409" s="7"/>
      <c r="E409" s="165"/>
      <c r="F409" s="47"/>
      <c r="G409" s="50"/>
      <c r="H409" s="244"/>
      <c r="I409" s="258"/>
    </row>
    <row r="410" spans="1:9" s="81" customFormat="1" ht="37.9" customHeight="1" x14ac:dyDescent="0.2">
      <c r="A410" s="86" t="s">
        <v>61</v>
      </c>
      <c r="B410" s="178" t="s">
        <v>813</v>
      </c>
      <c r="C410" s="76" t="s">
        <v>62</v>
      </c>
      <c r="D410" s="85" t="s">
        <v>331</v>
      </c>
      <c r="E410" s="78"/>
      <c r="F410" s="79"/>
      <c r="G410" s="83"/>
      <c r="H410" s="183"/>
      <c r="I410" s="260"/>
    </row>
    <row r="411" spans="1:9" s="81" customFormat="1" ht="37.9" customHeight="1" x14ac:dyDescent="0.2">
      <c r="A411" s="86" t="s">
        <v>148</v>
      </c>
      <c r="B411" s="196" t="s">
        <v>32</v>
      </c>
      <c r="C411" s="76" t="s">
        <v>149</v>
      </c>
      <c r="D411" s="85"/>
      <c r="E411" s="78" t="s">
        <v>31</v>
      </c>
      <c r="F411" s="79">
        <v>300</v>
      </c>
      <c r="G411" s="110"/>
      <c r="H411" s="183">
        <f>ROUND(G411*F411,2)</f>
        <v>0</v>
      </c>
      <c r="I411" s="260"/>
    </row>
    <row r="412" spans="1:9" s="81" customFormat="1" ht="37.9" customHeight="1" x14ac:dyDescent="0.2">
      <c r="A412" s="86" t="s">
        <v>63</v>
      </c>
      <c r="B412" s="171" t="s">
        <v>39</v>
      </c>
      <c r="C412" s="172" t="s">
        <v>150</v>
      </c>
      <c r="D412" s="173"/>
      <c r="E412" s="174" t="s">
        <v>31</v>
      </c>
      <c r="F412" s="175">
        <v>1100</v>
      </c>
      <c r="G412" s="193"/>
      <c r="H412" s="176">
        <f>ROUND(G412*F412,2)</f>
        <v>0</v>
      </c>
      <c r="I412" s="260"/>
    </row>
    <row r="413" spans="1:9" s="26" customFormat="1" ht="40.15" customHeight="1" thickBot="1" x14ac:dyDescent="0.25">
      <c r="A413" s="25"/>
      <c r="B413" s="23" t="s">
        <v>210</v>
      </c>
      <c r="C413" s="364" t="str">
        <f>C327</f>
        <v>Jubinville Street - Betournay Street to Betournay Street</v>
      </c>
      <c r="D413" s="365"/>
      <c r="E413" s="365"/>
      <c r="F413" s="366"/>
      <c r="G413" s="51" t="s">
        <v>16</v>
      </c>
      <c r="H413" s="296">
        <f>SUM(H327:H412)</f>
        <v>0</v>
      </c>
      <c r="I413" s="259"/>
    </row>
    <row r="414" spans="1:9" s="26" customFormat="1" ht="37.9" customHeight="1" thickTop="1" x14ac:dyDescent="0.2">
      <c r="A414" s="25"/>
      <c r="B414" s="177" t="s">
        <v>319</v>
      </c>
      <c r="C414" s="358" t="s">
        <v>355</v>
      </c>
      <c r="D414" s="359"/>
      <c r="E414" s="359"/>
      <c r="F414" s="360"/>
      <c r="G414" s="243"/>
      <c r="H414" s="297"/>
      <c r="I414" s="259"/>
    </row>
    <row r="415" spans="1:9" s="26" customFormat="1" ht="37.9" customHeight="1" x14ac:dyDescent="0.2">
      <c r="A415" s="25"/>
      <c r="B415" s="164"/>
      <c r="C415" s="20" t="s">
        <v>18</v>
      </c>
      <c r="D415" s="7"/>
      <c r="E415" s="5" t="s">
        <v>1</v>
      </c>
      <c r="F415" s="242"/>
      <c r="G415" s="243"/>
      <c r="H415" s="244"/>
      <c r="I415" s="259"/>
    </row>
    <row r="416" spans="1:9" s="81" customFormat="1" ht="37.9" customHeight="1" x14ac:dyDescent="0.2">
      <c r="A416" s="82" t="s">
        <v>34</v>
      </c>
      <c r="B416" s="178" t="s">
        <v>436</v>
      </c>
      <c r="C416" s="76" t="s">
        <v>35</v>
      </c>
      <c r="D416" s="77" t="s">
        <v>325</v>
      </c>
      <c r="E416" s="78"/>
      <c r="F416" s="79"/>
      <c r="G416" s="83"/>
      <c r="H416" s="183"/>
      <c r="I416" s="260"/>
    </row>
    <row r="417" spans="1:9" s="81" customFormat="1" ht="37.9" customHeight="1" x14ac:dyDescent="0.2">
      <c r="A417" s="82" t="s">
        <v>333</v>
      </c>
      <c r="B417" s="196" t="s">
        <v>32</v>
      </c>
      <c r="C417" s="76" t="s">
        <v>334</v>
      </c>
      <c r="D417" s="85" t="s">
        <v>1</v>
      </c>
      <c r="E417" s="78" t="s">
        <v>29</v>
      </c>
      <c r="F417" s="79">
        <v>10</v>
      </c>
      <c r="G417" s="110"/>
      <c r="H417" s="183">
        <f t="shared" ref="H417:H418" si="54">ROUND(G417*F417,2)</f>
        <v>0</v>
      </c>
      <c r="I417" s="260"/>
    </row>
    <row r="418" spans="1:9" s="81" customFormat="1" ht="37.9" customHeight="1" x14ac:dyDescent="0.2">
      <c r="A418" s="74" t="s">
        <v>36</v>
      </c>
      <c r="B418" s="178" t="s">
        <v>567</v>
      </c>
      <c r="C418" s="76" t="s">
        <v>37</v>
      </c>
      <c r="D418" s="77" t="s">
        <v>325</v>
      </c>
      <c r="E418" s="78" t="s">
        <v>31</v>
      </c>
      <c r="F418" s="79">
        <v>2000</v>
      </c>
      <c r="G418" s="110"/>
      <c r="H418" s="183">
        <f t="shared" si="54"/>
        <v>0</v>
      </c>
      <c r="I418" s="260"/>
    </row>
    <row r="419" spans="1:9" ht="37.9" customHeight="1" x14ac:dyDescent="0.2">
      <c r="A419" s="12"/>
      <c r="B419" s="164"/>
      <c r="C419" s="21" t="s">
        <v>164</v>
      </c>
      <c r="D419" s="7"/>
      <c r="E419" s="165"/>
      <c r="F419" s="47"/>
      <c r="G419" s="50"/>
      <c r="H419" s="244"/>
      <c r="I419" s="258"/>
    </row>
    <row r="420" spans="1:9" s="81" customFormat="1" ht="37.9" customHeight="1" x14ac:dyDescent="0.2">
      <c r="A420" s="86" t="s">
        <v>381</v>
      </c>
      <c r="B420" s="178" t="s">
        <v>568</v>
      </c>
      <c r="C420" s="76" t="s">
        <v>382</v>
      </c>
      <c r="D420" s="85" t="s">
        <v>167</v>
      </c>
      <c r="E420" s="78"/>
      <c r="F420" s="79"/>
      <c r="G420" s="108"/>
      <c r="H420" s="183"/>
      <c r="I420" s="260"/>
    </row>
    <row r="421" spans="1:9" s="81" customFormat="1" ht="37.9" customHeight="1" x14ac:dyDescent="0.2">
      <c r="A421" s="86" t="s">
        <v>383</v>
      </c>
      <c r="B421" s="196" t="s">
        <v>32</v>
      </c>
      <c r="C421" s="76" t="s">
        <v>490</v>
      </c>
      <c r="D421" s="85" t="s">
        <v>1</v>
      </c>
      <c r="E421" s="78" t="s">
        <v>31</v>
      </c>
      <c r="F421" s="79">
        <v>230</v>
      </c>
      <c r="G421" s="110"/>
      <c r="H421" s="183">
        <f>ROUND(G421*F421,2)</f>
        <v>0</v>
      </c>
      <c r="I421" s="260"/>
    </row>
    <row r="422" spans="1:9" s="81" customFormat="1" ht="37.9" customHeight="1" x14ac:dyDescent="0.2">
      <c r="A422" s="86" t="s">
        <v>374</v>
      </c>
      <c r="B422" s="178" t="s">
        <v>569</v>
      </c>
      <c r="C422" s="76" t="s">
        <v>375</v>
      </c>
      <c r="D422" s="85" t="s">
        <v>376</v>
      </c>
      <c r="E422" s="78"/>
      <c r="F422" s="79"/>
      <c r="G422" s="108"/>
      <c r="H422" s="183"/>
      <c r="I422" s="260"/>
    </row>
    <row r="423" spans="1:9" s="81" customFormat="1" ht="37.9" customHeight="1" x14ac:dyDescent="0.2">
      <c r="A423" s="86" t="s">
        <v>377</v>
      </c>
      <c r="B423" s="196" t="s">
        <v>32</v>
      </c>
      <c r="C423" s="76" t="s">
        <v>483</v>
      </c>
      <c r="D423" s="85" t="s">
        <v>1</v>
      </c>
      <c r="E423" s="78" t="s">
        <v>31</v>
      </c>
      <c r="F423" s="79">
        <v>10</v>
      </c>
      <c r="G423" s="110"/>
      <c r="H423" s="183">
        <f t="shared" ref="H423:H425" si="55">ROUND(G423*F423,2)</f>
        <v>0</v>
      </c>
      <c r="I423" s="260"/>
    </row>
    <row r="424" spans="1:9" s="81" customFormat="1" ht="37.9" customHeight="1" x14ac:dyDescent="0.2">
      <c r="A424" s="86" t="s">
        <v>378</v>
      </c>
      <c r="B424" s="196" t="s">
        <v>39</v>
      </c>
      <c r="C424" s="76" t="s">
        <v>484</v>
      </c>
      <c r="D424" s="85" t="s">
        <v>1</v>
      </c>
      <c r="E424" s="78" t="s">
        <v>31</v>
      </c>
      <c r="F424" s="79">
        <v>80</v>
      </c>
      <c r="G424" s="110"/>
      <c r="H424" s="183">
        <f t="shared" si="55"/>
        <v>0</v>
      </c>
      <c r="I424" s="260"/>
    </row>
    <row r="425" spans="1:9" s="81" customFormat="1" ht="37.9" customHeight="1" x14ac:dyDescent="0.2">
      <c r="A425" s="86" t="s">
        <v>380</v>
      </c>
      <c r="B425" s="196" t="s">
        <v>49</v>
      </c>
      <c r="C425" s="76" t="s">
        <v>485</v>
      </c>
      <c r="D425" s="85" t="s">
        <v>1</v>
      </c>
      <c r="E425" s="78" t="s">
        <v>31</v>
      </c>
      <c r="F425" s="79">
        <v>110</v>
      </c>
      <c r="G425" s="110"/>
      <c r="H425" s="183">
        <f t="shared" si="55"/>
        <v>0</v>
      </c>
      <c r="I425" s="260"/>
    </row>
    <row r="426" spans="1:9" s="81" customFormat="1" ht="37.9" customHeight="1" x14ac:dyDescent="0.2">
      <c r="A426" s="111" t="s">
        <v>447</v>
      </c>
      <c r="B426" s="178" t="s">
        <v>570</v>
      </c>
      <c r="C426" s="76" t="s">
        <v>448</v>
      </c>
      <c r="D426" s="85" t="s">
        <v>376</v>
      </c>
      <c r="E426" s="78"/>
      <c r="F426" s="79"/>
      <c r="G426" s="108"/>
      <c r="H426" s="183"/>
      <c r="I426" s="260"/>
    </row>
    <row r="427" spans="1:9" s="81" customFormat="1" ht="37.9" customHeight="1" x14ac:dyDescent="0.2">
      <c r="A427" s="111" t="s">
        <v>449</v>
      </c>
      <c r="B427" s="196" t="s">
        <v>32</v>
      </c>
      <c r="C427" s="76" t="s">
        <v>450</v>
      </c>
      <c r="D427" s="85" t="s">
        <v>1</v>
      </c>
      <c r="E427" s="78" t="s">
        <v>31</v>
      </c>
      <c r="F427" s="79">
        <v>30</v>
      </c>
      <c r="G427" s="110"/>
      <c r="H427" s="183">
        <f>ROUND(G427*F427,2)</f>
        <v>0</v>
      </c>
      <c r="I427" s="260"/>
    </row>
    <row r="428" spans="1:9" s="81" customFormat="1" ht="37.9" customHeight="1" x14ac:dyDescent="0.2">
      <c r="A428" s="86" t="s">
        <v>384</v>
      </c>
      <c r="B428" s="178" t="s">
        <v>571</v>
      </c>
      <c r="C428" s="76" t="s">
        <v>385</v>
      </c>
      <c r="D428" s="85" t="s">
        <v>167</v>
      </c>
      <c r="E428" s="78"/>
      <c r="F428" s="79"/>
      <c r="G428" s="108"/>
      <c r="H428" s="183"/>
      <c r="I428" s="260"/>
    </row>
    <row r="429" spans="1:9" s="81" customFormat="1" ht="37.9" customHeight="1" x14ac:dyDescent="0.2">
      <c r="A429" s="86" t="s">
        <v>386</v>
      </c>
      <c r="B429" s="196" t="s">
        <v>32</v>
      </c>
      <c r="C429" s="76" t="s">
        <v>387</v>
      </c>
      <c r="D429" s="85" t="s">
        <v>1</v>
      </c>
      <c r="E429" s="78" t="s">
        <v>31</v>
      </c>
      <c r="F429" s="79">
        <v>20</v>
      </c>
      <c r="G429" s="110"/>
      <c r="H429" s="183">
        <f t="shared" ref="H429:H430" si="56">ROUND(G429*F429,2)</f>
        <v>0</v>
      </c>
      <c r="I429" s="260"/>
    </row>
    <row r="430" spans="1:9" s="81" customFormat="1" ht="37.9" customHeight="1" x14ac:dyDescent="0.2">
      <c r="A430" s="86" t="s">
        <v>388</v>
      </c>
      <c r="B430" s="196" t="s">
        <v>39</v>
      </c>
      <c r="C430" s="76" t="s">
        <v>389</v>
      </c>
      <c r="D430" s="85" t="s">
        <v>1</v>
      </c>
      <c r="E430" s="78" t="s">
        <v>31</v>
      </c>
      <c r="F430" s="79">
        <v>30</v>
      </c>
      <c r="G430" s="110"/>
      <c r="H430" s="183">
        <f t="shared" si="56"/>
        <v>0</v>
      </c>
      <c r="I430" s="260"/>
    </row>
    <row r="431" spans="1:9" s="81" customFormat="1" ht="37.9" customHeight="1" x14ac:dyDescent="0.2">
      <c r="A431" s="86" t="s">
        <v>40</v>
      </c>
      <c r="B431" s="178" t="s">
        <v>572</v>
      </c>
      <c r="C431" s="76" t="s">
        <v>41</v>
      </c>
      <c r="D431" s="85" t="s">
        <v>167</v>
      </c>
      <c r="E431" s="78"/>
      <c r="F431" s="79"/>
      <c r="G431" s="108"/>
      <c r="H431" s="183"/>
      <c r="I431" s="260"/>
    </row>
    <row r="432" spans="1:9" s="81" customFormat="1" ht="37.9" customHeight="1" x14ac:dyDescent="0.2">
      <c r="A432" s="86" t="s">
        <v>42</v>
      </c>
      <c r="B432" s="196" t="s">
        <v>32</v>
      </c>
      <c r="C432" s="76" t="s">
        <v>43</v>
      </c>
      <c r="D432" s="85" t="s">
        <v>1</v>
      </c>
      <c r="E432" s="78" t="s">
        <v>38</v>
      </c>
      <c r="F432" s="79">
        <v>220</v>
      </c>
      <c r="G432" s="110"/>
      <c r="H432" s="183">
        <f>ROUND(G432*F432,2)</f>
        <v>0</v>
      </c>
      <c r="I432" s="260"/>
    </row>
    <row r="433" spans="1:9" s="81" customFormat="1" ht="37.9" customHeight="1" x14ac:dyDescent="0.2">
      <c r="A433" s="86" t="s">
        <v>44</v>
      </c>
      <c r="B433" s="178" t="s">
        <v>573</v>
      </c>
      <c r="C433" s="76" t="s">
        <v>45</v>
      </c>
      <c r="D433" s="85" t="s">
        <v>167</v>
      </c>
      <c r="E433" s="78"/>
      <c r="F433" s="79"/>
      <c r="G433" s="108"/>
      <c r="H433" s="183"/>
      <c r="I433" s="260"/>
    </row>
    <row r="434" spans="1:9" s="81" customFormat="1" ht="37.9" customHeight="1" x14ac:dyDescent="0.2">
      <c r="A434" s="87" t="s">
        <v>168</v>
      </c>
      <c r="B434" s="257" t="s">
        <v>32</v>
      </c>
      <c r="C434" s="300" t="s">
        <v>169</v>
      </c>
      <c r="D434" s="257" t="s">
        <v>1</v>
      </c>
      <c r="E434" s="257" t="s">
        <v>38</v>
      </c>
      <c r="F434" s="79">
        <v>20</v>
      </c>
      <c r="G434" s="110"/>
      <c r="H434" s="183">
        <f>ROUND(G434*F434,2)</f>
        <v>0</v>
      </c>
      <c r="I434" s="260"/>
    </row>
    <row r="435" spans="1:9" s="81" customFormat="1" ht="40.15" customHeight="1" x14ac:dyDescent="0.2">
      <c r="A435" s="86" t="s">
        <v>46</v>
      </c>
      <c r="B435" s="220" t="s">
        <v>39</v>
      </c>
      <c r="C435" s="216" t="s">
        <v>47</v>
      </c>
      <c r="D435" s="217" t="s">
        <v>1</v>
      </c>
      <c r="E435" s="218" t="s">
        <v>38</v>
      </c>
      <c r="F435" s="212">
        <v>450</v>
      </c>
      <c r="G435" s="213"/>
      <c r="H435" s="214">
        <f>ROUND(G435*F435,2)</f>
        <v>0</v>
      </c>
      <c r="I435" s="260"/>
    </row>
    <row r="436" spans="1:9" s="81" customFormat="1" ht="37.9" customHeight="1" x14ac:dyDescent="0.2">
      <c r="A436" s="86" t="s">
        <v>211</v>
      </c>
      <c r="B436" s="75" t="s">
        <v>574</v>
      </c>
      <c r="C436" s="76" t="s">
        <v>212</v>
      </c>
      <c r="D436" s="85" t="s">
        <v>390</v>
      </c>
      <c r="E436" s="78"/>
      <c r="F436" s="79"/>
      <c r="G436" s="108"/>
      <c r="H436" s="80"/>
      <c r="I436" s="260"/>
    </row>
    <row r="437" spans="1:9" s="81" customFormat="1" ht="37.9" customHeight="1" x14ac:dyDescent="0.2">
      <c r="A437" s="86" t="s">
        <v>213</v>
      </c>
      <c r="B437" s="84" t="s">
        <v>32</v>
      </c>
      <c r="C437" s="76" t="s">
        <v>326</v>
      </c>
      <c r="D437" s="85" t="s">
        <v>514</v>
      </c>
      <c r="E437" s="78"/>
      <c r="F437" s="79"/>
      <c r="G437" s="108"/>
      <c r="H437" s="80"/>
      <c r="I437" s="260"/>
    </row>
    <row r="438" spans="1:9" s="81" customFormat="1" ht="37.9" customHeight="1" x14ac:dyDescent="0.2">
      <c r="A438" s="86" t="s">
        <v>214</v>
      </c>
      <c r="B438" s="90" t="s">
        <v>102</v>
      </c>
      <c r="C438" s="76" t="s">
        <v>215</v>
      </c>
      <c r="D438" s="85"/>
      <c r="E438" s="78" t="s">
        <v>31</v>
      </c>
      <c r="F438" s="79">
        <v>15</v>
      </c>
      <c r="G438" s="110"/>
      <c r="H438" s="80">
        <f>ROUND(G438*F438,2)</f>
        <v>0</v>
      </c>
      <c r="I438" s="260"/>
    </row>
    <row r="439" spans="1:9" s="81" customFormat="1" ht="37.9" customHeight="1" x14ac:dyDescent="0.2">
      <c r="A439" s="86" t="s">
        <v>216</v>
      </c>
      <c r="B439" s="90" t="s">
        <v>103</v>
      </c>
      <c r="C439" s="76" t="s">
        <v>217</v>
      </c>
      <c r="D439" s="85"/>
      <c r="E439" s="78" t="s">
        <v>31</v>
      </c>
      <c r="F439" s="79">
        <v>30</v>
      </c>
      <c r="G439" s="110"/>
      <c r="H439" s="80">
        <f>ROUND(G439*F439,2)</f>
        <v>0</v>
      </c>
      <c r="I439" s="260"/>
    </row>
    <row r="440" spans="1:9" s="81" customFormat="1" ht="37.9" customHeight="1" x14ac:dyDescent="0.2">
      <c r="A440" s="86" t="s">
        <v>252</v>
      </c>
      <c r="B440" s="75" t="s">
        <v>575</v>
      </c>
      <c r="C440" s="76" t="s">
        <v>254</v>
      </c>
      <c r="D440" s="85" t="s">
        <v>100</v>
      </c>
      <c r="E440" s="78" t="s">
        <v>31</v>
      </c>
      <c r="F440" s="92">
        <v>10</v>
      </c>
      <c r="G440" s="110"/>
      <c r="H440" s="80">
        <f t="shared" ref="H440:H442" si="57">ROUND(G440*F440,2)</f>
        <v>0</v>
      </c>
      <c r="I440" s="260"/>
    </row>
    <row r="441" spans="1:9" s="81" customFormat="1" ht="37.9" customHeight="1" x14ac:dyDescent="0.2">
      <c r="A441" s="86" t="s">
        <v>306</v>
      </c>
      <c r="B441" s="75" t="s">
        <v>576</v>
      </c>
      <c r="C441" s="76" t="s">
        <v>307</v>
      </c>
      <c r="D441" s="85" t="s">
        <v>100</v>
      </c>
      <c r="E441" s="78" t="s">
        <v>31</v>
      </c>
      <c r="F441" s="79">
        <v>10</v>
      </c>
      <c r="G441" s="110"/>
      <c r="H441" s="80">
        <f t="shared" si="57"/>
        <v>0</v>
      </c>
      <c r="I441" s="260"/>
    </row>
    <row r="442" spans="1:9" s="81" customFormat="1" ht="37.9" customHeight="1" x14ac:dyDescent="0.2">
      <c r="A442" s="86" t="s">
        <v>438</v>
      </c>
      <c r="B442" s="75" t="s">
        <v>577</v>
      </c>
      <c r="C442" s="76" t="s">
        <v>439</v>
      </c>
      <c r="D442" s="85" t="s">
        <v>100</v>
      </c>
      <c r="E442" s="78" t="s">
        <v>31</v>
      </c>
      <c r="F442" s="79">
        <v>10</v>
      </c>
      <c r="G442" s="110"/>
      <c r="H442" s="80">
        <f t="shared" si="57"/>
        <v>0</v>
      </c>
      <c r="I442" s="260"/>
    </row>
    <row r="443" spans="1:9" s="81" customFormat="1" ht="37.9" customHeight="1" x14ac:dyDescent="0.2">
      <c r="A443" s="86" t="s">
        <v>218</v>
      </c>
      <c r="B443" s="75" t="s">
        <v>578</v>
      </c>
      <c r="C443" s="76" t="s">
        <v>219</v>
      </c>
      <c r="D443" s="85" t="s">
        <v>220</v>
      </c>
      <c r="E443" s="78"/>
      <c r="F443" s="79"/>
      <c r="G443" s="83"/>
      <c r="H443" s="80"/>
      <c r="I443" s="260"/>
    </row>
    <row r="444" spans="1:9" s="81" customFormat="1" ht="37.9" customHeight="1" x14ac:dyDescent="0.2">
      <c r="A444" s="86" t="s">
        <v>393</v>
      </c>
      <c r="B444" s="84" t="s">
        <v>32</v>
      </c>
      <c r="C444" s="76" t="s">
        <v>486</v>
      </c>
      <c r="D444" s="85"/>
      <c r="E444" s="78" t="s">
        <v>48</v>
      </c>
      <c r="F444" s="79">
        <v>10</v>
      </c>
      <c r="G444" s="110"/>
      <c r="H444" s="80">
        <f t="shared" ref="H444:H446" si="58">ROUND(G444*F444,2)</f>
        <v>0</v>
      </c>
      <c r="I444" s="260"/>
    </row>
    <row r="445" spans="1:9" s="81" customFormat="1" ht="37.9" customHeight="1" x14ac:dyDescent="0.2">
      <c r="A445" s="86" t="s">
        <v>221</v>
      </c>
      <c r="B445" s="84" t="s">
        <v>39</v>
      </c>
      <c r="C445" s="76" t="s">
        <v>222</v>
      </c>
      <c r="D445" s="85" t="s">
        <v>223</v>
      </c>
      <c r="E445" s="78" t="s">
        <v>48</v>
      </c>
      <c r="F445" s="79">
        <v>995</v>
      </c>
      <c r="G445" s="110"/>
      <c r="H445" s="80">
        <f t="shared" si="58"/>
        <v>0</v>
      </c>
      <c r="I445" s="260"/>
    </row>
    <row r="446" spans="1:9" s="81" customFormat="1" ht="37.9" customHeight="1" x14ac:dyDescent="0.2">
      <c r="A446" s="86" t="s">
        <v>396</v>
      </c>
      <c r="B446" s="84" t="s">
        <v>49</v>
      </c>
      <c r="C446" s="76" t="s">
        <v>397</v>
      </c>
      <c r="D446" s="85" t="s">
        <v>1</v>
      </c>
      <c r="E446" s="78" t="s">
        <v>48</v>
      </c>
      <c r="F446" s="79">
        <v>20</v>
      </c>
      <c r="G446" s="110"/>
      <c r="H446" s="80">
        <f t="shared" si="58"/>
        <v>0</v>
      </c>
      <c r="I446" s="260"/>
    </row>
    <row r="447" spans="1:9" s="81" customFormat="1" ht="37.9" customHeight="1" x14ac:dyDescent="0.2">
      <c r="A447" s="86" t="s">
        <v>224</v>
      </c>
      <c r="B447" s="75" t="s">
        <v>579</v>
      </c>
      <c r="C447" s="76" t="s">
        <v>225</v>
      </c>
      <c r="D447" s="85" t="s">
        <v>220</v>
      </c>
      <c r="E447" s="78"/>
      <c r="F447" s="79"/>
      <c r="G447" s="83"/>
      <c r="H447" s="80"/>
      <c r="I447" s="260"/>
    </row>
    <row r="448" spans="1:9" s="81" customFormat="1" ht="37.9" customHeight="1" x14ac:dyDescent="0.2">
      <c r="A448" s="86" t="s">
        <v>399</v>
      </c>
      <c r="B448" s="84" t="s">
        <v>32</v>
      </c>
      <c r="C448" s="76" t="s">
        <v>328</v>
      </c>
      <c r="D448" s="85" t="s">
        <v>106</v>
      </c>
      <c r="E448" s="78" t="s">
        <v>48</v>
      </c>
      <c r="F448" s="79">
        <v>10</v>
      </c>
      <c r="G448" s="110"/>
      <c r="H448" s="80">
        <f t="shared" ref="H448:H452" si="59">ROUND(G448*F448,2)</f>
        <v>0</v>
      </c>
      <c r="I448" s="260"/>
    </row>
    <row r="449" spans="1:9" s="81" customFormat="1" ht="37.9" customHeight="1" x14ac:dyDescent="0.2">
      <c r="A449" s="86" t="s">
        <v>492</v>
      </c>
      <c r="B449" s="84" t="s">
        <v>39</v>
      </c>
      <c r="C449" s="76" t="s">
        <v>494</v>
      </c>
      <c r="D449" s="85" t="s">
        <v>223</v>
      </c>
      <c r="E449" s="78" t="s">
        <v>48</v>
      </c>
      <c r="F449" s="79">
        <v>75</v>
      </c>
      <c r="G449" s="110"/>
      <c r="H449" s="80">
        <f t="shared" si="59"/>
        <v>0</v>
      </c>
      <c r="I449" s="260"/>
    </row>
    <row r="450" spans="1:9" s="81" customFormat="1" ht="37.9" customHeight="1" x14ac:dyDescent="0.2">
      <c r="A450" s="86" t="s">
        <v>400</v>
      </c>
      <c r="B450" s="84" t="s">
        <v>49</v>
      </c>
      <c r="C450" s="76" t="s">
        <v>493</v>
      </c>
      <c r="D450" s="85" t="s">
        <v>223</v>
      </c>
      <c r="E450" s="78" t="s">
        <v>48</v>
      </c>
      <c r="F450" s="79">
        <v>930</v>
      </c>
      <c r="G450" s="110"/>
      <c r="H450" s="80">
        <f t="shared" si="59"/>
        <v>0</v>
      </c>
      <c r="I450" s="260"/>
    </row>
    <row r="451" spans="1:9" s="91" customFormat="1" ht="37.9" customHeight="1" x14ac:dyDescent="0.2">
      <c r="A451" s="86" t="s">
        <v>402</v>
      </c>
      <c r="B451" s="84" t="s">
        <v>60</v>
      </c>
      <c r="C451" s="76" t="s">
        <v>329</v>
      </c>
      <c r="D451" s="85" t="s">
        <v>401</v>
      </c>
      <c r="E451" s="78" t="s">
        <v>48</v>
      </c>
      <c r="F451" s="79">
        <v>20</v>
      </c>
      <c r="G451" s="110"/>
      <c r="H451" s="80">
        <f t="shared" si="59"/>
        <v>0</v>
      </c>
      <c r="I451" s="264"/>
    </row>
    <row r="452" spans="1:9" s="81" customFormat="1" ht="37.9" customHeight="1" x14ac:dyDescent="0.2">
      <c r="A452" s="86" t="s">
        <v>226</v>
      </c>
      <c r="B452" s="75" t="s">
        <v>580</v>
      </c>
      <c r="C452" s="76" t="s">
        <v>227</v>
      </c>
      <c r="D452" s="85" t="s">
        <v>228</v>
      </c>
      <c r="E452" s="78" t="s">
        <v>31</v>
      </c>
      <c r="F452" s="79">
        <v>80</v>
      </c>
      <c r="G452" s="110"/>
      <c r="H452" s="80">
        <f t="shared" si="59"/>
        <v>0</v>
      </c>
      <c r="I452" s="260"/>
    </row>
    <row r="453" spans="1:9" s="81" customFormat="1" ht="37.9" customHeight="1" x14ac:dyDescent="0.2">
      <c r="A453" s="86" t="s">
        <v>170</v>
      </c>
      <c r="B453" s="75" t="s">
        <v>581</v>
      </c>
      <c r="C453" s="76" t="s">
        <v>171</v>
      </c>
      <c r="D453" s="85" t="s">
        <v>506</v>
      </c>
      <c r="E453" s="78"/>
      <c r="F453" s="79"/>
      <c r="G453" s="83"/>
      <c r="H453" s="80"/>
      <c r="I453" s="260"/>
    </row>
    <row r="454" spans="1:9" s="81" customFormat="1" ht="37.9" customHeight="1" x14ac:dyDescent="0.2">
      <c r="A454" s="86" t="s">
        <v>229</v>
      </c>
      <c r="B454" s="84" t="s">
        <v>32</v>
      </c>
      <c r="C454" s="76" t="s">
        <v>230</v>
      </c>
      <c r="D454" s="85"/>
      <c r="E454" s="78"/>
      <c r="F454" s="79"/>
      <c r="G454" s="83"/>
      <c r="H454" s="80"/>
      <c r="I454" s="260"/>
    </row>
    <row r="455" spans="1:9" s="81" customFormat="1" ht="37.9" customHeight="1" x14ac:dyDescent="0.2">
      <c r="A455" s="86" t="s">
        <v>405</v>
      </c>
      <c r="B455" s="90" t="s">
        <v>102</v>
      </c>
      <c r="C455" s="76" t="s">
        <v>406</v>
      </c>
      <c r="D455" s="85"/>
      <c r="E455" s="78" t="s">
        <v>33</v>
      </c>
      <c r="F455" s="79">
        <v>980</v>
      </c>
      <c r="G455" s="110"/>
      <c r="H455" s="80">
        <f>ROUND(G455*F455,2)</f>
        <v>0</v>
      </c>
      <c r="I455" s="260"/>
    </row>
    <row r="456" spans="1:9" s="81" customFormat="1" ht="37.9" customHeight="1" x14ac:dyDescent="0.2">
      <c r="A456" s="86" t="s">
        <v>172</v>
      </c>
      <c r="B456" s="84" t="s">
        <v>39</v>
      </c>
      <c r="C456" s="76" t="s">
        <v>69</v>
      </c>
      <c r="D456" s="85"/>
      <c r="E456" s="78"/>
      <c r="F456" s="79"/>
      <c r="G456" s="83"/>
      <c r="H456" s="80"/>
      <c r="I456" s="260"/>
    </row>
    <row r="457" spans="1:9" s="81" customFormat="1" ht="37.9" customHeight="1" x14ac:dyDescent="0.2">
      <c r="A457" s="86" t="s">
        <v>408</v>
      </c>
      <c r="B457" s="221" t="s">
        <v>102</v>
      </c>
      <c r="C457" s="216" t="s">
        <v>406</v>
      </c>
      <c r="D457" s="217"/>
      <c r="E457" s="218" t="s">
        <v>33</v>
      </c>
      <c r="F457" s="212">
        <v>125</v>
      </c>
      <c r="G457" s="213"/>
      <c r="H457" s="214">
        <f t="shared" ref="H457" si="60">ROUND(G457*F457,2)</f>
        <v>0</v>
      </c>
      <c r="I457" s="260"/>
    </row>
    <row r="458" spans="1:9" s="81" customFormat="1" ht="36" customHeight="1" x14ac:dyDescent="0.2">
      <c r="A458" s="86" t="s">
        <v>107</v>
      </c>
      <c r="B458" s="75" t="s">
        <v>582</v>
      </c>
      <c r="C458" s="76" t="s">
        <v>109</v>
      </c>
      <c r="D458" s="85" t="s">
        <v>231</v>
      </c>
      <c r="E458" s="78"/>
      <c r="F458" s="79"/>
      <c r="G458" s="83"/>
      <c r="H458" s="80"/>
      <c r="I458" s="260"/>
    </row>
    <row r="459" spans="1:9" s="81" customFormat="1" ht="36" customHeight="1" x14ac:dyDescent="0.2">
      <c r="A459" s="86" t="s">
        <v>110</v>
      </c>
      <c r="B459" s="84" t="s">
        <v>32</v>
      </c>
      <c r="C459" s="76" t="s">
        <v>232</v>
      </c>
      <c r="D459" s="85" t="s">
        <v>1</v>
      </c>
      <c r="E459" s="78" t="s">
        <v>31</v>
      </c>
      <c r="F459" s="79">
        <v>355</v>
      </c>
      <c r="G459" s="110"/>
      <c r="H459" s="80">
        <f t="shared" ref="H459:H462" si="61">ROUND(G459*F459,2)</f>
        <v>0</v>
      </c>
      <c r="I459" s="260"/>
    </row>
    <row r="460" spans="1:9" s="81" customFormat="1" ht="36" customHeight="1" x14ac:dyDescent="0.2">
      <c r="A460" s="86" t="s">
        <v>409</v>
      </c>
      <c r="B460" s="75" t="s">
        <v>583</v>
      </c>
      <c r="C460" s="76" t="s">
        <v>410</v>
      </c>
      <c r="D460" s="85" t="s">
        <v>513</v>
      </c>
      <c r="E460" s="78"/>
      <c r="F460" s="79"/>
      <c r="G460" s="83"/>
      <c r="H460" s="80"/>
      <c r="I460" s="260"/>
    </row>
    <row r="461" spans="1:9" s="81" customFormat="1" ht="36" customHeight="1" x14ac:dyDescent="0.2">
      <c r="A461" s="86" t="s">
        <v>411</v>
      </c>
      <c r="B461" s="84" t="s">
        <v>32</v>
      </c>
      <c r="C461" s="76" t="s">
        <v>412</v>
      </c>
      <c r="D461" s="85"/>
      <c r="E461" s="78" t="s">
        <v>31</v>
      </c>
      <c r="F461" s="92">
        <v>4900</v>
      </c>
      <c r="G461" s="110"/>
      <c r="H461" s="80">
        <f t="shared" si="61"/>
        <v>0</v>
      </c>
      <c r="I461" s="260"/>
    </row>
    <row r="462" spans="1:9" s="81" customFormat="1" ht="36" customHeight="1" x14ac:dyDescent="0.2">
      <c r="A462" s="86" t="s">
        <v>111</v>
      </c>
      <c r="B462" s="75" t="s">
        <v>584</v>
      </c>
      <c r="C462" s="76" t="s">
        <v>113</v>
      </c>
      <c r="D462" s="85" t="s">
        <v>175</v>
      </c>
      <c r="E462" s="78" t="s">
        <v>38</v>
      </c>
      <c r="F462" s="92">
        <v>4</v>
      </c>
      <c r="G462" s="110"/>
      <c r="H462" s="80">
        <f t="shared" si="61"/>
        <v>0</v>
      </c>
      <c r="I462" s="260"/>
    </row>
    <row r="463" spans="1:9" ht="36" customHeight="1" x14ac:dyDescent="0.2">
      <c r="A463" s="12"/>
      <c r="B463" s="162"/>
      <c r="C463" s="21" t="s">
        <v>19</v>
      </c>
      <c r="D463" s="7"/>
      <c r="E463" s="6"/>
      <c r="F463" s="242"/>
      <c r="G463" s="243"/>
      <c r="H463" s="244"/>
      <c r="I463" s="258"/>
    </row>
    <row r="464" spans="1:9" s="81" customFormat="1" ht="36" customHeight="1" x14ac:dyDescent="0.2">
      <c r="A464" s="74" t="s">
        <v>54</v>
      </c>
      <c r="B464" s="178" t="s">
        <v>585</v>
      </c>
      <c r="C464" s="76" t="s">
        <v>55</v>
      </c>
      <c r="D464" s="85" t="s">
        <v>120</v>
      </c>
      <c r="E464" s="78" t="s">
        <v>48</v>
      </c>
      <c r="F464" s="92">
        <v>800</v>
      </c>
      <c r="G464" s="110"/>
      <c r="H464" s="183">
        <f>ROUND(G464*F464,2)</f>
        <v>0</v>
      </c>
      <c r="I464" s="260"/>
    </row>
    <row r="465" spans="1:9" ht="36" customHeight="1" x14ac:dyDescent="0.2">
      <c r="A465" s="12"/>
      <c r="B465" s="162"/>
      <c r="C465" s="21" t="s">
        <v>20</v>
      </c>
      <c r="D465" s="7"/>
      <c r="E465" s="6"/>
      <c r="F465" s="242"/>
      <c r="G465" s="243"/>
      <c r="H465" s="244"/>
      <c r="I465" s="258"/>
    </row>
    <row r="466" spans="1:9" s="81" customFormat="1" ht="36" customHeight="1" x14ac:dyDescent="0.2">
      <c r="A466" s="74" t="s">
        <v>154</v>
      </c>
      <c r="B466" s="178" t="s">
        <v>586</v>
      </c>
      <c r="C466" s="76" t="s">
        <v>155</v>
      </c>
      <c r="D466" s="85" t="s">
        <v>124</v>
      </c>
      <c r="E466" s="78"/>
      <c r="F466" s="92"/>
      <c r="G466" s="108"/>
      <c r="H466" s="204"/>
      <c r="I466" s="260"/>
    </row>
    <row r="467" spans="1:9" s="81" customFormat="1" ht="36" customHeight="1" x14ac:dyDescent="0.2">
      <c r="A467" s="74" t="s">
        <v>156</v>
      </c>
      <c r="B467" s="196" t="s">
        <v>32</v>
      </c>
      <c r="C467" s="76" t="s">
        <v>157</v>
      </c>
      <c r="D467" s="85"/>
      <c r="E467" s="78" t="s">
        <v>38</v>
      </c>
      <c r="F467" s="92">
        <v>4</v>
      </c>
      <c r="G467" s="110"/>
      <c r="H467" s="183">
        <f>ROUND(G467*F467,2)</f>
        <v>0</v>
      </c>
      <c r="I467" s="260"/>
    </row>
    <row r="468" spans="1:9" s="81" customFormat="1" ht="36" customHeight="1" x14ac:dyDescent="0.2">
      <c r="A468" s="74" t="s">
        <v>126</v>
      </c>
      <c r="B468" s="178" t="s">
        <v>587</v>
      </c>
      <c r="C468" s="76" t="s">
        <v>128</v>
      </c>
      <c r="D468" s="85" t="s">
        <v>124</v>
      </c>
      <c r="E468" s="78"/>
      <c r="F468" s="92"/>
      <c r="G468" s="108"/>
      <c r="H468" s="204"/>
      <c r="I468" s="260"/>
    </row>
    <row r="469" spans="1:9" s="81" customFormat="1" ht="36" customHeight="1" x14ac:dyDescent="0.2">
      <c r="A469" s="74" t="s">
        <v>129</v>
      </c>
      <c r="B469" s="196" t="s">
        <v>32</v>
      </c>
      <c r="C469" s="76" t="s">
        <v>130</v>
      </c>
      <c r="D469" s="85"/>
      <c r="E469" s="78"/>
      <c r="F469" s="92"/>
      <c r="G469" s="108"/>
      <c r="H469" s="204"/>
      <c r="I469" s="260"/>
    </row>
    <row r="470" spans="1:9" s="81" customFormat="1" ht="36" customHeight="1" x14ac:dyDescent="0.2">
      <c r="A470" s="74" t="s">
        <v>131</v>
      </c>
      <c r="B470" s="200" t="s">
        <v>102</v>
      </c>
      <c r="C470" s="76" t="s">
        <v>495</v>
      </c>
      <c r="D470" s="85"/>
      <c r="E470" s="78" t="s">
        <v>48</v>
      </c>
      <c r="F470" s="92">
        <v>5</v>
      </c>
      <c r="G470" s="110"/>
      <c r="H470" s="183">
        <f>ROUND(G470*F470,2)</f>
        <v>0</v>
      </c>
      <c r="I470" s="260"/>
    </row>
    <row r="471" spans="1:9" s="81" customFormat="1" ht="36" customHeight="1" x14ac:dyDescent="0.2">
      <c r="A471" s="74" t="s">
        <v>192</v>
      </c>
      <c r="B471" s="178" t="s">
        <v>814</v>
      </c>
      <c r="C471" s="76" t="s">
        <v>193</v>
      </c>
      <c r="D471" s="85" t="s">
        <v>124</v>
      </c>
      <c r="E471" s="78"/>
      <c r="F471" s="92"/>
      <c r="G471" s="108"/>
      <c r="H471" s="204"/>
      <c r="I471" s="260"/>
    </row>
    <row r="472" spans="1:9" s="81" customFormat="1" ht="36" customHeight="1" x14ac:dyDescent="0.2">
      <c r="A472" s="74" t="s">
        <v>194</v>
      </c>
      <c r="B472" s="196" t="s">
        <v>32</v>
      </c>
      <c r="C472" s="76" t="s">
        <v>158</v>
      </c>
      <c r="D472" s="85"/>
      <c r="E472" s="78"/>
      <c r="F472" s="92"/>
      <c r="G472" s="108"/>
      <c r="H472" s="204"/>
      <c r="I472" s="260"/>
    </row>
    <row r="473" spans="1:9" s="81" customFormat="1" ht="36" customHeight="1" x14ac:dyDescent="0.2">
      <c r="A473" s="74" t="s">
        <v>195</v>
      </c>
      <c r="B473" s="200" t="s">
        <v>102</v>
      </c>
      <c r="C473" s="76" t="s">
        <v>196</v>
      </c>
      <c r="D473" s="85"/>
      <c r="E473" s="78" t="s">
        <v>38</v>
      </c>
      <c r="F473" s="92">
        <v>3</v>
      </c>
      <c r="G473" s="110"/>
      <c r="H473" s="183">
        <f>ROUND(G473*F473,2)</f>
        <v>0</v>
      </c>
      <c r="I473" s="260"/>
    </row>
    <row r="474" spans="1:9" s="81" customFormat="1" ht="36" customHeight="1" x14ac:dyDescent="0.2">
      <c r="A474" s="74" t="s">
        <v>197</v>
      </c>
      <c r="B474" s="178" t="s">
        <v>588</v>
      </c>
      <c r="C474" s="246" t="s">
        <v>198</v>
      </c>
      <c r="D474" s="247" t="s">
        <v>427</v>
      </c>
      <c r="E474" s="78"/>
      <c r="F474" s="92"/>
      <c r="G474" s="108"/>
      <c r="H474" s="204"/>
      <c r="I474" s="260"/>
    </row>
    <row r="475" spans="1:9" s="81" customFormat="1" ht="36" customHeight="1" x14ac:dyDescent="0.2">
      <c r="A475" s="74" t="s">
        <v>199</v>
      </c>
      <c r="B475" s="196" t="s">
        <v>32</v>
      </c>
      <c r="C475" s="76" t="s">
        <v>130</v>
      </c>
      <c r="D475" s="85"/>
      <c r="E475" s="78" t="s">
        <v>48</v>
      </c>
      <c r="F475" s="299">
        <v>7</v>
      </c>
      <c r="G475" s="110"/>
      <c r="H475" s="183">
        <f t="shared" ref="H475" si="62">ROUND(G475*F475,2)</f>
        <v>0</v>
      </c>
      <c r="I475" s="260"/>
    </row>
    <row r="476" spans="1:9" s="95" customFormat="1" ht="36" customHeight="1" x14ac:dyDescent="0.2">
      <c r="A476" s="74" t="s">
        <v>76</v>
      </c>
      <c r="B476" s="178" t="s">
        <v>589</v>
      </c>
      <c r="C476" s="256" t="s">
        <v>235</v>
      </c>
      <c r="D476" s="247" t="s">
        <v>243</v>
      </c>
      <c r="E476" s="78"/>
      <c r="F476" s="92"/>
      <c r="G476" s="108"/>
      <c r="H476" s="204"/>
      <c r="I476" s="262"/>
    </row>
    <row r="477" spans="1:9" s="81" customFormat="1" ht="36" customHeight="1" x14ac:dyDescent="0.2">
      <c r="A477" s="74" t="s">
        <v>77</v>
      </c>
      <c r="B477" s="196" t="s">
        <v>32</v>
      </c>
      <c r="C477" s="246" t="s">
        <v>294</v>
      </c>
      <c r="D477" s="85"/>
      <c r="E477" s="78" t="s">
        <v>38</v>
      </c>
      <c r="F477" s="92">
        <v>1</v>
      </c>
      <c r="G477" s="110"/>
      <c r="H477" s="183">
        <f t="shared" ref="H477:H480" si="63">ROUND(G477*F477,2)</f>
        <v>0</v>
      </c>
      <c r="I477" s="260"/>
    </row>
    <row r="478" spans="1:9" s="81" customFormat="1" ht="36" customHeight="1" x14ac:dyDescent="0.2">
      <c r="A478" s="74" t="s">
        <v>78</v>
      </c>
      <c r="B478" s="196" t="s">
        <v>39</v>
      </c>
      <c r="C478" s="246" t="s">
        <v>295</v>
      </c>
      <c r="D478" s="85"/>
      <c r="E478" s="78" t="s">
        <v>38</v>
      </c>
      <c r="F478" s="92">
        <v>1</v>
      </c>
      <c r="G478" s="110"/>
      <c r="H478" s="183">
        <f t="shared" si="63"/>
        <v>0</v>
      </c>
      <c r="I478" s="260"/>
    </row>
    <row r="479" spans="1:9" s="81" customFormat="1" ht="36" customHeight="1" x14ac:dyDescent="0.2">
      <c r="A479" s="74" t="s">
        <v>416</v>
      </c>
      <c r="B479" s="196" t="s">
        <v>49</v>
      </c>
      <c r="C479" s="246" t="s">
        <v>417</v>
      </c>
      <c r="D479" s="85"/>
      <c r="E479" s="78" t="s">
        <v>38</v>
      </c>
      <c r="F479" s="92">
        <v>2</v>
      </c>
      <c r="G479" s="110"/>
      <c r="H479" s="183">
        <f t="shared" si="63"/>
        <v>0</v>
      </c>
      <c r="I479" s="260"/>
    </row>
    <row r="480" spans="1:9" s="81" customFormat="1" ht="36" customHeight="1" x14ac:dyDescent="0.2">
      <c r="A480" s="97" t="s">
        <v>418</v>
      </c>
      <c r="B480" s="220" t="s">
        <v>60</v>
      </c>
      <c r="C480" s="224" t="s">
        <v>419</v>
      </c>
      <c r="D480" s="225"/>
      <c r="E480" s="226" t="s">
        <v>38</v>
      </c>
      <c r="F480" s="227">
        <v>2</v>
      </c>
      <c r="G480" s="213"/>
      <c r="H480" s="228">
        <f t="shared" si="63"/>
        <v>0</v>
      </c>
      <c r="I480" s="260"/>
    </row>
    <row r="481" spans="1:9" s="95" customFormat="1" ht="40.15" customHeight="1" x14ac:dyDescent="0.2">
      <c r="A481" s="74" t="s">
        <v>421</v>
      </c>
      <c r="B481" s="178" t="s">
        <v>590</v>
      </c>
      <c r="C481" s="99" t="s">
        <v>423</v>
      </c>
      <c r="D481" s="85" t="s">
        <v>124</v>
      </c>
      <c r="E481" s="78"/>
      <c r="F481" s="92"/>
      <c r="G481" s="108"/>
      <c r="H481" s="204"/>
      <c r="I481" s="262"/>
    </row>
    <row r="482" spans="1:9" s="95" customFormat="1" ht="40.15" customHeight="1" x14ac:dyDescent="0.2">
      <c r="A482" s="74" t="s">
        <v>424</v>
      </c>
      <c r="B482" s="196" t="s">
        <v>32</v>
      </c>
      <c r="C482" s="99" t="s">
        <v>425</v>
      </c>
      <c r="D482" s="85"/>
      <c r="E482" s="78" t="s">
        <v>38</v>
      </c>
      <c r="F482" s="92">
        <v>2</v>
      </c>
      <c r="G482" s="110"/>
      <c r="H482" s="183">
        <f>ROUND(G482*F482,2)</f>
        <v>0</v>
      </c>
      <c r="I482" s="262"/>
    </row>
    <row r="483" spans="1:9" s="81" customFormat="1" ht="40.15" customHeight="1" x14ac:dyDescent="0.2">
      <c r="A483" s="74" t="s">
        <v>185</v>
      </c>
      <c r="B483" s="178" t="s">
        <v>591</v>
      </c>
      <c r="C483" s="76" t="s">
        <v>186</v>
      </c>
      <c r="D483" s="85" t="s">
        <v>124</v>
      </c>
      <c r="E483" s="78" t="s">
        <v>38</v>
      </c>
      <c r="F483" s="92">
        <v>4</v>
      </c>
      <c r="G483" s="110"/>
      <c r="H483" s="183">
        <f t="shared" ref="H483" si="64">ROUND(G483*F483,2)</f>
        <v>0</v>
      </c>
      <c r="I483" s="260"/>
    </row>
    <row r="484" spans="1:9" ht="40.15" customHeight="1" x14ac:dyDescent="0.2">
      <c r="A484" s="12"/>
      <c r="B484" s="163"/>
      <c r="C484" s="21" t="s">
        <v>21</v>
      </c>
      <c r="D484" s="7"/>
      <c r="E484" s="6"/>
      <c r="F484" s="242"/>
      <c r="G484" s="243"/>
      <c r="H484" s="244"/>
      <c r="I484" s="258"/>
    </row>
    <row r="485" spans="1:9" s="81" customFormat="1" ht="40.15" customHeight="1" x14ac:dyDescent="0.2">
      <c r="A485" s="74" t="s">
        <v>56</v>
      </c>
      <c r="B485" s="178" t="s">
        <v>592</v>
      </c>
      <c r="C485" s="246" t="s">
        <v>242</v>
      </c>
      <c r="D485" s="247" t="s">
        <v>243</v>
      </c>
      <c r="E485" s="78" t="s">
        <v>38</v>
      </c>
      <c r="F485" s="92">
        <v>8</v>
      </c>
      <c r="G485" s="110"/>
      <c r="H485" s="183">
        <f>ROUND(G485*F485,2)</f>
        <v>0</v>
      </c>
      <c r="I485" s="260"/>
    </row>
    <row r="486" spans="1:9" s="81" customFormat="1" ht="40.15" customHeight="1" x14ac:dyDescent="0.2">
      <c r="A486" s="74" t="s">
        <v>70</v>
      </c>
      <c r="B486" s="178" t="s">
        <v>593</v>
      </c>
      <c r="C486" s="76" t="s">
        <v>79</v>
      </c>
      <c r="D486" s="85" t="s">
        <v>124</v>
      </c>
      <c r="E486" s="78"/>
      <c r="F486" s="92"/>
      <c r="G486" s="50"/>
      <c r="H486" s="204"/>
      <c r="I486" s="260"/>
    </row>
    <row r="487" spans="1:9" s="81" customFormat="1" ht="40.15" customHeight="1" x14ac:dyDescent="0.2">
      <c r="A487" s="74" t="s">
        <v>80</v>
      </c>
      <c r="B487" s="196" t="s">
        <v>32</v>
      </c>
      <c r="C487" s="76" t="s">
        <v>141</v>
      </c>
      <c r="D487" s="85"/>
      <c r="E487" s="78" t="s">
        <v>71</v>
      </c>
      <c r="F487" s="292">
        <v>0.6</v>
      </c>
      <c r="G487" s="110"/>
      <c r="H487" s="183">
        <f>ROUND(G487*F487,2)</f>
        <v>0</v>
      </c>
      <c r="I487" s="260"/>
    </row>
    <row r="488" spans="1:9" s="81" customFormat="1" ht="40.15" customHeight="1" x14ac:dyDescent="0.2">
      <c r="A488" s="74" t="s">
        <v>57</v>
      </c>
      <c r="B488" s="178" t="s">
        <v>594</v>
      </c>
      <c r="C488" s="96" t="s">
        <v>244</v>
      </c>
      <c r="D488" s="94" t="s">
        <v>243</v>
      </c>
      <c r="E488" s="78"/>
      <c r="F488" s="92"/>
      <c r="G488" s="83"/>
      <c r="H488" s="204"/>
      <c r="I488" s="260"/>
    </row>
    <row r="489" spans="1:9" s="81" customFormat="1" ht="40.15" customHeight="1" x14ac:dyDescent="0.2">
      <c r="A489" s="74" t="s">
        <v>58</v>
      </c>
      <c r="B489" s="196" t="s">
        <v>32</v>
      </c>
      <c r="C489" s="76" t="s">
        <v>143</v>
      </c>
      <c r="D489" s="85"/>
      <c r="E489" s="78" t="s">
        <v>38</v>
      </c>
      <c r="F489" s="92">
        <v>1</v>
      </c>
      <c r="G489" s="110"/>
      <c r="H489" s="183">
        <f t="shared" ref="H489:H494" si="65">ROUND(G489*F489,2)</f>
        <v>0</v>
      </c>
      <c r="I489" s="260"/>
    </row>
    <row r="490" spans="1:9" s="81" customFormat="1" ht="40.15" customHeight="1" x14ac:dyDescent="0.2">
      <c r="A490" s="128" t="s">
        <v>59</v>
      </c>
      <c r="B490" s="196" t="s">
        <v>39</v>
      </c>
      <c r="C490" s="76" t="s">
        <v>160</v>
      </c>
      <c r="D490" s="85"/>
      <c r="E490" s="78" t="s">
        <v>38</v>
      </c>
      <c r="F490" s="92">
        <v>1</v>
      </c>
      <c r="G490" s="110"/>
      <c r="H490" s="183">
        <f t="shared" ref="H490" si="66">ROUND(G490*F490,2)</f>
        <v>0</v>
      </c>
      <c r="I490" s="260"/>
    </row>
    <row r="491" spans="1:9" s="81" customFormat="1" ht="40.15" customHeight="1" x14ac:dyDescent="0.2">
      <c r="A491" s="74" t="s">
        <v>72</v>
      </c>
      <c r="B491" s="178" t="s">
        <v>595</v>
      </c>
      <c r="C491" s="76" t="s">
        <v>81</v>
      </c>
      <c r="D491" s="94" t="s">
        <v>243</v>
      </c>
      <c r="E491" s="78" t="s">
        <v>38</v>
      </c>
      <c r="F491" s="92">
        <v>2</v>
      </c>
      <c r="G491" s="110"/>
      <c r="H491" s="183">
        <f t="shared" si="65"/>
        <v>0</v>
      </c>
      <c r="I491" s="260"/>
    </row>
    <row r="492" spans="1:9" s="81" customFormat="1" ht="40.15" customHeight="1" x14ac:dyDescent="0.2">
      <c r="A492" s="74" t="s">
        <v>73</v>
      </c>
      <c r="B492" s="178" t="s">
        <v>596</v>
      </c>
      <c r="C492" s="76" t="s">
        <v>82</v>
      </c>
      <c r="D492" s="94" t="s">
        <v>243</v>
      </c>
      <c r="E492" s="78" t="s">
        <v>38</v>
      </c>
      <c r="F492" s="92">
        <v>2</v>
      </c>
      <c r="G492" s="110"/>
      <c r="H492" s="183">
        <f t="shared" si="65"/>
        <v>0</v>
      </c>
      <c r="I492" s="260"/>
    </row>
    <row r="493" spans="1:9" s="81" customFormat="1" ht="40.15" customHeight="1" x14ac:dyDescent="0.2">
      <c r="A493" s="74" t="s">
        <v>74</v>
      </c>
      <c r="B493" s="178" t="s">
        <v>597</v>
      </c>
      <c r="C493" s="76" t="s">
        <v>83</v>
      </c>
      <c r="D493" s="94" t="s">
        <v>243</v>
      </c>
      <c r="E493" s="78" t="s">
        <v>38</v>
      </c>
      <c r="F493" s="92">
        <v>2</v>
      </c>
      <c r="G493" s="110"/>
      <c r="H493" s="183">
        <f t="shared" si="65"/>
        <v>0</v>
      </c>
      <c r="I493" s="260"/>
    </row>
    <row r="494" spans="1:9" s="81" customFormat="1" ht="40.15" customHeight="1" x14ac:dyDescent="0.2">
      <c r="A494" s="97" t="s">
        <v>271</v>
      </c>
      <c r="B494" s="293" t="s">
        <v>598</v>
      </c>
      <c r="C494" s="96" t="s">
        <v>272</v>
      </c>
      <c r="D494" s="94" t="s">
        <v>243</v>
      </c>
      <c r="E494" s="98" t="s">
        <v>38</v>
      </c>
      <c r="F494" s="127">
        <v>2</v>
      </c>
      <c r="G494" s="110"/>
      <c r="H494" s="295">
        <f t="shared" si="65"/>
        <v>0</v>
      </c>
      <c r="I494" s="260"/>
    </row>
    <row r="495" spans="1:9" ht="40.15" customHeight="1" x14ac:dyDescent="0.2">
      <c r="A495" s="12"/>
      <c r="B495" s="164"/>
      <c r="C495" s="21" t="s">
        <v>22</v>
      </c>
      <c r="D495" s="7"/>
      <c r="E495" s="165"/>
      <c r="F495" s="47"/>
      <c r="G495" s="50"/>
      <c r="H495" s="244"/>
      <c r="I495" s="258"/>
    </row>
    <row r="496" spans="1:9" s="81" customFormat="1" ht="40.15" customHeight="1" x14ac:dyDescent="0.2">
      <c r="A496" s="86" t="s">
        <v>61</v>
      </c>
      <c r="B496" s="178" t="s">
        <v>599</v>
      </c>
      <c r="C496" s="76" t="s">
        <v>62</v>
      </c>
      <c r="D496" s="85" t="s">
        <v>331</v>
      </c>
      <c r="E496" s="78"/>
      <c r="F496" s="79"/>
      <c r="G496" s="83"/>
      <c r="H496" s="183"/>
      <c r="I496" s="260"/>
    </row>
    <row r="497" spans="1:9" s="81" customFormat="1" ht="40.15" customHeight="1" x14ac:dyDescent="0.2">
      <c r="A497" s="86" t="s">
        <v>148</v>
      </c>
      <c r="B497" s="196" t="s">
        <v>32</v>
      </c>
      <c r="C497" s="76" t="s">
        <v>149</v>
      </c>
      <c r="D497" s="85"/>
      <c r="E497" s="78" t="s">
        <v>31</v>
      </c>
      <c r="F497" s="79">
        <v>400</v>
      </c>
      <c r="G497" s="110"/>
      <c r="H497" s="183">
        <f>ROUND(G497*F497,2)</f>
        <v>0</v>
      </c>
      <c r="I497" s="260"/>
    </row>
    <row r="498" spans="1:9" s="81" customFormat="1" ht="40.15" customHeight="1" x14ac:dyDescent="0.2">
      <c r="A498" s="86" t="s">
        <v>63</v>
      </c>
      <c r="B498" s="196" t="s">
        <v>39</v>
      </c>
      <c r="C498" s="76" t="s">
        <v>150</v>
      </c>
      <c r="D498" s="85"/>
      <c r="E498" s="78" t="s">
        <v>31</v>
      </c>
      <c r="F498" s="79">
        <v>1600</v>
      </c>
      <c r="G498" s="110"/>
      <c r="H498" s="183">
        <f>ROUND(G498*F498,2)</f>
        <v>0</v>
      </c>
      <c r="I498" s="260"/>
    </row>
    <row r="499" spans="1:9" ht="40.15" customHeight="1" x14ac:dyDescent="0.2">
      <c r="A499" s="12"/>
      <c r="B499" s="164"/>
      <c r="C499" s="184" t="s">
        <v>823</v>
      </c>
      <c r="D499" s="7"/>
      <c r="E499" s="165"/>
      <c r="F499" s="47"/>
      <c r="G499" s="50"/>
      <c r="H499" s="244"/>
      <c r="I499" s="258"/>
    </row>
    <row r="500" spans="1:9" s="81" customFormat="1" ht="40.15" customHeight="1" x14ac:dyDescent="0.2">
      <c r="A500" s="113"/>
      <c r="B500" s="185" t="s">
        <v>600</v>
      </c>
      <c r="C500" s="172" t="s">
        <v>463</v>
      </c>
      <c r="D500" s="173" t="s">
        <v>440</v>
      </c>
      <c r="E500" s="174" t="s">
        <v>38</v>
      </c>
      <c r="F500" s="175">
        <v>3</v>
      </c>
      <c r="G500" s="193"/>
      <c r="H500" s="176">
        <f>ROUND(G500*F500,2)</f>
        <v>0</v>
      </c>
      <c r="I500" s="260"/>
    </row>
    <row r="501" spans="1:9" s="26" customFormat="1" ht="40.15" customHeight="1" thickBot="1" x14ac:dyDescent="0.25">
      <c r="A501" s="25"/>
      <c r="B501" s="23" t="s">
        <v>319</v>
      </c>
      <c r="C501" s="364" t="str">
        <f>C414</f>
        <v>Lomond Boulevard - Paterson Street to Paterson Street</v>
      </c>
      <c r="D501" s="365"/>
      <c r="E501" s="365"/>
      <c r="F501" s="366"/>
      <c r="G501" s="51" t="s">
        <v>16</v>
      </c>
      <c r="H501" s="296">
        <f>SUM(H414:H500)</f>
        <v>0</v>
      </c>
      <c r="I501" s="259"/>
    </row>
    <row r="502" spans="1:9" s="26" customFormat="1" ht="40.15" customHeight="1" thickTop="1" x14ac:dyDescent="0.2">
      <c r="A502" s="25"/>
      <c r="B502" s="177" t="s">
        <v>356</v>
      </c>
      <c r="C502" s="358" t="s">
        <v>357</v>
      </c>
      <c r="D502" s="359"/>
      <c r="E502" s="359"/>
      <c r="F502" s="360"/>
      <c r="G502" s="243"/>
      <c r="H502" s="297"/>
      <c r="I502" s="259"/>
    </row>
    <row r="503" spans="1:9" s="26" customFormat="1" ht="40.15" customHeight="1" x14ac:dyDescent="0.2">
      <c r="A503" s="25"/>
      <c r="B503" s="164"/>
      <c r="C503" s="20" t="s">
        <v>18</v>
      </c>
      <c r="D503" s="7"/>
      <c r="E503" s="5" t="s">
        <v>1</v>
      </c>
      <c r="F503" s="242"/>
      <c r="G503" s="243"/>
      <c r="H503" s="244"/>
      <c r="I503" s="259"/>
    </row>
    <row r="504" spans="1:9" s="81" customFormat="1" ht="40.15" customHeight="1" x14ac:dyDescent="0.2">
      <c r="A504" s="74" t="s">
        <v>36</v>
      </c>
      <c r="B504" s="178" t="s">
        <v>601</v>
      </c>
      <c r="C504" s="76" t="s">
        <v>37</v>
      </c>
      <c r="D504" s="77" t="s">
        <v>325</v>
      </c>
      <c r="E504" s="78" t="s">
        <v>31</v>
      </c>
      <c r="F504" s="79">
        <v>150</v>
      </c>
      <c r="G504" s="110"/>
      <c r="H504" s="183">
        <f t="shared" ref="H504" si="67">ROUND(G504*F504,2)</f>
        <v>0</v>
      </c>
      <c r="I504" s="260"/>
    </row>
    <row r="505" spans="1:9" ht="40.15" customHeight="1" x14ac:dyDescent="0.2">
      <c r="A505" s="12"/>
      <c r="B505" s="164"/>
      <c r="C505" s="21" t="s">
        <v>164</v>
      </c>
      <c r="D505" s="7"/>
      <c r="E505" s="165"/>
      <c r="F505" s="47"/>
      <c r="G505" s="50"/>
      <c r="H505" s="244"/>
      <c r="I505" s="258"/>
    </row>
    <row r="506" spans="1:9" s="81" customFormat="1" ht="40.15" customHeight="1" x14ac:dyDescent="0.2">
      <c r="A506" s="86" t="s">
        <v>374</v>
      </c>
      <c r="B506" s="178" t="s">
        <v>602</v>
      </c>
      <c r="C506" s="76" t="s">
        <v>375</v>
      </c>
      <c r="D506" s="85" t="s">
        <v>376</v>
      </c>
      <c r="E506" s="78"/>
      <c r="F506" s="79"/>
      <c r="G506" s="83"/>
      <c r="H506" s="183"/>
      <c r="I506" s="260"/>
    </row>
    <row r="507" spans="1:9" s="81" customFormat="1" ht="40.15" customHeight="1" x14ac:dyDescent="0.2">
      <c r="A507" s="86" t="s">
        <v>377</v>
      </c>
      <c r="B507" s="196" t="s">
        <v>32</v>
      </c>
      <c r="C507" s="76" t="s">
        <v>483</v>
      </c>
      <c r="D507" s="85" t="s">
        <v>1</v>
      </c>
      <c r="E507" s="78" t="s">
        <v>31</v>
      </c>
      <c r="F507" s="79">
        <v>10</v>
      </c>
      <c r="G507" s="110"/>
      <c r="H507" s="183">
        <f t="shared" ref="H507:H509" si="68">ROUND(G507*F507,2)</f>
        <v>0</v>
      </c>
      <c r="I507" s="260"/>
    </row>
    <row r="508" spans="1:9" s="81" customFormat="1" ht="40.15" customHeight="1" x14ac:dyDescent="0.2">
      <c r="A508" s="86" t="s">
        <v>378</v>
      </c>
      <c r="B508" s="196" t="s">
        <v>39</v>
      </c>
      <c r="C508" s="76" t="s">
        <v>484</v>
      </c>
      <c r="D508" s="85" t="s">
        <v>1</v>
      </c>
      <c r="E508" s="78" t="s">
        <v>31</v>
      </c>
      <c r="F508" s="79">
        <v>35</v>
      </c>
      <c r="G508" s="110"/>
      <c r="H508" s="183">
        <f t="shared" si="68"/>
        <v>0</v>
      </c>
      <c r="I508" s="260"/>
    </row>
    <row r="509" spans="1:9" s="81" customFormat="1" ht="40.15" customHeight="1" x14ac:dyDescent="0.2">
      <c r="A509" s="86" t="s">
        <v>380</v>
      </c>
      <c r="B509" s="196" t="s">
        <v>49</v>
      </c>
      <c r="C509" s="76" t="s">
        <v>485</v>
      </c>
      <c r="D509" s="85" t="s">
        <v>1</v>
      </c>
      <c r="E509" s="78" t="s">
        <v>31</v>
      </c>
      <c r="F509" s="79">
        <v>25</v>
      </c>
      <c r="G509" s="110"/>
      <c r="H509" s="183">
        <f t="shared" si="68"/>
        <v>0</v>
      </c>
      <c r="I509" s="260"/>
    </row>
    <row r="510" spans="1:9" s="81" customFormat="1" ht="40.15" customHeight="1" x14ac:dyDescent="0.2">
      <c r="A510" s="86" t="s">
        <v>40</v>
      </c>
      <c r="B510" s="178" t="s">
        <v>603</v>
      </c>
      <c r="C510" s="76" t="s">
        <v>41</v>
      </c>
      <c r="D510" s="85" t="s">
        <v>167</v>
      </c>
      <c r="E510" s="78"/>
      <c r="F510" s="79"/>
      <c r="G510" s="83"/>
      <c r="H510" s="183"/>
      <c r="I510" s="260"/>
    </row>
    <row r="511" spans="1:9" s="81" customFormat="1" ht="40.15" customHeight="1" x14ac:dyDescent="0.2">
      <c r="A511" s="86" t="s">
        <v>42</v>
      </c>
      <c r="B511" s="196" t="s">
        <v>32</v>
      </c>
      <c r="C511" s="76" t="s">
        <v>43</v>
      </c>
      <c r="D511" s="85" t="s">
        <v>1</v>
      </c>
      <c r="E511" s="78" t="s">
        <v>38</v>
      </c>
      <c r="F511" s="79">
        <v>50</v>
      </c>
      <c r="G511" s="110"/>
      <c r="H511" s="183">
        <f>ROUND(G511*F511,2)</f>
        <v>0</v>
      </c>
      <c r="I511" s="260"/>
    </row>
    <row r="512" spans="1:9" s="81" customFormat="1" ht="40.15" customHeight="1" x14ac:dyDescent="0.2">
      <c r="A512" s="86" t="s">
        <v>44</v>
      </c>
      <c r="B512" s="178" t="s">
        <v>604</v>
      </c>
      <c r="C512" s="76" t="s">
        <v>45</v>
      </c>
      <c r="D512" s="85" t="s">
        <v>167</v>
      </c>
      <c r="E512" s="78"/>
      <c r="F512" s="79"/>
      <c r="G512" s="83"/>
      <c r="H512" s="183"/>
      <c r="I512" s="260"/>
    </row>
    <row r="513" spans="1:9" s="81" customFormat="1" ht="40.15" customHeight="1" x14ac:dyDescent="0.2">
      <c r="A513" s="86" t="s">
        <v>46</v>
      </c>
      <c r="B513" s="196" t="s">
        <v>32</v>
      </c>
      <c r="C513" s="76" t="s">
        <v>47</v>
      </c>
      <c r="D513" s="85" t="s">
        <v>1</v>
      </c>
      <c r="E513" s="78" t="s">
        <v>38</v>
      </c>
      <c r="F513" s="79">
        <v>85</v>
      </c>
      <c r="G513" s="110"/>
      <c r="H513" s="183">
        <f>ROUND(G513*F513,2)</f>
        <v>0</v>
      </c>
      <c r="I513" s="260"/>
    </row>
    <row r="514" spans="1:9" s="81" customFormat="1" ht="40.15" customHeight="1" x14ac:dyDescent="0.2">
      <c r="A514" s="86" t="s">
        <v>252</v>
      </c>
      <c r="B514" s="178" t="s">
        <v>605</v>
      </c>
      <c r="C514" s="76" t="s">
        <v>254</v>
      </c>
      <c r="D514" s="85" t="s">
        <v>100</v>
      </c>
      <c r="E514" s="78" t="s">
        <v>31</v>
      </c>
      <c r="F514" s="92">
        <v>10</v>
      </c>
      <c r="G514" s="110"/>
      <c r="H514" s="183">
        <f t="shared" ref="H514:H516" si="69">ROUND(G514*F514,2)</f>
        <v>0</v>
      </c>
      <c r="I514" s="260"/>
    </row>
    <row r="515" spans="1:9" s="81" customFormat="1" ht="40.15" customHeight="1" x14ac:dyDescent="0.2">
      <c r="A515" s="86" t="s">
        <v>306</v>
      </c>
      <c r="B515" s="178" t="s">
        <v>606</v>
      </c>
      <c r="C515" s="76" t="s">
        <v>307</v>
      </c>
      <c r="D515" s="85" t="s">
        <v>100</v>
      </c>
      <c r="E515" s="78" t="s">
        <v>31</v>
      </c>
      <c r="F515" s="79">
        <v>10</v>
      </c>
      <c r="G515" s="110"/>
      <c r="H515" s="183">
        <f t="shared" si="69"/>
        <v>0</v>
      </c>
      <c r="I515" s="260"/>
    </row>
    <row r="516" spans="1:9" s="81" customFormat="1" ht="40.15" customHeight="1" x14ac:dyDescent="0.2">
      <c r="A516" s="86" t="s">
        <v>438</v>
      </c>
      <c r="B516" s="178" t="s">
        <v>607</v>
      </c>
      <c r="C516" s="76" t="s">
        <v>439</v>
      </c>
      <c r="D516" s="85" t="s">
        <v>100</v>
      </c>
      <c r="E516" s="78" t="s">
        <v>31</v>
      </c>
      <c r="F516" s="79">
        <v>10</v>
      </c>
      <c r="G516" s="110"/>
      <c r="H516" s="183">
        <f t="shared" si="69"/>
        <v>0</v>
      </c>
      <c r="I516" s="260"/>
    </row>
    <row r="517" spans="1:9" s="81" customFormat="1" ht="40.15" customHeight="1" x14ac:dyDescent="0.2">
      <c r="A517" s="86" t="s">
        <v>218</v>
      </c>
      <c r="B517" s="178" t="s">
        <v>608</v>
      </c>
      <c r="C517" s="76" t="s">
        <v>219</v>
      </c>
      <c r="D517" s="85" t="s">
        <v>220</v>
      </c>
      <c r="E517" s="78"/>
      <c r="F517" s="79"/>
      <c r="G517" s="83"/>
      <c r="H517" s="183"/>
      <c r="I517" s="260"/>
    </row>
    <row r="518" spans="1:9" s="81" customFormat="1" ht="40.15" customHeight="1" x14ac:dyDescent="0.2">
      <c r="A518" s="86" t="s">
        <v>393</v>
      </c>
      <c r="B518" s="196" t="s">
        <v>32</v>
      </c>
      <c r="C518" s="76" t="s">
        <v>486</v>
      </c>
      <c r="D518" s="85"/>
      <c r="E518" s="78" t="s">
        <v>48</v>
      </c>
      <c r="F518" s="79">
        <v>15</v>
      </c>
      <c r="G518" s="110"/>
      <c r="H518" s="183">
        <f t="shared" ref="H518:H519" si="70">ROUND(G518*F518,2)</f>
        <v>0</v>
      </c>
      <c r="I518" s="260"/>
    </row>
    <row r="519" spans="1:9" s="81" customFormat="1" ht="40.15" customHeight="1" x14ac:dyDescent="0.2">
      <c r="A519" s="86" t="s">
        <v>221</v>
      </c>
      <c r="B519" s="196" t="s">
        <v>39</v>
      </c>
      <c r="C519" s="76" t="s">
        <v>222</v>
      </c>
      <c r="D519" s="85" t="s">
        <v>223</v>
      </c>
      <c r="E519" s="78" t="s">
        <v>48</v>
      </c>
      <c r="F519" s="79">
        <v>85</v>
      </c>
      <c r="G519" s="110"/>
      <c r="H519" s="183">
        <f t="shared" si="70"/>
        <v>0</v>
      </c>
      <c r="I519" s="260"/>
    </row>
    <row r="520" spans="1:9" s="81" customFormat="1" ht="40.15" customHeight="1" x14ac:dyDescent="0.2">
      <c r="A520" s="86" t="s">
        <v>224</v>
      </c>
      <c r="B520" s="178" t="s">
        <v>609</v>
      </c>
      <c r="C520" s="76" t="s">
        <v>225</v>
      </c>
      <c r="D520" s="85" t="s">
        <v>220</v>
      </c>
      <c r="E520" s="78"/>
      <c r="F520" s="79"/>
      <c r="G520" s="83"/>
      <c r="H520" s="183"/>
      <c r="I520" s="260"/>
    </row>
    <row r="521" spans="1:9" s="81" customFormat="1" ht="40.15" customHeight="1" x14ac:dyDescent="0.2">
      <c r="A521" s="86" t="s">
        <v>399</v>
      </c>
      <c r="B521" s="196" t="s">
        <v>32</v>
      </c>
      <c r="C521" s="76" t="s">
        <v>328</v>
      </c>
      <c r="D521" s="85" t="s">
        <v>106</v>
      </c>
      <c r="E521" s="78" t="s">
        <v>48</v>
      </c>
      <c r="F521" s="79">
        <v>15</v>
      </c>
      <c r="G521" s="110"/>
      <c r="H521" s="183">
        <f t="shared" ref="H521:H522" si="71">ROUND(G521*F521,2)</f>
        <v>0</v>
      </c>
      <c r="I521" s="260"/>
    </row>
    <row r="522" spans="1:9" s="81" customFormat="1" ht="40.15" customHeight="1" x14ac:dyDescent="0.2">
      <c r="A522" s="86" t="s">
        <v>400</v>
      </c>
      <c r="B522" s="220" t="s">
        <v>39</v>
      </c>
      <c r="C522" s="216" t="s">
        <v>493</v>
      </c>
      <c r="D522" s="217" t="s">
        <v>223</v>
      </c>
      <c r="E522" s="218" t="s">
        <v>48</v>
      </c>
      <c r="F522" s="212">
        <v>85</v>
      </c>
      <c r="G522" s="213"/>
      <c r="H522" s="214">
        <f t="shared" si="71"/>
        <v>0</v>
      </c>
      <c r="I522" s="260"/>
    </row>
    <row r="523" spans="1:9" s="81" customFormat="1" ht="40.15" customHeight="1" x14ac:dyDescent="0.2">
      <c r="A523" s="86" t="s">
        <v>170</v>
      </c>
      <c r="B523" s="75" t="s">
        <v>610</v>
      </c>
      <c r="C523" s="76" t="s">
        <v>171</v>
      </c>
      <c r="D523" s="85" t="s">
        <v>506</v>
      </c>
      <c r="E523" s="78"/>
      <c r="F523" s="79"/>
      <c r="G523" s="83"/>
      <c r="H523" s="80"/>
      <c r="I523" s="260"/>
    </row>
    <row r="524" spans="1:9" s="81" customFormat="1" ht="40.15" customHeight="1" x14ac:dyDescent="0.2">
      <c r="A524" s="86" t="s">
        <v>229</v>
      </c>
      <c r="B524" s="84" t="s">
        <v>32</v>
      </c>
      <c r="C524" s="76" t="s">
        <v>230</v>
      </c>
      <c r="D524" s="85"/>
      <c r="E524" s="78"/>
      <c r="F524" s="79"/>
      <c r="G524" s="83"/>
      <c r="H524" s="80"/>
      <c r="I524" s="260"/>
    </row>
    <row r="525" spans="1:9" s="81" customFormat="1" ht="40.15" customHeight="1" x14ac:dyDescent="0.2">
      <c r="A525" s="86" t="s">
        <v>405</v>
      </c>
      <c r="B525" s="90" t="s">
        <v>102</v>
      </c>
      <c r="C525" s="76" t="s">
        <v>406</v>
      </c>
      <c r="D525" s="85"/>
      <c r="E525" s="78" t="s">
        <v>33</v>
      </c>
      <c r="F525" s="79">
        <v>310</v>
      </c>
      <c r="G525" s="110"/>
      <c r="H525" s="80">
        <f>ROUND(G525*F525,2)</f>
        <v>0</v>
      </c>
      <c r="I525" s="260"/>
    </row>
    <row r="526" spans="1:9" s="81" customFormat="1" ht="40.15" customHeight="1" x14ac:dyDescent="0.2">
      <c r="A526" s="86" t="s">
        <v>172</v>
      </c>
      <c r="B526" s="84" t="s">
        <v>39</v>
      </c>
      <c r="C526" s="76" t="s">
        <v>69</v>
      </c>
      <c r="D526" s="85"/>
      <c r="E526" s="78"/>
      <c r="F526" s="79"/>
      <c r="G526" s="83"/>
      <c r="H526" s="80"/>
      <c r="I526" s="260"/>
    </row>
    <row r="527" spans="1:9" s="81" customFormat="1" ht="40.15" customHeight="1" x14ac:dyDescent="0.2">
      <c r="A527" s="86" t="s">
        <v>408</v>
      </c>
      <c r="B527" s="90" t="s">
        <v>102</v>
      </c>
      <c r="C527" s="76" t="s">
        <v>406</v>
      </c>
      <c r="D527" s="85"/>
      <c r="E527" s="78" t="s">
        <v>33</v>
      </c>
      <c r="F527" s="79">
        <v>20</v>
      </c>
      <c r="G527" s="110"/>
      <c r="H527" s="80">
        <f t="shared" ref="H527" si="72">ROUND(G527*F527,2)</f>
        <v>0</v>
      </c>
      <c r="I527" s="260"/>
    </row>
    <row r="528" spans="1:9" s="81" customFormat="1" ht="40.15" customHeight="1" x14ac:dyDescent="0.2">
      <c r="A528" s="86" t="s">
        <v>107</v>
      </c>
      <c r="B528" s="75" t="s">
        <v>611</v>
      </c>
      <c r="C528" s="76" t="s">
        <v>109</v>
      </c>
      <c r="D528" s="85" t="s">
        <v>231</v>
      </c>
      <c r="E528" s="78"/>
      <c r="F528" s="79"/>
      <c r="G528" s="83"/>
      <c r="H528" s="80"/>
      <c r="I528" s="260"/>
    </row>
    <row r="529" spans="1:9" s="81" customFormat="1" ht="40.15" customHeight="1" x14ac:dyDescent="0.2">
      <c r="A529" s="86" t="s">
        <v>110</v>
      </c>
      <c r="B529" s="84" t="s">
        <v>32</v>
      </c>
      <c r="C529" s="76" t="s">
        <v>232</v>
      </c>
      <c r="D529" s="85" t="s">
        <v>1</v>
      </c>
      <c r="E529" s="78" t="s">
        <v>31</v>
      </c>
      <c r="F529" s="79">
        <v>30</v>
      </c>
      <c r="G529" s="110"/>
      <c r="H529" s="80">
        <f t="shared" ref="H529" si="73">ROUND(G529*F529,2)</f>
        <v>0</v>
      </c>
      <c r="I529" s="260"/>
    </row>
    <row r="530" spans="1:9" ht="40.15" customHeight="1" x14ac:dyDescent="0.2">
      <c r="A530" s="12"/>
      <c r="B530" s="162"/>
      <c r="C530" s="21" t="s">
        <v>19</v>
      </c>
      <c r="D530" s="7"/>
      <c r="E530" s="6"/>
      <c r="F530" s="242"/>
      <c r="G530" s="243"/>
      <c r="H530" s="244"/>
      <c r="I530" s="258"/>
    </row>
    <row r="531" spans="1:9" s="81" customFormat="1" ht="40.15" customHeight="1" x14ac:dyDescent="0.2">
      <c r="A531" s="74" t="s">
        <v>413</v>
      </c>
      <c r="B531" s="178" t="s">
        <v>815</v>
      </c>
      <c r="C531" s="76" t="s">
        <v>414</v>
      </c>
      <c r="D531" s="85" t="s">
        <v>120</v>
      </c>
      <c r="E531" s="78" t="s">
        <v>48</v>
      </c>
      <c r="F531" s="92">
        <v>80</v>
      </c>
      <c r="G531" s="110"/>
      <c r="H531" s="183">
        <f>ROUND(G531*F531,2)</f>
        <v>0</v>
      </c>
      <c r="I531" s="260"/>
    </row>
    <row r="532" spans="1:9" ht="40.15" customHeight="1" x14ac:dyDescent="0.2">
      <c r="A532" s="12"/>
      <c r="B532" s="162"/>
      <c r="C532" s="21" t="s">
        <v>20</v>
      </c>
      <c r="D532" s="7"/>
      <c r="E532" s="6"/>
      <c r="F532" s="242"/>
      <c r="G532" s="243"/>
      <c r="H532" s="244"/>
      <c r="I532" s="258"/>
    </row>
    <row r="533" spans="1:9" s="95" customFormat="1" ht="40.15" customHeight="1" x14ac:dyDescent="0.2">
      <c r="A533" s="74" t="s">
        <v>76</v>
      </c>
      <c r="B533" s="178" t="s">
        <v>816</v>
      </c>
      <c r="C533" s="289" t="s">
        <v>235</v>
      </c>
      <c r="D533" s="94" t="s">
        <v>243</v>
      </c>
      <c r="E533" s="78"/>
      <c r="F533" s="92"/>
      <c r="G533" s="83"/>
      <c r="H533" s="204"/>
      <c r="I533" s="262"/>
    </row>
    <row r="534" spans="1:9" s="81" customFormat="1" ht="40.15" customHeight="1" x14ac:dyDescent="0.2">
      <c r="A534" s="74" t="s">
        <v>416</v>
      </c>
      <c r="B534" s="196" t="s">
        <v>32</v>
      </c>
      <c r="C534" s="96" t="s">
        <v>417</v>
      </c>
      <c r="D534" s="85"/>
      <c r="E534" s="78" t="s">
        <v>38</v>
      </c>
      <c r="F534" s="92">
        <v>1</v>
      </c>
      <c r="G534" s="110"/>
      <c r="H534" s="183">
        <f t="shared" ref="H534:H535" si="74">ROUND(G534*F534,2)</f>
        <v>0</v>
      </c>
      <c r="I534" s="260"/>
    </row>
    <row r="535" spans="1:9" s="81" customFormat="1" ht="40.15" customHeight="1" x14ac:dyDescent="0.2">
      <c r="A535" s="97" t="s">
        <v>418</v>
      </c>
      <c r="B535" s="196" t="s">
        <v>39</v>
      </c>
      <c r="C535" s="96" t="s">
        <v>419</v>
      </c>
      <c r="D535" s="94"/>
      <c r="E535" s="98" t="s">
        <v>38</v>
      </c>
      <c r="F535" s="127">
        <v>1</v>
      </c>
      <c r="G535" s="110"/>
      <c r="H535" s="295">
        <f t="shared" si="74"/>
        <v>0</v>
      </c>
      <c r="I535" s="260"/>
    </row>
    <row r="536" spans="1:9" ht="40.15" customHeight="1" x14ac:dyDescent="0.2">
      <c r="A536" s="12"/>
      <c r="B536" s="163"/>
      <c r="C536" s="168" t="s">
        <v>21</v>
      </c>
      <c r="D536" s="7"/>
      <c r="E536" s="6"/>
      <c r="F536" s="242"/>
      <c r="G536" s="243"/>
      <c r="H536" s="244"/>
      <c r="I536" s="258"/>
    </row>
    <row r="537" spans="1:9" s="81" customFormat="1" ht="40.15" customHeight="1" x14ac:dyDescent="0.2">
      <c r="A537" s="74" t="s">
        <v>56</v>
      </c>
      <c r="B537" s="178" t="s">
        <v>612</v>
      </c>
      <c r="C537" s="96" t="s">
        <v>242</v>
      </c>
      <c r="D537" s="94" t="s">
        <v>243</v>
      </c>
      <c r="E537" s="78" t="s">
        <v>38</v>
      </c>
      <c r="F537" s="92">
        <v>2</v>
      </c>
      <c r="G537" s="110"/>
      <c r="H537" s="183">
        <f>ROUND(G537*F537,2)</f>
        <v>0</v>
      </c>
      <c r="I537" s="260"/>
    </row>
    <row r="538" spans="1:9" s="81" customFormat="1" ht="40.15" customHeight="1" x14ac:dyDescent="0.2">
      <c r="A538" s="74" t="s">
        <v>57</v>
      </c>
      <c r="B538" s="178" t="s">
        <v>613</v>
      </c>
      <c r="C538" s="96" t="s">
        <v>244</v>
      </c>
      <c r="D538" s="94" t="s">
        <v>243</v>
      </c>
      <c r="E538" s="78"/>
      <c r="F538" s="92"/>
      <c r="G538" s="83"/>
      <c r="H538" s="204"/>
      <c r="I538" s="260"/>
    </row>
    <row r="539" spans="1:9" s="81" customFormat="1" ht="40.15" customHeight="1" x14ac:dyDescent="0.2">
      <c r="A539" s="74" t="s">
        <v>58</v>
      </c>
      <c r="B539" s="196" t="s">
        <v>32</v>
      </c>
      <c r="C539" s="76" t="s">
        <v>143</v>
      </c>
      <c r="D539" s="85"/>
      <c r="E539" s="78" t="s">
        <v>38</v>
      </c>
      <c r="F539" s="92">
        <v>1</v>
      </c>
      <c r="G539" s="110"/>
      <c r="H539" s="183">
        <f t="shared" ref="H539" si="75">ROUND(G539*F539,2)</f>
        <v>0</v>
      </c>
      <c r="I539" s="260"/>
    </row>
    <row r="540" spans="1:9" s="81" customFormat="1" ht="40.15" customHeight="1" x14ac:dyDescent="0.2">
      <c r="A540" s="74" t="s">
        <v>72</v>
      </c>
      <c r="B540" s="178" t="s">
        <v>614</v>
      </c>
      <c r="C540" s="76" t="s">
        <v>81</v>
      </c>
      <c r="D540" s="94" t="s">
        <v>243</v>
      </c>
      <c r="E540" s="78" t="s">
        <v>38</v>
      </c>
      <c r="F540" s="92">
        <v>1</v>
      </c>
      <c r="G540" s="110"/>
      <c r="H540" s="183">
        <f t="shared" ref="H540:H543" si="76">ROUND(G540*F540,2)</f>
        <v>0</v>
      </c>
      <c r="I540" s="260"/>
    </row>
    <row r="541" spans="1:9" s="81" customFormat="1" ht="40.15" customHeight="1" x14ac:dyDescent="0.2">
      <c r="A541" s="74" t="s">
        <v>73</v>
      </c>
      <c r="B541" s="178" t="s">
        <v>455</v>
      </c>
      <c r="C541" s="76" t="s">
        <v>82</v>
      </c>
      <c r="D541" s="94" t="s">
        <v>243</v>
      </c>
      <c r="E541" s="78" t="s">
        <v>38</v>
      </c>
      <c r="F541" s="92">
        <v>1</v>
      </c>
      <c r="G541" s="110"/>
      <c r="H541" s="183">
        <f t="shared" si="76"/>
        <v>0</v>
      </c>
      <c r="I541" s="260"/>
    </row>
    <row r="542" spans="1:9" s="81" customFormat="1" ht="40.15" customHeight="1" x14ac:dyDescent="0.2">
      <c r="A542" s="74" t="s">
        <v>74</v>
      </c>
      <c r="B542" s="178" t="s">
        <v>459</v>
      </c>
      <c r="C542" s="76" t="s">
        <v>83</v>
      </c>
      <c r="D542" s="94" t="s">
        <v>243</v>
      </c>
      <c r="E542" s="78" t="s">
        <v>38</v>
      </c>
      <c r="F542" s="92">
        <v>1</v>
      </c>
      <c r="G542" s="110"/>
      <c r="H542" s="183">
        <f t="shared" si="76"/>
        <v>0</v>
      </c>
      <c r="I542" s="260"/>
    </row>
    <row r="543" spans="1:9" s="81" customFormat="1" ht="40.15" customHeight="1" x14ac:dyDescent="0.2">
      <c r="A543" s="97" t="s">
        <v>271</v>
      </c>
      <c r="B543" s="229" t="s">
        <v>615</v>
      </c>
      <c r="C543" s="222" t="s">
        <v>272</v>
      </c>
      <c r="D543" s="223" t="s">
        <v>243</v>
      </c>
      <c r="E543" s="230" t="s">
        <v>38</v>
      </c>
      <c r="F543" s="227">
        <v>1</v>
      </c>
      <c r="G543" s="213"/>
      <c r="H543" s="231">
        <f t="shared" si="76"/>
        <v>0</v>
      </c>
      <c r="I543" s="260"/>
    </row>
    <row r="544" spans="1:9" ht="40.15" customHeight="1" x14ac:dyDescent="0.2">
      <c r="A544" s="12"/>
      <c r="B544" s="164"/>
      <c r="C544" s="21" t="s">
        <v>22</v>
      </c>
      <c r="D544" s="7"/>
      <c r="E544" s="165"/>
      <c r="F544" s="47"/>
      <c r="G544" s="48"/>
      <c r="H544" s="244"/>
      <c r="I544" s="258"/>
    </row>
    <row r="545" spans="1:9" s="81" customFormat="1" ht="40.15" customHeight="1" x14ac:dyDescent="0.2">
      <c r="A545" s="86" t="s">
        <v>61</v>
      </c>
      <c r="B545" s="178" t="s">
        <v>616</v>
      </c>
      <c r="C545" s="76" t="s">
        <v>62</v>
      </c>
      <c r="D545" s="85" t="s">
        <v>331</v>
      </c>
      <c r="E545" s="78"/>
      <c r="F545" s="79"/>
      <c r="G545" s="83"/>
      <c r="H545" s="183"/>
      <c r="I545" s="260"/>
    </row>
    <row r="546" spans="1:9" s="81" customFormat="1" ht="40.15" customHeight="1" x14ac:dyDescent="0.2">
      <c r="A546" s="86" t="s">
        <v>148</v>
      </c>
      <c r="B546" s="171" t="s">
        <v>32</v>
      </c>
      <c r="C546" s="172" t="s">
        <v>149</v>
      </c>
      <c r="D546" s="173"/>
      <c r="E546" s="174" t="s">
        <v>31</v>
      </c>
      <c r="F546" s="175">
        <v>150</v>
      </c>
      <c r="G546" s="193"/>
      <c r="H546" s="176">
        <f>ROUND(G546*F546,2)</f>
        <v>0</v>
      </c>
      <c r="I546" s="260"/>
    </row>
    <row r="547" spans="1:9" s="26" customFormat="1" ht="40.15" customHeight="1" thickBot="1" x14ac:dyDescent="0.25">
      <c r="A547" s="25"/>
      <c r="B547" s="23" t="s">
        <v>356</v>
      </c>
      <c r="C547" s="364" t="str">
        <f>C502</f>
        <v>Maywood Road - Cottonwood Road to Cottonwood Road</v>
      </c>
      <c r="D547" s="365"/>
      <c r="E547" s="365"/>
      <c r="F547" s="366"/>
      <c r="G547" s="51" t="s">
        <v>16</v>
      </c>
      <c r="H547" s="296">
        <f>SUM(H502:H546)</f>
        <v>0</v>
      </c>
      <c r="I547" s="259"/>
    </row>
    <row r="548" spans="1:9" s="26" customFormat="1" ht="40.15" customHeight="1" thickTop="1" x14ac:dyDescent="0.2">
      <c r="A548" s="25"/>
      <c r="B548" s="177" t="s">
        <v>358</v>
      </c>
      <c r="C548" s="358" t="s">
        <v>359</v>
      </c>
      <c r="D548" s="359"/>
      <c r="E548" s="359"/>
      <c r="F548" s="360"/>
      <c r="G548" s="243"/>
      <c r="H548" s="297"/>
      <c r="I548" s="259"/>
    </row>
    <row r="549" spans="1:9" s="26" customFormat="1" ht="40.15" customHeight="1" x14ac:dyDescent="0.2">
      <c r="A549" s="25"/>
      <c r="B549" s="164"/>
      <c r="C549" s="20" t="s">
        <v>18</v>
      </c>
      <c r="D549" s="7"/>
      <c r="E549" s="5" t="s">
        <v>1</v>
      </c>
      <c r="F549" s="242"/>
      <c r="G549" s="243"/>
      <c r="H549" s="244"/>
      <c r="I549" s="259"/>
    </row>
    <row r="550" spans="1:9" s="81" customFormat="1" ht="40.15" customHeight="1" x14ac:dyDescent="0.2">
      <c r="A550" s="74" t="s">
        <v>84</v>
      </c>
      <c r="B550" s="178" t="s">
        <v>462</v>
      </c>
      <c r="C550" s="76" t="s">
        <v>85</v>
      </c>
      <c r="D550" s="85" t="s">
        <v>325</v>
      </c>
      <c r="E550" s="78" t="s">
        <v>29</v>
      </c>
      <c r="F550" s="79">
        <v>30</v>
      </c>
      <c r="G550" s="110"/>
      <c r="H550" s="183">
        <f t="shared" ref="H550" si="77">ROUND(G550*F550,2)</f>
        <v>0</v>
      </c>
      <c r="I550" s="260"/>
    </row>
    <row r="551" spans="1:9" s="81" customFormat="1" ht="40.15" customHeight="1" x14ac:dyDescent="0.2">
      <c r="A551" s="82" t="s">
        <v>88</v>
      </c>
      <c r="B551" s="178" t="s">
        <v>617</v>
      </c>
      <c r="C551" s="76" t="s">
        <v>332</v>
      </c>
      <c r="D551" s="85" t="s">
        <v>373</v>
      </c>
      <c r="E551" s="78"/>
      <c r="F551" s="79"/>
      <c r="G551" s="108"/>
      <c r="H551" s="183"/>
      <c r="I551" s="260"/>
    </row>
    <row r="552" spans="1:9" s="81" customFormat="1" ht="40.15" customHeight="1" x14ac:dyDescent="0.2">
      <c r="A552" s="82" t="s">
        <v>437</v>
      </c>
      <c r="B552" s="196" t="s">
        <v>32</v>
      </c>
      <c r="C552" s="76" t="s">
        <v>817</v>
      </c>
      <c r="D552" s="85" t="s">
        <v>1</v>
      </c>
      <c r="E552" s="78" t="s">
        <v>33</v>
      </c>
      <c r="F552" s="79">
        <v>150</v>
      </c>
      <c r="G552" s="110"/>
      <c r="H552" s="183">
        <f t="shared" ref="H552" si="78">ROUND(G552*F552,2)</f>
        <v>0</v>
      </c>
      <c r="I552" s="260"/>
    </row>
    <row r="553" spans="1:9" s="81" customFormat="1" ht="40.15" customHeight="1" x14ac:dyDescent="0.2">
      <c r="A553" s="82" t="s">
        <v>34</v>
      </c>
      <c r="B553" s="178" t="s">
        <v>618</v>
      </c>
      <c r="C553" s="76" t="s">
        <v>35</v>
      </c>
      <c r="D553" s="85" t="s">
        <v>325</v>
      </c>
      <c r="E553" s="78"/>
      <c r="F553" s="79"/>
      <c r="G553" s="108"/>
      <c r="H553" s="183"/>
      <c r="I553" s="260"/>
    </row>
    <row r="554" spans="1:9" s="81" customFormat="1" ht="40.15" customHeight="1" x14ac:dyDescent="0.2">
      <c r="A554" s="82" t="s">
        <v>333</v>
      </c>
      <c r="B554" s="196" t="s">
        <v>32</v>
      </c>
      <c r="C554" s="76" t="s">
        <v>334</v>
      </c>
      <c r="D554" s="85" t="s">
        <v>1</v>
      </c>
      <c r="E554" s="78" t="s">
        <v>29</v>
      </c>
      <c r="F554" s="79">
        <v>35</v>
      </c>
      <c r="G554" s="110"/>
      <c r="H554" s="183">
        <f t="shared" ref="H554" si="79">ROUND(G554*F554,2)</f>
        <v>0</v>
      </c>
      <c r="I554" s="260"/>
    </row>
    <row r="555" spans="1:9" s="81" customFormat="1" ht="40.15" customHeight="1" x14ac:dyDescent="0.2">
      <c r="A555" s="74" t="s">
        <v>36</v>
      </c>
      <c r="B555" s="178" t="s">
        <v>619</v>
      </c>
      <c r="C555" s="76" t="s">
        <v>37</v>
      </c>
      <c r="D555" s="85" t="s">
        <v>325</v>
      </c>
      <c r="E555" s="78" t="s">
        <v>31</v>
      </c>
      <c r="F555" s="79">
        <v>140</v>
      </c>
      <c r="G555" s="110"/>
      <c r="H555" s="183">
        <f>ROUND(G555*F555,2)</f>
        <v>0</v>
      </c>
      <c r="I555" s="260"/>
    </row>
    <row r="556" spans="1:9" s="81" customFormat="1" ht="40.15" customHeight="1" x14ac:dyDescent="0.2">
      <c r="A556" s="130" t="s">
        <v>498</v>
      </c>
      <c r="B556" s="178" t="s">
        <v>620</v>
      </c>
      <c r="C556" s="76" t="s">
        <v>499</v>
      </c>
      <c r="D556" s="85" t="s">
        <v>325</v>
      </c>
      <c r="E556" s="78" t="s">
        <v>31</v>
      </c>
      <c r="F556" s="79">
        <v>20</v>
      </c>
      <c r="G556" s="110"/>
      <c r="H556" s="183">
        <f>ROUND(G556*F556,2)</f>
        <v>0</v>
      </c>
      <c r="I556" s="260"/>
    </row>
    <row r="557" spans="1:9" s="81" customFormat="1" ht="40.15" customHeight="1" x14ac:dyDescent="0.2">
      <c r="A557" s="112" t="s">
        <v>451</v>
      </c>
      <c r="B557" s="178" t="s">
        <v>621</v>
      </c>
      <c r="C557" s="76" t="s">
        <v>452</v>
      </c>
      <c r="D557" s="85" t="s">
        <v>453</v>
      </c>
      <c r="E557" s="78" t="s">
        <v>31</v>
      </c>
      <c r="F557" s="79">
        <v>850</v>
      </c>
      <c r="G557" s="110"/>
      <c r="H557" s="183">
        <f>ROUND(G557*F557,2)</f>
        <v>0</v>
      </c>
      <c r="I557" s="260"/>
    </row>
    <row r="558" spans="1:9" s="81" customFormat="1" ht="40.15" customHeight="1" x14ac:dyDescent="0.2">
      <c r="A558" s="112" t="s">
        <v>473</v>
      </c>
      <c r="B558" s="178" t="s">
        <v>622</v>
      </c>
      <c r="C558" s="76" t="s">
        <v>474</v>
      </c>
      <c r="D558" s="85" t="s">
        <v>453</v>
      </c>
      <c r="E558" s="78"/>
      <c r="F558" s="79"/>
      <c r="G558" s="108"/>
      <c r="H558" s="183"/>
      <c r="I558" s="260"/>
    </row>
    <row r="559" spans="1:9" s="81" customFormat="1" ht="40.15" customHeight="1" x14ac:dyDescent="0.2">
      <c r="A559" s="112" t="s">
        <v>475</v>
      </c>
      <c r="B559" s="196" t="s">
        <v>32</v>
      </c>
      <c r="C559" s="76" t="s">
        <v>476</v>
      </c>
      <c r="D559" s="85" t="s">
        <v>1</v>
      </c>
      <c r="E559" s="78" t="s">
        <v>33</v>
      </c>
      <c r="F559" s="79">
        <v>40</v>
      </c>
      <c r="G559" s="110"/>
      <c r="H559" s="183">
        <f>ROUND(G559*F559,2)</f>
        <v>0</v>
      </c>
      <c r="I559" s="260"/>
    </row>
    <row r="560" spans="1:9" ht="40.15" customHeight="1" x14ac:dyDescent="0.2">
      <c r="A560" s="12"/>
      <c r="B560" s="186"/>
      <c r="C560" s="168" t="s">
        <v>164</v>
      </c>
      <c r="D560" s="187"/>
      <c r="E560" s="188"/>
      <c r="F560" s="189"/>
      <c r="G560" s="245"/>
      <c r="H560" s="244"/>
      <c r="I560" s="258"/>
    </row>
    <row r="561" spans="1:9" s="81" customFormat="1" ht="40.15" customHeight="1" x14ac:dyDescent="0.2">
      <c r="A561" s="86" t="s">
        <v>65</v>
      </c>
      <c r="B561" s="178" t="s">
        <v>623</v>
      </c>
      <c r="C561" s="76" t="s">
        <v>66</v>
      </c>
      <c r="D561" s="85" t="s">
        <v>325</v>
      </c>
      <c r="E561" s="78"/>
      <c r="F561" s="79"/>
      <c r="G561" s="108"/>
      <c r="H561" s="183"/>
      <c r="I561" s="260"/>
    </row>
    <row r="562" spans="1:9" s="81" customFormat="1" ht="40.15" customHeight="1" x14ac:dyDescent="0.2">
      <c r="A562" s="86" t="s">
        <v>165</v>
      </c>
      <c r="B562" s="196" t="s">
        <v>32</v>
      </c>
      <c r="C562" s="76" t="s">
        <v>166</v>
      </c>
      <c r="D562" s="85" t="s">
        <v>1</v>
      </c>
      <c r="E562" s="78" t="s">
        <v>31</v>
      </c>
      <c r="F562" s="79">
        <v>30</v>
      </c>
      <c r="G562" s="110"/>
      <c r="H562" s="183">
        <f>ROUND(G562*F562,2)</f>
        <v>0</v>
      </c>
      <c r="I562" s="260"/>
    </row>
    <row r="563" spans="1:9" s="81" customFormat="1" ht="40.15" customHeight="1" x14ac:dyDescent="0.2">
      <c r="A563" s="86" t="s">
        <v>374</v>
      </c>
      <c r="B563" s="178" t="s">
        <v>624</v>
      </c>
      <c r="C563" s="76" t="s">
        <v>375</v>
      </c>
      <c r="D563" s="85" t="s">
        <v>376</v>
      </c>
      <c r="E563" s="78"/>
      <c r="F563" s="79"/>
      <c r="G563" s="108"/>
      <c r="H563" s="183"/>
      <c r="I563" s="260"/>
    </row>
    <row r="564" spans="1:9" s="81" customFormat="1" ht="40.15" customHeight="1" x14ac:dyDescent="0.2">
      <c r="A564" s="86" t="s">
        <v>377</v>
      </c>
      <c r="B564" s="196" t="s">
        <v>32</v>
      </c>
      <c r="C564" s="76" t="s">
        <v>500</v>
      </c>
      <c r="D564" s="85" t="s">
        <v>1</v>
      </c>
      <c r="E564" s="78" t="s">
        <v>31</v>
      </c>
      <c r="F564" s="79">
        <v>5</v>
      </c>
      <c r="G564" s="110"/>
      <c r="H564" s="183">
        <f t="shared" ref="H564:H566" si="80">ROUND(G564*F564,2)</f>
        <v>0</v>
      </c>
      <c r="I564" s="260"/>
    </row>
    <row r="565" spans="1:9" s="81" customFormat="1" ht="40.15" customHeight="1" x14ac:dyDescent="0.2">
      <c r="A565" s="86" t="s">
        <v>378</v>
      </c>
      <c r="B565" s="196" t="s">
        <v>39</v>
      </c>
      <c r="C565" s="76" t="s">
        <v>501</v>
      </c>
      <c r="D565" s="85" t="s">
        <v>1</v>
      </c>
      <c r="E565" s="78" t="s">
        <v>31</v>
      </c>
      <c r="F565" s="79">
        <v>10</v>
      </c>
      <c r="G565" s="110"/>
      <c r="H565" s="183">
        <f t="shared" si="80"/>
        <v>0</v>
      </c>
      <c r="I565" s="260"/>
    </row>
    <row r="566" spans="1:9" s="81" customFormat="1" ht="40.15" customHeight="1" x14ac:dyDescent="0.2">
      <c r="A566" s="86" t="s">
        <v>380</v>
      </c>
      <c r="B566" s="196" t="s">
        <v>49</v>
      </c>
      <c r="C566" s="76" t="s">
        <v>502</v>
      </c>
      <c r="D566" s="85" t="s">
        <v>1</v>
      </c>
      <c r="E566" s="78" t="s">
        <v>31</v>
      </c>
      <c r="F566" s="79">
        <v>125</v>
      </c>
      <c r="G566" s="110"/>
      <c r="H566" s="183">
        <f t="shared" si="80"/>
        <v>0</v>
      </c>
      <c r="I566" s="260"/>
    </row>
    <row r="567" spans="1:9" s="81" customFormat="1" ht="40.15" customHeight="1" x14ac:dyDescent="0.2">
      <c r="A567" s="86" t="s">
        <v>40</v>
      </c>
      <c r="B567" s="178" t="s">
        <v>625</v>
      </c>
      <c r="C567" s="76" t="s">
        <v>41</v>
      </c>
      <c r="D567" s="85" t="s">
        <v>167</v>
      </c>
      <c r="E567" s="78"/>
      <c r="F567" s="79"/>
      <c r="G567" s="108"/>
      <c r="H567" s="183"/>
      <c r="I567" s="260"/>
    </row>
    <row r="568" spans="1:9" s="81" customFormat="1" ht="40.15" customHeight="1" x14ac:dyDescent="0.2">
      <c r="A568" s="86" t="s">
        <v>42</v>
      </c>
      <c r="B568" s="220" t="s">
        <v>32</v>
      </c>
      <c r="C568" s="216" t="s">
        <v>43</v>
      </c>
      <c r="D568" s="217" t="s">
        <v>1</v>
      </c>
      <c r="E568" s="218" t="s">
        <v>38</v>
      </c>
      <c r="F568" s="212">
        <v>55</v>
      </c>
      <c r="G568" s="213"/>
      <c r="H568" s="214">
        <f>ROUND(G568*F568,2)</f>
        <v>0</v>
      </c>
      <c r="I568" s="260"/>
    </row>
    <row r="569" spans="1:9" s="81" customFormat="1" ht="40.15" customHeight="1" x14ac:dyDescent="0.2">
      <c r="A569" s="86" t="s">
        <v>44</v>
      </c>
      <c r="B569" s="178" t="s">
        <v>626</v>
      </c>
      <c r="C569" s="76" t="s">
        <v>45</v>
      </c>
      <c r="D569" s="85" t="s">
        <v>167</v>
      </c>
      <c r="E569" s="78"/>
      <c r="F569" s="79"/>
      <c r="G569" s="108"/>
      <c r="H569" s="183"/>
      <c r="I569" s="260"/>
    </row>
    <row r="570" spans="1:9" s="81" customFormat="1" ht="40.15" customHeight="1" x14ac:dyDescent="0.2">
      <c r="A570" s="86" t="s">
        <v>46</v>
      </c>
      <c r="B570" s="196" t="s">
        <v>32</v>
      </c>
      <c r="C570" s="76" t="s">
        <v>47</v>
      </c>
      <c r="D570" s="85" t="s">
        <v>1</v>
      </c>
      <c r="E570" s="78" t="s">
        <v>38</v>
      </c>
      <c r="F570" s="79">
        <v>145</v>
      </c>
      <c r="G570" s="110"/>
      <c r="H570" s="183">
        <f>ROUND(G570*F570,2)</f>
        <v>0</v>
      </c>
      <c r="I570" s="260"/>
    </row>
    <row r="571" spans="1:9" s="81" customFormat="1" ht="40.15" customHeight="1" x14ac:dyDescent="0.2">
      <c r="A571" s="86" t="s">
        <v>224</v>
      </c>
      <c r="B571" s="178" t="s">
        <v>627</v>
      </c>
      <c r="C571" s="76" t="s">
        <v>225</v>
      </c>
      <c r="D571" s="85" t="s">
        <v>220</v>
      </c>
      <c r="E571" s="78"/>
      <c r="F571" s="79"/>
      <c r="G571" s="108"/>
      <c r="H571" s="183"/>
      <c r="I571" s="260"/>
    </row>
    <row r="572" spans="1:9" s="81" customFormat="1" ht="40.15" customHeight="1" x14ac:dyDescent="0.2">
      <c r="A572" s="86" t="s">
        <v>403</v>
      </c>
      <c r="B572" s="196" t="s">
        <v>32</v>
      </c>
      <c r="C572" s="76" t="s">
        <v>503</v>
      </c>
      <c r="D572" s="85" t="s">
        <v>404</v>
      </c>
      <c r="E572" s="78" t="s">
        <v>48</v>
      </c>
      <c r="F572" s="79">
        <v>70</v>
      </c>
      <c r="G572" s="110"/>
      <c r="H572" s="183">
        <f t="shared" ref="H572" si="81">ROUND(G572*F572,2)</f>
        <v>0</v>
      </c>
      <c r="I572" s="260"/>
    </row>
    <row r="573" spans="1:9" s="81" customFormat="1" ht="40.15" customHeight="1" x14ac:dyDescent="0.2">
      <c r="A573" s="86" t="s">
        <v>170</v>
      </c>
      <c r="B573" s="178" t="s">
        <v>628</v>
      </c>
      <c r="C573" s="76" t="s">
        <v>171</v>
      </c>
      <c r="D573" s="85" t="s">
        <v>506</v>
      </c>
      <c r="E573" s="78"/>
      <c r="F573" s="79"/>
      <c r="G573" s="83"/>
      <c r="H573" s="183"/>
      <c r="I573" s="260"/>
    </row>
    <row r="574" spans="1:9" s="81" customFormat="1" ht="40.15" customHeight="1" x14ac:dyDescent="0.2">
      <c r="A574" s="86" t="s">
        <v>229</v>
      </c>
      <c r="B574" s="196" t="s">
        <v>32</v>
      </c>
      <c r="C574" s="76" t="s">
        <v>230</v>
      </c>
      <c r="D574" s="85"/>
      <c r="E574" s="78"/>
      <c r="F574" s="79"/>
      <c r="G574" s="83"/>
      <c r="H574" s="183"/>
      <c r="I574" s="260"/>
    </row>
    <row r="575" spans="1:9" s="81" customFormat="1" ht="40.15" customHeight="1" x14ac:dyDescent="0.2">
      <c r="A575" s="86" t="s">
        <v>405</v>
      </c>
      <c r="B575" s="200" t="s">
        <v>102</v>
      </c>
      <c r="C575" s="76" t="s">
        <v>406</v>
      </c>
      <c r="D575" s="85"/>
      <c r="E575" s="78" t="s">
        <v>33</v>
      </c>
      <c r="F575" s="79">
        <v>420</v>
      </c>
      <c r="G575" s="110"/>
      <c r="H575" s="183">
        <f>ROUND(G575*F575,2)</f>
        <v>0</v>
      </c>
      <c r="I575" s="260"/>
    </row>
    <row r="576" spans="1:9" s="81" customFormat="1" ht="40.15" customHeight="1" x14ac:dyDescent="0.2">
      <c r="A576" s="86" t="s">
        <v>172</v>
      </c>
      <c r="B576" s="196" t="s">
        <v>39</v>
      </c>
      <c r="C576" s="76" t="s">
        <v>836</v>
      </c>
      <c r="D576" s="85"/>
      <c r="E576" s="78"/>
      <c r="F576" s="79"/>
      <c r="G576" s="83"/>
      <c r="H576" s="183"/>
      <c r="I576" s="260"/>
    </row>
    <row r="577" spans="1:9" s="81" customFormat="1" ht="40.15" customHeight="1" x14ac:dyDescent="0.2">
      <c r="A577" s="86" t="s">
        <v>408</v>
      </c>
      <c r="B577" s="200" t="s">
        <v>102</v>
      </c>
      <c r="C577" s="76" t="s">
        <v>406</v>
      </c>
      <c r="D577" s="85"/>
      <c r="E577" s="78" t="s">
        <v>33</v>
      </c>
      <c r="F577" s="79">
        <v>25</v>
      </c>
      <c r="G577" s="110"/>
      <c r="H577" s="183">
        <f t="shared" ref="H577" si="82">ROUND(G577*F577,2)</f>
        <v>0</v>
      </c>
      <c r="I577" s="260"/>
    </row>
    <row r="578" spans="1:9" s="81" customFormat="1" ht="40.15" customHeight="1" x14ac:dyDescent="0.2">
      <c r="A578" s="86" t="s">
        <v>107</v>
      </c>
      <c r="B578" s="178" t="s">
        <v>629</v>
      </c>
      <c r="C578" s="76" t="s">
        <v>109</v>
      </c>
      <c r="D578" s="85" t="s">
        <v>231</v>
      </c>
      <c r="E578" s="78"/>
      <c r="F578" s="79"/>
      <c r="G578" s="83"/>
      <c r="H578" s="183"/>
      <c r="I578" s="260"/>
    </row>
    <row r="579" spans="1:9" s="81" customFormat="1" ht="40.15" customHeight="1" x14ac:dyDescent="0.2">
      <c r="A579" s="111" t="s">
        <v>233</v>
      </c>
      <c r="B579" s="196" t="s">
        <v>32</v>
      </c>
      <c r="C579" s="76" t="s">
        <v>234</v>
      </c>
      <c r="D579" s="85" t="s">
        <v>1</v>
      </c>
      <c r="E579" s="78" t="s">
        <v>31</v>
      </c>
      <c r="F579" s="79">
        <v>1850</v>
      </c>
      <c r="G579" s="110"/>
      <c r="H579" s="183">
        <f t="shared" ref="H579" si="83">ROUND(G579*F579,2)</f>
        <v>0</v>
      </c>
      <c r="I579" s="260"/>
    </row>
    <row r="580" spans="1:9" ht="40.15" customHeight="1" x14ac:dyDescent="0.2">
      <c r="A580" s="12"/>
      <c r="B580" s="162"/>
      <c r="C580" s="21" t="s">
        <v>19</v>
      </c>
      <c r="D580" s="7"/>
      <c r="E580" s="6"/>
      <c r="F580" s="242"/>
      <c r="G580" s="243"/>
      <c r="H580" s="244"/>
      <c r="I580" s="258"/>
    </row>
    <row r="581" spans="1:9" s="81" customFormat="1" ht="40.15" customHeight="1" x14ac:dyDescent="0.2">
      <c r="A581" s="74" t="s">
        <v>54</v>
      </c>
      <c r="B581" s="178" t="s">
        <v>630</v>
      </c>
      <c r="C581" s="76" t="s">
        <v>55</v>
      </c>
      <c r="D581" s="85" t="s">
        <v>120</v>
      </c>
      <c r="E581" s="78" t="s">
        <v>48</v>
      </c>
      <c r="F581" s="92">
        <v>500</v>
      </c>
      <c r="G581" s="110"/>
      <c r="H581" s="183">
        <f>ROUND(G581*F581,2)</f>
        <v>0</v>
      </c>
      <c r="I581" s="260"/>
    </row>
    <row r="582" spans="1:9" ht="40.15" customHeight="1" x14ac:dyDescent="0.2">
      <c r="A582" s="12"/>
      <c r="B582" s="167"/>
      <c r="C582" s="168" t="s">
        <v>20</v>
      </c>
      <c r="D582" s="187"/>
      <c r="E582" s="169"/>
      <c r="F582" s="242"/>
      <c r="G582" s="243"/>
      <c r="H582" s="244"/>
      <c r="I582" s="258"/>
    </row>
    <row r="583" spans="1:9" s="81" customFormat="1" ht="40.15" customHeight="1" x14ac:dyDescent="0.2">
      <c r="A583" s="74" t="s">
        <v>192</v>
      </c>
      <c r="B583" s="178" t="s">
        <v>631</v>
      </c>
      <c r="C583" s="76" t="s">
        <v>193</v>
      </c>
      <c r="D583" s="85" t="s">
        <v>124</v>
      </c>
      <c r="E583" s="78"/>
      <c r="F583" s="92"/>
      <c r="G583" s="108"/>
      <c r="H583" s="204"/>
      <c r="I583" s="260"/>
    </row>
    <row r="584" spans="1:9" s="81" customFormat="1" ht="40.15" customHeight="1" x14ac:dyDescent="0.2">
      <c r="A584" s="74" t="s">
        <v>194</v>
      </c>
      <c r="B584" s="196" t="s">
        <v>32</v>
      </c>
      <c r="C584" s="76" t="s">
        <v>158</v>
      </c>
      <c r="D584" s="85"/>
      <c r="E584" s="78"/>
      <c r="F584" s="92"/>
      <c r="G584" s="108"/>
      <c r="H584" s="204"/>
      <c r="I584" s="260"/>
    </row>
    <row r="585" spans="1:9" s="81" customFormat="1" ht="40.15" customHeight="1" x14ac:dyDescent="0.2">
      <c r="A585" s="74" t="s">
        <v>195</v>
      </c>
      <c r="B585" s="200" t="s">
        <v>102</v>
      </c>
      <c r="C585" s="76" t="s">
        <v>196</v>
      </c>
      <c r="D585" s="85"/>
      <c r="E585" s="78" t="s">
        <v>38</v>
      </c>
      <c r="F585" s="92">
        <v>2</v>
      </c>
      <c r="G585" s="110"/>
      <c r="H585" s="183">
        <f>ROUND(G585*F585,2)</f>
        <v>0</v>
      </c>
      <c r="I585" s="260"/>
    </row>
    <row r="586" spans="1:9" s="81" customFormat="1" ht="40.15" customHeight="1" x14ac:dyDescent="0.2">
      <c r="A586" s="74" t="s">
        <v>197</v>
      </c>
      <c r="B586" s="178" t="s">
        <v>632</v>
      </c>
      <c r="C586" s="246" t="s">
        <v>198</v>
      </c>
      <c r="D586" s="247" t="s">
        <v>427</v>
      </c>
      <c r="E586" s="78"/>
      <c r="F586" s="92"/>
      <c r="G586" s="108"/>
      <c r="H586" s="204"/>
      <c r="I586" s="260"/>
    </row>
    <row r="587" spans="1:9" s="81" customFormat="1" ht="40.15" customHeight="1" x14ac:dyDescent="0.2">
      <c r="A587" s="74" t="s">
        <v>199</v>
      </c>
      <c r="B587" s="196" t="s">
        <v>32</v>
      </c>
      <c r="C587" s="76" t="s">
        <v>130</v>
      </c>
      <c r="D587" s="85"/>
      <c r="E587" s="78" t="s">
        <v>48</v>
      </c>
      <c r="F587" s="299">
        <v>5</v>
      </c>
      <c r="G587" s="110"/>
      <c r="H587" s="183">
        <f t="shared" ref="H587" si="84">ROUND(G587*F587,2)</f>
        <v>0</v>
      </c>
      <c r="I587" s="260"/>
    </row>
    <row r="588" spans="1:9" ht="40.15" customHeight="1" x14ac:dyDescent="0.2">
      <c r="A588" s="12"/>
      <c r="B588" s="163"/>
      <c r="C588" s="168" t="s">
        <v>21</v>
      </c>
      <c r="D588" s="7"/>
      <c r="E588" s="6"/>
      <c r="F588" s="242"/>
      <c r="G588" s="243"/>
      <c r="H588" s="244"/>
      <c r="I588" s="258"/>
    </row>
    <row r="589" spans="1:9" s="81" customFormat="1" ht="40.15" customHeight="1" x14ac:dyDescent="0.2">
      <c r="A589" s="74" t="s">
        <v>56</v>
      </c>
      <c r="B589" s="215" t="s">
        <v>633</v>
      </c>
      <c r="C589" s="222" t="s">
        <v>242</v>
      </c>
      <c r="D589" s="223" t="s">
        <v>243</v>
      </c>
      <c r="E589" s="218" t="s">
        <v>38</v>
      </c>
      <c r="F589" s="219">
        <v>2</v>
      </c>
      <c r="G589" s="213"/>
      <c r="H589" s="214">
        <f>ROUND(G589*F589,2)</f>
        <v>0</v>
      </c>
      <c r="I589" s="260"/>
    </row>
    <row r="590" spans="1:9" s="81" customFormat="1" ht="40.15" customHeight="1" x14ac:dyDescent="0.2">
      <c r="A590" s="74" t="s">
        <v>57</v>
      </c>
      <c r="B590" s="75" t="s">
        <v>634</v>
      </c>
      <c r="C590" s="96" t="s">
        <v>244</v>
      </c>
      <c r="D590" s="94" t="s">
        <v>243</v>
      </c>
      <c r="E590" s="78"/>
      <c r="F590" s="92"/>
      <c r="G590" s="83"/>
      <c r="H590" s="93"/>
      <c r="I590" s="260"/>
    </row>
    <row r="591" spans="1:9" s="81" customFormat="1" ht="40.15" customHeight="1" x14ac:dyDescent="0.2">
      <c r="A591" s="74" t="s">
        <v>58</v>
      </c>
      <c r="B591" s="84" t="s">
        <v>32</v>
      </c>
      <c r="C591" s="76" t="s">
        <v>143</v>
      </c>
      <c r="D591" s="85"/>
      <c r="E591" s="78" t="s">
        <v>38</v>
      </c>
      <c r="F591" s="92">
        <v>1</v>
      </c>
      <c r="G591" s="110"/>
      <c r="H591" s="80">
        <f t="shared" ref="H591:H593" si="85">ROUND(G591*F591,2)</f>
        <v>0</v>
      </c>
      <c r="I591" s="260"/>
    </row>
    <row r="592" spans="1:9" s="81" customFormat="1" ht="40.15" customHeight="1" x14ac:dyDescent="0.2">
      <c r="A592" s="74" t="s">
        <v>72</v>
      </c>
      <c r="B592" s="75" t="s">
        <v>635</v>
      </c>
      <c r="C592" s="76" t="s">
        <v>81</v>
      </c>
      <c r="D592" s="94" t="s">
        <v>243</v>
      </c>
      <c r="E592" s="78" t="s">
        <v>38</v>
      </c>
      <c r="F592" s="92">
        <v>1</v>
      </c>
      <c r="G592" s="110"/>
      <c r="H592" s="80">
        <f t="shared" si="85"/>
        <v>0</v>
      </c>
      <c r="I592" s="260"/>
    </row>
    <row r="593" spans="1:9" s="81" customFormat="1" ht="40.15" customHeight="1" x14ac:dyDescent="0.2">
      <c r="A593" s="74" t="s">
        <v>73</v>
      </c>
      <c r="B593" s="75" t="s">
        <v>636</v>
      </c>
      <c r="C593" s="76" t="s">
        <v>82</v>
      </c>
      <c r="D593" s="94" t="s">
        <v>243</v>
      </c>
      <c r="E593" s="78" t="s">
        <v>38</v>
      </c>
      <c r="F593" s="92">
        <v>1</v>
      </c>
      <c r="G593" s="110"/>
      <c r="H593" s="80">
        <f t="shared" si="85"/>
        <v>0</v>
      </c>
      <c r="I593" s="260"/>
    </row>
    <row r="594" spans="1:9" ht="40.15" customHeight="1" x14ac:dyDescent="0.2">
      <c r="A594" s="12"/>
      <c r="B594" s="164"/>
      <c r="C594" s="21" t="s">
        <v>22</v>
      </c>
      <c r="D594" s="7"/>
      <c r="E594" s="165"/>
      <c r="F594" s="47"/>
      <c r="G594" s="50"/>
      <c r="H594" s="244"/>
      <c r="I594" s="258"/>
    </row>
    <row r="595" spans="1:9" s="81" customFormat="1" ht="40.15" customHeight="1" x14ac:dyDescent="0.2">
      <c r="A595" s="86" t="s">
        <v>61</v>
      </c>
      <c r="B595" s="178" t="s">
        <v>637</v>
      </c>
      <c r="C595" s="76" t="s">
        <v>62</v>
      </c>
      <c r="D595" s="85" t="s">
        <v>331</v>
      </c>
      <c r="E595" s="78"/>
      <c r="F595" s="79"/>
      <c r="G595" s="83"/>
      <c r="H595" s="183"/>
      <c r="I595" s="260"/>
    </row>
    <row r="596" spans="1:9" s="81" customFormat="1" ht="40.15" customHeight="1" x14ac:dyDescent="0.2">
      <c r="A596" s="86" t="s">
        <v>148</v>
      </c>
      <c r="B596" s="196" t="s">
        <v>32</v>
      </c>
      <c r="C596" s="76" t="s">
        <v>149</v>
      </c>
      <c r="D596" s="85"/>
      <c r="E596" s="78" t="s">
        <v>31</v>
      </c>
      <c r="F596" s="79">
        <v>40</v>
      </c>
      <c r="G596" s="110"/>
      <c r="H596" s="183">
        <f>ROUND(G596*F596,2)</f>
        <v>0</v>
      </c>
      <c r="I596" s="260"/>
    </row>
    <row r="597" spans="1:9" s="81" customFormat="1" ht="40.15" customHeight="1" x14ac:dyDescent="0.2">
      <c r="A597" s="86" t="s">
        <v>63</v>
      </c>
      <c r="B597" s="196" t="s">
        <v>39</v>
      </c>
      <c r="C597" s="76" t="s">
        <v>150</v>
      </c>
      <c r="D597" s="85"/>
      <c r="E597" s="78" t="s">
        <v>31</v>
      </c>
      <c r="F597" s="79">
        <v>100</v>
      </c>
      <c r="G597" s="110"/>
      <c r="H597" s="183">
        <f>ROUND(G597*F597,2)</f>
        <v>0</v>
      </c>
      <c r="I597" s="260"/>
    </row>
    <row r="598" spans="1:9" s="26" customFormat="1" ht="40.15" customHeight="1" x14ac:dyDescent="0.2">
      <c r="A598" s="25"/>
      <c r="B598" s="186"/>
      <c r="C598" s="190" t="s">
        <v>23</v>
      </c>
      <c r="D598" s="187"/>
      <c r="E598" s="191"/>
      <c r="F598" s="242"/>
      <c r="G598" s="243"/>
      <c r="H598" s="244"/>
      <c r="I598" s="259"/>
    </row>
    <row r="599" spans="1:9" s="81" customFormat="1" ht="40.15" customHeight="1" x14ac:dyDescent="0.2">
      <c r="A599" s="86" t="s">
        <v>454</v>
      </c>
      <c r="B599" s="178" t="s">
        <v>638</v>
      </c>
      <c r="C599" s="76" t="s">
        <v>456</v>
      </c>
      <c r="D599" s="85" t="s">
        <v>457</v>
      </c>
      <c r="E599" s="78" t="s">
        <v>48</v>
      </c>
      <c r="F599" s="79">
        <v>66</v>
      </c>
      <c r="G599" s="110"/>
      <c r="H599" s="183">
        <f t="shared" ref="H599:H600" si="86">ROUND(G599*F599,2)</f>
        <v>0</v>
      </c>
      <c r="I599" s="260"/>
    </row>
    <row r="600" spans="1:9" s="81" customFormat="1" ht="40.15" customHeight="1" x14ac:dyDescent="0.2">
      <c r="A600" s="86" t="s">
        <v>458</v>
      </c>
      <c r="B600" s="192" t="s">
        <v>639</v>
      </c>
      <c r="C600" s="172" t="s">
        <v>460</v>
      </c>
      <c r="D600" s="173" t="s">
        <v>457</v>
      </c>
      <c r="E600" s="174" t="s">
        <v>38</v>
      </c>
      <c r="F600" s="175">
        <v>36</v>
      </c>
      <c r="G600" s="193"/>
      <c r="H600" s="176">
        <f t="shared" si="86"/>
        <v>0</v>
      </c>
      <c r="I600" s="260"/>
    </row>
    <row r="601" spans="1:9" s="26" customFormat="1" ht="40.15" customHeight="1" thickBot="1" x14ac:dyDescent="0.25">
      <c r="A601" s="25"/>
      <c r="B601" s="23" t="s">
        <v>358</v>
      </c>
      <c r="C601" s="364" t="str">
        <f>C548</f>
        <v>Paterson Street - Lochmoor Avenue to East End</v>
      </c>
      <c r="D601" s="365"/>
      <c r="E601" s="365"/>
      <c r="F601" s="366"/>
      <c r="G601" s="51" t="s">
        <v>16</v>
      </c>
      <c r="H601" s="296">
        <f>SUM(H548:H600)</f>
        <v>0</v>
      </c>
      <c r="I601" s="259"/>
    </row>
    <row r="602" spans="1:9" s="26" customFormat="1" ht="40.15" customHeight="1" thickTop="1" x14ac:dyDescent="0.2">
      <c r="A602" s="25"/>
      <c r="B602" s="177" t="s">
        <v>361</v>
      </c>
      <c r="C602" s="358" t="s">
        <v>360</v>
      </c>
      <c r="D602" s="359"/>
      <c r="E602" s="359"/>
      <c r="F602" s="360"/>
      <c r="G602" s="243"/>
      <c r="H602" s="297"/>
      <c r="I602" s="259"/>
    </row>
    <row r="603" spans="1:9" s="26" customFormat="1" ht="40.15" customHeight="1" x14ac:dyDescent="0.2">
      <c r="A603" s="25"/>
      <c r="B603" s="164"/>
      <c r="C603" s="20" t="s">
        <v>18</v>
      </c>
      <c r="D603" s="7"/>
      <c r="E603" s="5" t="s">
        <v>1</v>
      </c>
      <c r="F603" s="242"/>
      <c r="G603" s="243"/>
      <c r="H603" s="244"/>
      <c r="I603" s="259"/>
    </row>
    <row r="604" spans="1:9" s="81" customFormat="1" ht="40.15" customHeight="1" x14ac:dyDescent="0.2">
      <c r="A604" s="82" t="s">
        <v>34</v>
      </c>
      <c r="B604" s="178" t="s">
        <v>640</v>
      </c>
      <c r="C604" s="76" t="s">
        <v>35</v>
      </c>
      <c r="D604" s="77" t="s">
        <v>325</v>
      </c>
      <c r="E604" s="78"/>
      <c r="F604" s="79"/>
      <c r="G604" s="83"/>
      <c r="H604" s="183"/>
      <c r="I604" s="260"/>
    </row>
    <row r="605" spans="1:9" s="81" customFormat="1" ht="40.15" customHeight="1" x14ac:dyDescent="0.2">
      <c r="A605" s="82" t="s">
        <v>333</v>
      </c>
      <c r="B605" s="196" t="s">
        <v>32</v>
      </c>
      <c r="C605" s="76" t="s">
        <v>334</v>
      </c>
      <c r="D605" s="85" t="s">
        <v>1</v>
      </c>
      <c r="E605" s="78" t="s">
        <v>29</v>
      </c>
      <c r="F605" s="79">
        <v>10</v>
      </c>
      <c r="G605" s="110"/>
      <c r="H605" s="183">
        <f t="shared" ref="H605:H606" si="87">ROUND(G605*F605,2)</f>
        <v>0</v>
      </c>
      <c r="I605" s="260"/>
    </row>
    <row r="606" spans="1:9" s="81" customFormat="1" ht="40.15" customHeight="1" x14ac:dyDescent="0.2">
      <c r="A606" s="74" t="s">
        <v>36</v>
      </c>
      <c r="B606" s="178" t="s">
        <v>641</v>
      </c>
      <c r="C606" s="76" t="s">
        <v>37</v>
      </c>
      <c r="D606" s="77" t="s">
        <v>325</v>
      </c>
      <c r="E606" s="78" t="s">
        <v>31</v>
      </c>
      <c r="F606" s="79">
        <v>1200</v>
      </c>
      <c r="G606" s="110"/>
      <c r="H606" s="183">
        <f t="shared" si="87"/>
        <v>0</v>
      </c>
      <c r="I606" s="260"/>
    </row>
    <row r="607" spans="1:9" ht="40.15" customHeight="1" x14ac:dyDescent="0.2">
      <c r="A607" s="12"/>
      <c r="B607" s="164"/>
      <c r="C607" s="21" t="s">
        <v>164</v>
      </c>
      <c r="D607" s="7"/>
      <c r="E607" s="165"/>
      <c r="F607" s="47"/>
      <c r="G607" s="50"/>
      <c r="H607" s="244"/>
      <c r="I607" s="258"/>
    </row>
    <row r="608" spans="1:9" s="81" customFormat="1" ht="40.15" customHeight="1" x14ac:dyDescent="0.2">
      <c r="A608" s="86" t="s">
        <v>65</v>
      </c>
      <c r="B608" s="178" t="s">
        <v>642</v>
      </c>
      <c r="C608" s="76" t="s">
        <v>66</v>
      </c>
      <c r="D608" s="77" t="s">
        <v>325</v>
      </c>
      <c r="E608" s="78"/>
      <c r="F608" s="79"/>
      <c r="G608" s="83"/>
      <c r="H608" s="183"/>
      <c r="I608" s="260"/>
    </row>
    <row r="609" spans="1:9" s="81" customFormat="1" ht="40.15" customHeight="1" x14ac:dyDescent="0.2">
      <c r="A609" s="86" t="s">
        <v>67</v>
      </c>
      <c r="B609" s="196" t="s">
        <v>32</v>
      </c>
      <c r="C609" s="76" t="s">
        <v>68</v>
      </c>
      <c r="D609" s="85" t="s">
        <v>1</v>
      </c>
      <c r="E609" s="78" t="s">
        <v>31</v>
      </c>
      <c r="F609" s="79">
        <v>270</v>
      </c>
      <c r="G609" s="110"/>
      <c r="H609" s="183">
        <f>ROUND(G609*F609,2)</f>
        <v>0</v>
      </c>
      <c r="I609" s="260"/>
    </row>
    <row r="610" spans="1:9" s="81" customFormat="1" ht="40.15" customHeight="1" x14ac:dyDescent="0.2">
      <c r="A610" s="86" t="s">
        <v>381</v>
      </c>
      <c r="B610" s="178" t="s">
        <v>643</v>
      </c>
      <c r="C610" s="76" t="s">
        <v>382</v>
      </c>
      <c r="D610" s="85" t="s">
        <v>167</v>
      </c>
      <c r="E610" s="78"/>
      <c r="F610" s="79"/>
      <c r="G610" s="108"/>
      <c r="H610" s="183"/>
      <c r="I610" s="260"/>
    </row>
    <row r="611" spans="1:9" s="81" customFormat="1" ht="40.15" customHeight="1" x14ac:dyDescent="0.2">
      <c r="A611" s="86" t="s">
        <v>383</v>
      </c>
      <c r="B611" s="196" t="s">
        <v>32</v>
      </c>
      <c r="C611" s="76" t="s">
        <v>490</v>
      </c>
      <c r="D611" s="85" t="s">
        <v>1</v>
      </c>
      <c r="E611" s="78" t="s">
        <v>31</v>
      </c>
      <c r="F611" s="79">
        <v>155</v>
      </c>
      <c r="G611" s="110"/>
      <c r="H611" s="183">
        <f>ROUND(G611*F611,2)</f>
        <v>0</v>
      </c>
      <c r="I611" s="260"/>
    </row>
    <row r="612" spans="1:9" s="81" customFormat="1" ht="40.15" customHeight="1" x14ac:dyDescent="0.2">
      <c r="A612" s="86" t="s">
        <v>374</v>
      </c>
      <c r="B612" s="178" t="s">
        <v>644</v>
      </c>
      <c r="C612" s="76" t="s">
        <v>375</v>
      </c>
      <c r="D612" s="85" t="s">
        <v>376</v>
      </c>
      <c r="E612" s="78"/>
      <c r="F612" s="79"/>
      <c r="G612" s="108"/>
      <c r="H612" s="183"/>
      <c r="I612" s="260"/>
    </row>
    <row r="613" spans="1:9" s="81" customFormat="1" ht="40.15" customHeight="1" x14ac:dyDescent="0.2">
      <c r="A613" s="86" t="s">
        <v>378</v>
      </c>
      <c r="B613" s="196" t="s">
        <v>32</v>
      </c>
      <c r="C613" s="76" t="s">
        <v>484</v>
      </c>
      <c r="D613" s="85" t="s">
        <v>1</v>
      </c>
      <c r="E613" s="78" t="s">
        <v>31</v>
      </c>
      <c r="F613" s="79">
        <v>90</v>
      </c>
      <c r="G613" s="110"/>
      <c r="H613" s="183">
        <f t="shared" ref="H613:H614" si="88">ROUND(G613*F613,2)</f>
        <v>0</v>
      </c>
      <c r="I613" s="260"/>
    </row>
    <row r="614" spans="1:9" s="81" customFormat="1" ht="40.15" customHeight="1" x14ac:dyDescent="0.2">
      <c r="A614" s="86" t="s">
        <v>380</v>
      </c>
      <c r="B614" s="196" t="s">
        <v>39</v>
      </c>
      <c r="C614" s="76" t="s">
        <v>485</v>
      </c>
      <c r="D614" s="85" t="s">
        <v>1</v>
      </c>
      <c r="E614" s="78" t="s">
        <v>31</v>
      </c>
      <c r="F614" s="79">
        <v>70</v>
      </c>
      <c r="G614" s="110"/>
      <c r="H614" s="183">
        <f t="shared" si="88"/>
        <v>0</v>
      </c>
      <c r="I614" s="260"/>
    </row>
    <row r="615" spans="1:9" s="81" customFormat="1" ht="40.15" customHeight="1" x14ac:dyDescent="0.2">
      <c r="A615" s="111" t="s">
        <v>447</v>
      </c>
      <c r="B615" s="178" t="s">
        <v>645</v>
      </c>
      <c r="C615" s="76" t="s">
        <v>448</v>
      </c>
      <c r="D615" s="85" t="s">
        <v>376</v>
      </c>
      <c r="E615" s="78"/>
      <c r="F615" s="79"/>
      <c r="G615" s="108"/>
      <c r="H615" s="183"/>
      <c r="I615" s="260"/>
    </row>
    <row r="616" spans="1:9" s="81" customFormat="1" ht="40.15" customHeight="1" x14ac:dyDescent="0.2">
      <c r="A616" s="111" t="s">
        <v>449</v>
      </c>
      <c r="B616" s="196" t="s">
        <v>32</v>
      </c>
      <c r="C616" s="76" t="s">
        <v>450</v>
      </c>
      <c r="D616" s="85" t="s">
        <v>1</v>
      </c>
      <c r="E616" s="78" t="s">
        <v>31</v>
      </c>
      <c r="F616" s="79">
        <v>30</v>
      </c>
      <c r="G616" s="110"/>
      <c r="H616" s="183">
        <f>ROUND(G616*F616,2)</f>
        <v>0</v>
      </c>
      <c r="I616" s="260"/>
    </row>
    <row r="617" spans="1:9" s="81" customFormat="1" ht="40.15" customHeight="1" x14ac:dyDescent="0.2">
      <c r="A617" s="86" t="s">
        <v>40</v>
      </c>
      <c r="B617" s="178" t="s">
        <v>646</v>
      </c>
      <c r="C617" s="76" t="s">
        <v>41</v>
      </c>
      <c r="D617" s="85" t="s">
        <v>167</v>
      </c>
      <c r="E617" s="78"/>
      <c r="F617" s="79"/>
      <c r="G617" s="108"/>
      <c r="H617" s="183"/>
      <c r="I617" s="260"/>
    </row>
    <row r="618" spans="1:9" s="81" customFormat="1" ht="40.15" customHeight="1" x14ac:dyDescent="0.2">
      <c r="A618" s="86" t="s">
        <v>42</v>
      </c>
      <c r="B618" s="196" t="s">
        <v>32</v>
      </c>
      <c r="C618" s="76" t="s">
        <v>43</v>
      </c>
      <c r="D618" s="85" t="s">
        <v>1</v>
      </c>
      <c r="E618" s="78" t="s">
        <v>38</v>
      </c>
      <c r="F618" s="79">
        <v>200</v>
      </c>
      <c r="G618" s="110"/>
      <c r="H618" s="183">
        <f>ROUND(G618*F618,2)</f>
        <v>0</v>
      </c>
      <c r="I618" s="260"/>
    </row>
    <row r="619" spans="1:9" s="81" customFormat="1" ht="40.15" customHeight="1" x14ac:dyDescent="0.2">
      <c r="A619" s="86" t="s">
        <v>44</v>
      </c>
      <c r="B619" s="178" t="s">
        <v>647</v>
      </c>
      <c r="C619" s="76" t="s">
        <v>45</v>
      </c>
      <c r="D619" s="85" t="s">
        <v>167</v>
      </c>
      <c r="E619" s="78"/>
      <c r="F619" s="79"/>
      <c r="G619" s="108"/>
      <c r="H619" s="183"/>
      <c r="I619" s="260"/>
    </row>
    <row r="620" spans="1:9" s="81" customFormat="1" ht="40.15" customHeight="1" x14ac:dyDescent="0.2">
      <c r="A620" s="87" t="s">
        <v>168</v>
      </c>
      <c r="B620" s="196" t="s">
        <v>32</v>
      </c>
      <c r="C620" s="300" t="s">
        <v>169</v>
      </c>
      <c r="D620" s="257" t="s">
        <v>1</v>
      </c>
      <c r="E620" s="257" t="s">
        <v>38</v>
      </c>
      <c r="F620" s="79">
        <v>15</v>
      </c>
      <c r="G620" s="110"/>
      <c r="H620" s="183">
        <f>ROUND(G620*F620,2)</f>
        <v>0</v>
      </c>
      <c r="I620" s="260"/>
    </row>
    <row r="621" spans="1:9" s="81" customFormat="1" ht="40.15" customHeight="1" x14ac:dyDescent="0.2">
      <c r="A621" s="86" t="s">
        <v>46</v>
      </c>
      <c r="B621" s="220" t="s">
        <v>39</v>
      </c>
      <c r="C621" s="216" t="s">
        <v>47</v>
      </c>
      <c r="D621" s="217" t="s">
        <v>1</v>
      </c>
      <c r="E621" s="218" t="s">
        <v>38</v>
      </c>
      <c r="F621" s="212">
        <v>450</v>
      </c>
      <c r="G621" s="213"/>
      <c r="H621" s="214">
        <f>ROUND(G621*F621,2)</f>
        <v>0</v>
      </c>
      <c r="I621" s="260"/>
    </row>
    <row r="622" spans="1:9" s="81" customFormat="1" ht="40.15" customHeight="1" x14ac:dyDescent="0.2">
      <c r="A622" s="86" t="s">
        <v>211</v>
      </c>
      <c r="B622" s="178" t="s">
        <v>648</v>
      </c>
      <c r="C622" s="76" t="s">
        <v>212</v>
      </c>
      <c r="D622" s="85" t="s">
        <v>390</v>
      </c>
      <c r="E622" s="78"/>
      <c r="F622" s="79"/>
      <c r="G622" s="108"/>
      <c r="H622" s="183"/>
      <c r="I622" s="260"/>
    </row>
    <row r="623" spans="1:9" s="81" customFormat="1" ht="40.15" customHeight="1" x14ac:dyDescent="0.2">
      <c r="A623" s="86" t="s">
        <v>213</v>
      </c>
      <c r="B623" s="196" t="s">
        <v>32</v>
      </c>
      <c r="C623" s="76" t="s">
        <v>326</v>
      </c>
      <c r="D623" s="85" t="s">
        <v>514</v>
      </c>
      <c r="E623" s="78"/>
      <c r="F623" s="79"/>
      <c r="G623" s="83"/>
      <c r="H623" s="183"/>
      <c r="I623" s="260"/>
    </row>
    <row r="624" spans="1:9" s="81" customFormat="1" ht="40.15" customHeight="1" x14ac:dyDescent="0.2">
      <c r="A624" s="86" t="s">
        <v>214</v>
      </c>
      <c r="B624" s="200" t="s">
        <v>102</v>
      </c>
      <c r="C624" s="76" t="s">
        <v>215</v>
      </c>
      <c r="D624" s="85"/>
      <c r="E624" s="78" t="s">
        <v>31</v>
      </c>
      <c r="F624" s="79">
        <v>20</v>
      </c>
      <c r="G624" s="110"/>
      <c r="H624" s="183">
        <f>ROUND(G624*F624,2)</f>
        <v>0</v>
      </c>
      <c r="I624" s="260"/>
    </row>
    <row r="625" spans="1:9" s="81" customFormat="1" ht="40.15" customHeight="1" x14ac:dyDescent="0.2">
      <c r="A625" s="86" t="s">
        <v>218</v>
      </c>
      <c r="B625" s="178" t="s">
        <v>649</v>
      </c>
      <c r="C625" s="76" t="s">
        <v>219</v>
      </c>
      <c r="D625" s="85" t="s">
        <v>220</v>
      </c>
      <c r="E625" s="78"/>
      <c r="F625" s="79"/>
      <c r="G625" s="83"/>
      <c r="H625" s="183"/>
      <c r="I625" s="260"/>
    </row>
    <row r="626" spans="1:9" s="81" customFormat="1" ht="40.15" customHeight="1" x14ac:dyDescent="0.2">
      <c r="A626" s="86" t="s">
        <v>393</v>
      </c>
      <c r="B626" s="196" t="s">
        <v>32</v>
      </c>
      <c r="C626" s="76" t="s">
        <v>486</v>
      </c>
      <c r="D626" s="85"/>
      <c r="E626" s="78" t="s">
        <v>48</v>
      </c>
      <c r="F626" s="79">
        <v>10</v>
      </c>
      <c r="G626" s="110"/>
      <c r="H626" s="183">
        <f>ROUND(G626*F626,2)</f>
        <v>0</v>
      </c>
      <c r="I626" s="260"/>
    </row>
    <row r="627" spans="1:9" s="81" customFormat="1" ht="40.15" customHeight="1" x14ac:dyDescent="0.2">
      <c r="A627" s="86" t="s">
        <v>221</v>
      </c>
      <c r="B627" s="196" t="s">
        <v>39</v>
      </c>
      <c r="C627" s="76" t="s">
        <v>222</v>
      </c>
      <c r="D627" s="85" t="s">
        <v>223</v>
      </c>
      <c r="E627" s="78" t="s">
        <v>48</v>
      </c>
      <c r="F627" s="79">
        <v>650</v>
      </c>
      <c r="G627" s="110"/>
      <c r="H627" s="183">
        <f t="shared" ref="H627:H628" si="89">ROUND(G627*F627,2)</f>
        <v>0</v>
      </c>
      <c r="I627" s="260"/>
    </row>
    <row r="628" spans="1:9" s="81" customFormat="1" ht="40.15" customHeight="1" x14ac:dyDescent="0.2">
      <c r="A628" s="86" t="s">
        <v>396</v>
      </c>
      <c r="B628" s="196" t="s">
        <v>49</v>
      </c>
      <c r="C628" s="76" t="s">
        <v>397</v>
      </c>
      <c r="D628" s="85" t="s">
        <v>1</v>
      </c>
      <c r="E628" s="78" t="s">
        <v>48</v>
      </c>
      <c r="F628" s="79">
        <v>20</v>
      </c>
      <c r="G628" s="110"/>
      <c r="H628" s="183">
        <f t="shared" si="89"/>
        <v>0</v>
      </c>
      <c r="I628" s="260"/>
    </row>
    <row r="629" spans="1:9" s="81" customFormat="1" ht="40.15" customHeight="1" x14ac:dyDescent="0.2">
      <c r="A629" s="86" t="s">
        <v>224</v>
      </c>
      <c r="B629" s="178" t="s">
        <v>650</v>
      </c>
      <c r="C629" s="76" t="s">
        <v>225</v>
      </c>
      <c r="D629" s="85" t="s">
        <v>220</v>
      </c>
      <c r="E629" s="78"/>
      <c r="F629" s="79"/>
      <c r="G629" s="83"/>
      <c r="H629" s="183"/>
      <c r="I629" s="260"/>
    </row>
    <row r="630" spans="1:9" s="81" customFormat="1" ht="40.15" customHeight="1" x14ac:dyDescent="0.2">
      <c r="A630" s="86" t="s">
        <v>399</v>
      </c>
      <c r="B630" s="196" t="s">
        <v>32</v>
      </c>
      <c r="C630" s="76" t="s">
        <v>328</v>
      </c>
      <c r="D630" s="85" t="s">
        <v>106</v>
      </c>
      <c r="E630" s="78" t="s">
        <v>48</v>
      </c>
      <c r="F630" s="79">
        <v>10</v>
      </c>
      <c r="G630" s="110"/>
      <c r="H630" s="183">
        <f t="shared" ref="H630:H634" si="90">ROUND(G630*F630,2)</f>
        <v>0</v>
      </c>
      <c r="I630" s="260"/>
    </row>
    <row r="631" spans="1:9" s="81" customFormat="1" ht="40.15" customHeight="1" x14ac:dyDescent="0.2">
      <c r="A631" s="86" t="s">
        <v>400</v>
      </c>
      <c r="B631" s="196" t="s">
        <v>39</v>
      </c>
      <c r="C631" s="76" t="s">
        <v>494</v>
      </c>
      <c r="D631" s="85" t="s">
        <v>223</v>
      </c>
      <c r="E631" s="78" t="s">
        <v>48</v>
      </c>
      <c r="F631" s="79">
        <v>10</v>
      </c>
      <c r="G631" s="110"/>
      <c r="H631" s="183">
        <f t="shared" si="90"/>
        <v>0</v>
      </c>
      <c r="I631" s="260"/>
    </row>
    <row r="632" spans="1:9" s="81" customFormat="1" ht="40.15" customHeight="1" x14ac:dyDescent="0.2">
      <c r="A632" s="86" t="s">
        <v>400</v>
      </c>
      <c r="B632" s="196" t="s">
        <v>49</v>
      </c>
      <c r="C632" s="76" t="s">
        <v>493</v>
      </c>
      <c r="D632" s="85" t="s">
        <v>223</v>
      </c>
      <c r="E632" s="78" t="s">
        <v>48</v>
      </c>
      <c r="F632" s="79">
        <v>650</v>
      </c>
      <c r="G632" s="110"/>
      <c r="H632" s="183">
        <f t="shared" si="90"/>
        <v>0</v>
      </c>
      <c r="I632" s="260"/>
    </row>
    <row r="633" spans="1:9" s="91" customFormat="1" ht="40.15" customHeight="1" x14ac:dyDescent="0.2">
      <c r="A633" s="86" t="s">
        <v>402</v>
      </c>
      <c r="B633" s="196" t="s">
        <v>60</v>
      </c>
      <c r="C633" s="76" t="s">
        <v>329</v>
      </c>
      <c r="D633" s="85" t="s">
        <v>401</v>
      </c>
      <c r="E633" s="78" t="s">
        <v>48</v>
      </c>
      <c r="F633" s="79">
        <v>20</v>
      </c>
      <c r="G633" s="110"/>
      <c r="H633" s="183">
        <f t="shared" si="90"/>
        <v>0</v>
      </c>
      <c r="I633" s="264"/>
    </row>
    <row r="634" spans="1:9" s="81" customFormat="1" ht="40.15" customHeight="1" x14ac:dyDescent="0.2">
      <c r="A634" s="86" t="s">
        <v>226</v>
      </c>
      <c r="B634" s="178" t="s">
        <v>651</v>
      </c>
      <c r="C634" s="76" t="s">
        <v>227</v>
      </c>
      <c r="D634" s="85" t="s">
        <v>228</v>
      </c>
      <c r="E634" s="78" t="s">
        <v>31</v>
      </c>
      <c r="F634" s="79">
        <v>50</v>
      </c>
      <c r="G634" s="110"/>
      <c r="H634" s="183">
        <f t="shared" si="90"/>
        <v>0</v>
      </c>
      <c r="I634" s="260"/>
    </row>
    <row r="635" spans="1:9" s="81" customFormat="1" ht="40.15" customHeight="1" x14ac:dyDescent="0.2">
      <c r="A635" s="86" t="s">
        <v>170</v>
      </c>
      <c r="B635" s="178" t="s">
        <v>652</v>
      </c>
      <c r="C635" s="76" t="s">
        <v>171</v>
      </c>
      <c r="D635" s="85" t="s">
        <v>506</v>
      </c>
      <c r="E635" s="78"/>
      <c r="F635" s="79"/>
      <c r="G635" s="83"/>
      <c r="H635" s="183"/>
      <c r="I635" s="260"/>
    </row>
    <row r="636" spans="1:9" s="81" customFormat="1" ht="40.15" customHeight="1" x14ac:dyDescent="0.2">
      <c r="A636" s="86" t="s">
        <v>229</v>
      </c>
      <c r="B636" s="196" t="s">
        <v>32</v>
      </c>
      <c r="C636" s="76" t="s">
        <v>230</v>
      </c>
      <c r="D636" s="85"/>
      <c r="E636" s="78"/>
      <c r="F636" s="79"/>
      <c r="G636" s="83"/>
      <c r="H636" s="183"/>
      <c r="I636" s="260"/>
    </row>
    <row r="637" spans="1:9" s="81" customFormat="1" ht="40.15" customHeight="1" x14ac:dyDescent="0.2">
      <c r="A637" s="86" t="s">
        <v>405</v>
      </c>
      <c r="B637" s="200" t="s">
        <v>102</v>
      </c>
      <c r="C637" s="76" t="s">
        <v>406</v>
      </c>
      <c r="D637" s="85"/>
      <c r="E637" s="78" t="s">
        <v>33</v>
      </c>
      <c r="F637" s="79">
        <v>800</v>
      </c>
      <c r="G637" s="110"/>
      <c r="H637" s="183">
        <f>ROUND(G637*F637,2)</f>
        <v>0</v>
      </c>
      <c r="I637" s="260"/>
    </row>
    <row r="638" spans="1:9" s="81" customFormat="1" ht="40.15" customHeight="1" x14ac:dyDescent="0.2">
      <c r="A638" s="86" t="s">
        <v>172</v>
      </c>
      <c r="B638" s="196" t="s">
        <v>39</v>
      </c>
      <c r="C638" s="76" t="s">
        <v>69</v>
      </c>
      <c r="D638" s="85"/>
      <c r="E638" s="78"/>
      <c r="F638" s="79"/>
      <c r="G638" s="83"/>
      <c r="H638" s="183"/>
      <c r="I638" s="260"/>
    </row>
    <row r="639" spans="1:9" s="81" customFormat="1" ht="40.15" customHeight="1" x14ac:dyDescent="0.2">
      <c r="A639" s="86" t="s">
        <v>408</v>
      </c>
      <c r="B639" s="200" t="s">
        <v>102</v>
      </c>
      <c r="C639" s="76" t="s">
        <v>406</v>
      </c>
      <c r="D639" s="85"/>
      <c r="E639" s="78" t="s">
        <v>33</v>
      </c>
      <c r="F639" s="79">
        <v>60</v>
      </c>
      <c r="G639" s="110"/>
      <c r="H639" s="183">
        <f t="shared" ref="H639" si="91">ROUND(G639*F639,2)</f>
        <v>0</v>
      </c>
      <c r="I639" s="260"/>
    </row>
    <row r="640" spans="1:9" s="81" customFormat="1" ht="40.15" customHeight="1" x14ac:dyDescent="0.2">
      <c r="A640" s="86" t="s">
        <v>107</v>
      </c>
      <c r="B640" s="178" t="s">
        <v>653</v>
      </c>
      <c r="C640" s="76" t="s">
        <v>109</v>
      </c>
      <c r="D640" s="85" t="s">
        <v>231</v>
      </c>
      <c r="E640" s="78"/>
      <c r="F640" s="79"/>
      <c r="G640" s="83"/>
      <c r="H640" s="183"/>
      <c r="I640" s="260"/>
    </row>
    <row r="641" spans="1:9" s="81" customFormat="1" ht="40.15" customHeight="1" x14ac:dyDescent="0.2">
      <c r="A641" s="86" t="s">
        <v>110</v>
      </c>
      <c r="B641" s="220" t="s">
        <v>32</v>
      </c>
      <c r="C641" s="216" t="s">
        <v>232</v>
      </c>
      <c r="D641" s="217" t="s">
        <v>1</v>
      </c>
      <c r="E641" s="218" t="s">
        <v>31</v>
      </c>
      <c r="F641" s="212">
        <v>120</v>
      </c>
      <c r="G641" s="213"/>
      <c r="H641" s="214">
        <f t="shared" ref="H641:H644" si="92">ROUND(G641*F641,2)</f>
        <v>0</v>
      </c>
      <c r="I641" s="260"/>
    </row>
    <row r="642" spans="1:9" s="81" customFormat="1" ht="40.15" customHeight="1" x14ac:dyDescent="0.2">
      <c r="A642" s="86" t="s">
        <v>409</v>
      </c>
      <c r="B642" s="178" t="s">
        <v>654</v>
      </c>
      <c r="C642" s="76" t="s">
        <v>410</v>
      </c>
      <c r="D642" s="85" t="s">
        <v>513</v>
      </c>
      <c r="E642" s="78"/>
      <c r="F642" s="79"/>
      <c r="G642" s="83"/>
      <c r="H642" s="183"/>
      <c r="I642" s="260"/>
    </row>
    <row r="643" spans="1:9" s="81" customFormat="1" ht="40.15" customHeight="1" x14ac:dyDescent="0.2">
      <c r="A643" s="86" t="s">
        <v>411</v>
      </c>
      <c r="B643" s="196" t="s">
        <v>32</v>
      </c>
      <c r="C643" s="76" t="s">
        <v>412</v>
      </c>
      <c r="D643" s="85"/>
      <c r="E643" s="78" t="s">
        <v>31</v>
      </c>
      <c r="F643" s="92">
        <v>4050</v>
      </c>
      <c r="G643" s="110"/>
      <c r="H643" s="183">
        <f t="shared" si="92"/>
        <v>0</v>
      </c>
      <c r="I643" s="260"/>
    </row>
    <row r="644" spans="1:9" s="81" customFormat="1" ht="40.15" customHeight="1" x14ac:dyDescent="0.2">
      <c r="A644" s="86" t="s">
        <v>111</v>
      </c>
      <c r="B644" s="178" t="s">
        <v>655</v>
      </c>
      <c r="C644" s="76" t="s">
        <v>113</v>
      </c>
      <c r="D644" s="85" t="s">
        <v>175</v>
      </c>
      <c r="E644" s="78" t="s">
        <v>38</v>
      </c>
      <c r="F644" s="92">
        <v>4</v>
      </c>
      <c r="G644" s="110"/>
      <c r="H644" s="183">
        <f t="shared" si="92"/>
        <v>0</v>
      </c>
      <c r="I644" s="260"/>
    </row>
    <row r="645" spans="1:9" ht="40.15" customHeight="1" x14ac:dyDescent="0.2">
      <c r="A645" s="12"/>
      <c r="B645" s="162"/>
      <c r="C645" s="21" t="s">
        <v>176</v>
      </c>
      <c r="D645" s="85" t="s">
        <v>1</v>
      </c>
      <c r="E645" s="6"/>
      <c r="F645" s="242"/>
      <c r="G645" s="243"/>
      <c r="H645" s="244"/>
      <c r="I645" s="258"/>
    </row>
    <row r="646" spans="1:9" s="81" customFormat="1" ht="40.15" customHeight="1" x14ac:dyDescent="0.2">
      <c r="A646" s="74" t="s">
        <v>50</v>
      </c>
      <c r="B646" s="178" t="s">
        <v>656</v>
      </c>
      <c r="C646" s="76" t="s">
        <v>51</v>
      </c>
      <c r="D646" s="85" t="s">
        <v>873</v>
      </c>
      <c r="E646" s="78"/>
      <c r="F646" s="92"/>
      <c r="G646" s="83"/>
      <c r="H646" s="204"/>
      <c r="I646" s="260"/>
    </row>
    <row r="647" spans="1:9" s="81" customFormat="1" ht="40.15" customHeight="1" x14ac:dyDescent="0.2">
      <c r="A647" s="74" t="s">
        <v>308</v>
      </c>
      <c r="B647" s="196" t="s">
        <v>32</v>
      </c>
      <c r="C647" s="76" t="s">
        <v>344</v>
      </c>
      <c r="D647" s="85" t="s">
        <v>1</v>
      </c>
      <c r="E647" s="78" t="s">
        <v>31</v>
      </c>
      <c r="F647" s="92">
        <v>270</v>
      </c>
      <c r="G647" s="110"/>
      <c r="H647" s="183">
        <f t="shared" ref="H647" si="93">ROUND(G647*F647,2)</f>
        <v>0</v>
      </c>
      <c r="I647" s="260"/>
    </row>
    <row r="648" spans="1:9" ht="40.15" customHeight="1" x14ac:dyDescent="0.2">
      <c r="A648" s="12"/>
      <c r="B648" s="162"/>
      <c r="C648" s="21" t="s">
        <v>19</v>
      </c>
      <c r="D648" s="7"/>
      <c r="E648" s="6"/>
      <c r="F648" s="242"/>
      <c r="G648" s="243"/>
      <c r="H648" s="244"/>
      <c r="I648" s="258"/>
    </row>
    <row r="649" spans="1:9" s="81" customFormat="1" ht="40.15" customHeight="1" x14ac:dyDescent="0.2">
      <c r="A649" s="74" t="s">
        <v>54</v>
      </c>
      <c r="B649" s="178" t="s">
        <v>657</v>
      </c>
      <c r="C649" s="76" t="s">
        <v>55</v>
      </c>
      <c r="D649" s="85" t="s">
        <v>120</v>
      </c>
      <c r="E649" s="78" t="s">
        <v>48</v>
      </c>
      <c r="F649" s="92">
        <v>800</v>
      </c>
      <c r="G649" s="110"/>
      <c r="H649" s="183">
        <f>ROUND(G649*F649,2)</f>
        <v>0</v>
      </c>
      <c r="I649" s="260"/>
    </row>
    <row r="650" spans="1:9" ht="40.15" customHeight="1" x14ac:dyDescent="0.2">
      <c r="A650" s="12"/>
      <c r="B650" s="162"/>
      <c r="C650" s="21" t="s">
        <v>20</v>
      </c>
      <c r="D650" s="7"/>
      <c r="E650" s="6"/>
      <c r="F650" s="242"/>
      <c r="G650" s="243"/>
      <c r="H650" s="244"/>
      <c r="I650" s="258"/>
    </row>
    <row r="651" spans="1:9" s="95" customFormat="1" ht="40.15" customHeight="1" x14ac:dyDescent="0.2">
      <c r="A651" s="74" t="s">
        <v>76</v>
      </c>
      <c r="B651" s="178" t="s">
        <v>658</v>
      </c>
      <c r="C651" s="289" t="s">
        <v>235</v>
      </c>
      <c r="D651" s="94" t="s">
        <v>243</v>
      </c>
      <c r="E651" s="78"/>
      <c r="F651" s="92"/>
      <c r="G651" s="83"/>
      <c r="H651" s="204"/>
      <c r="I651" s="262"/>
    </row>
    <row r="652" spans="1:9" s="81" customFormat="1" ht="40.15" customHeight="1" x14ac:dyDescent="0.2">
      <c r="A652" s="74" t="s">
        <v>416</v>
      </c>
      <c r="B652" s="196" t="s">
        <v>32</v>
      </c>
      <c r="C652" s="96" t="s">
        <v>417</v>
      </c>
      <c r="D652" s="85"/>
      <c r="E652" s="78" t="s">
        <v>38</v>
      </c>
      <c r="F652" s="92">
        <v>2</v>
      </c>
      <c r="G652" s="110"/>
      <c r="H652" s="183">
        <f t="shared" ref="H652:H653" si="94">ROUND(G652*F652,2)</f>
        <v>0</v>
      </c>
      <c r="I652" s="260"/>
    </row>
    <row r="653" spans="1:9" s="81" customFormat="1" ht="40.15" customHeight="1" x14ac:dyDescent="0.2">
      <c r="A653" s="97" t="s">
        <v>418</v>
      </c>
      <c r="B653" s="196" t="s">
        <v>39</v>
      </c>
      <c r="C653" s="96" t="s">
        <v>419</v>
      </c>
      <c r="D653" s="94"/>
      <c r="E653" s="98" t="s">
        <v>38</v>
      </c>
      <c r="F653" s="127">
        <v>2</v>
      </c>
      <c r="G653" s="110"/>
      <c r="H653" s="295">
        <f t="shared" si="94"/>
        <v>0</v>
      </c>
      <c r="I653" s="260"/>
    </row>
    <row r="654" spans="1:9" ht="40.15" customHeight="1" x14ac:dyDescent="0.2">
      <c r="A654" s="12"/>
      <c r="B654" s="163"/>
      <c r="C654" s="21" t="s">
        <v>21</v>
      </c>
      <c r="D654" s="7"/>
      <c r="E654" s="6"/>
      <c r="F654" s="242"/>
      <c r="G654" s="243"/>
      <c r="H654" s="244"/>
      <c r="I654" s="258"/>
    </row>
    <row r="655" spans="1:9" s="81" customFormat="1" ht="40.15" customHeight="1" x14ac:dyDescent="0.2">
      <c r="A655" s="74" t="s">
        <v>56</v>
      </c>
      <c r="B655" s="178" t="s">
        <v>659</v>
      </c>
      <c r="C655" s="96" t="s">
        <v>242</v>
      </c>
      <c r="D655" s="94" t="s">
        <v>243</v>
      </c>
      <c r="E655" s="78" t="s">
        <v>38</v>
      </c>
      <c r="F655" s="92">
        <v>8</v>
      </c>
      <c r="G655" s="110"/>
      <c r="H655" s="183">
        <f>ROUND(G655*F655,2)</f>
        <v>0</v>
      </c>
      <c r="I655" s="260"/>
    </row>
    <row r="656" spans="1:9" s="81" customFormat="1" ht="40.15" customHeight="1" x14ac:dyDescent="0.2">
      <c r="A656" s="74" t="s">
        <v>70</v>
      </c>
      <c r="B656" s="178" t="s">
        <v>660</v>
      </c>
      <c r="C656" s="76" t="s">
        <v>79</v>
      </c>
      <c r="D656" s="85" t="s">
        <v>124</v>
      </c>
      <c r="E656" s="78"/>
      <c r="F656" s="92"/>
      <c r="G656" s="50"/>
      <c r="H656" s="204"/>
      <c r="I656" s="260"/>
    </row>
    <row r="657" spans="1:9" s="81" customFormat="1" ht="40.15" customHeight="1" x14ac:dyDescent="0.2">
      <c r="A657" s="74" t="s">
        <v>80</v>
      </c>
      <c r="B657" s="196" t="s">
        <v>32</v>
      </c>
      <c r="C657" s="76" t="s">
        <v>141</v>
      </c>
      <c r="D657" s="85"/>
      <c r="E657" s="78" t="s">
        <v>71</v>
      </c>
      <c r="F657" s="292">
        <v>0.6</v>
      </c>
      <c r="G657" s="110"/>
      <c r="H657" s="183">
        <f>ROUND(G657*F657,2)</f>
        <v>0</v>
      </c>
      <c r="I657" s="260"/>
    </row>
    <row r="658" spans="1:9" s="81" customFormat="1" ht="40.15" customHeight="1" x14ac:dyDescent="0.2">
      <c r="A658" s="74" t="s">
        <v>57</v>
      </c>
      <c r="B658" s="178" t="s">
        <v>661</v>
      </c>
      <c r="C658" s="96" t="s">
        <v>244</v>
      </c>
      <c r="D658" s="94" t="s">
        <v>243</v>
      </c>
      <c r="E658" s="78"/>
      <c r="F658" s="92"/>
      <c r="G658" s="83"/>
      <c r="H658" s="204"/>
      <c r="I658" s="260"/>
    </row>
    <row r="659" spans="1:9" s="81" customFormat="1" ht="40.15" customHeight="1" x14ac:dyDescent="0.2">
      <c r="A659" s="74" t="s">
        <v>58</v>
      </c>
      <c r="B659" s="196" t="s">
        <v>32</v>
      </c>
      <c r="C659" s="76" t="s">
        <v>143</v>
      </c>
      <c r="D659" s="85"/>
      <c r="E659" s="78" t="s">
        <v>38</v>
      </c>
      <c r="F659" s="92">
        <v>2</v>
      </c>
      <c r="G659" s="110"/>
      <c r="H659" s="183">
        <f t="shared" ref="H659" si="95">ROUND(G659*F659,2)</f>
        <v>0</v>
      </c>
      <c r="I659" s="260"/>
    </row>
    <row r="660" spans="1:9" s="81" customFormat="1" ht="40.15" customHeight="1" x14ac:dyDescent="0.2">
      <c r="A660" s="74" t="s">
        <v>72</v>
      </c>
      <c r="B660" s="178" t="s">
        <v>662</v>
      </c>
      <c r="C660" s="76" t="s">
        <v>81</v>
      </c>
      <c r="D660" s="94" t="s">
        <v>243</v>
      </c>
      <c r="E660" s="78" t="s">
        <v>38</v>
      </c>
      <c r="F660" s="92">
        <v>1</v>
      </c>
      <c r="G660" s="110"/>
      <c r="H660" s="183">
        <f t="shared" ref="H660:H663" si="96">ROUND(G660*F660,2)</f>
        <v>0</v>
      </c>
      <c r="I660" s="260"/>
    </row>
    <row r="661" spans="1:9" s="81" customFormat="1" ht="40.15" customHeight="1" x14ac:dyDescent="0.2">
      <c r="A661" s="74" t="s">
        <v>73</v>
      </c>
      <c r="B661" s="178" t="s">
        <v>663</v>
      </c>
      <c r="C661" s="76" t="s">
        <v>82</v>
      </c>
      <c r="D661" s="94" t="s">
        <v>243</v>
      </c>
      <c r="E661" s="78" t="s">
        <v>38</v>
      </c>
      <c r="F661" s="92">
        <v>1</v>
      </c>
      <c r="G661" s="110"/>
      <c r="H661" s="183">
        <f t="shared" si="96"/>
        <v>0</v>
      </c>
      <c r="I661" s="260"/>
    </row>
    <row r="662" spans="1:9" s="81" customFormat="1" ht="40.15" customHeight="1" x14ac:dyDescent="0.2">
      <c r="A662" s="74" t="s">
        <v>74</v>
      </c>
      <c r="B662" s="215" t="s">
        <v>664</v>
      </c>
      <c r="C662" s="216" t="s">
        <v>83</v>
      </c>
      <c r="D662" s="223" t="s">
        <v>243</v>
      </c>
      <c r="E662" s="218" t="s">
        <v>38</v>
      </c>
      <c r="F662" s="219">
        <v>1</v>
      </c>
      <c r="G662" s="213"/>
      <c r="H662" s="214">
        <f t="shared" si="96"/>
        <v>0</v>
      </c>
      <c r="I662" s="260"/>
    </row>
    <row r="663" spans="1:9" s="81" customFormat="1" ht="40.15" customHeight="1" x14ac:dyDescent="0.2">
      <c r="A663" s="97" t="s">
        <v>271</v>
      </c>
      <c r="B663" s="100" t="s">
        <v>665</v>
      </c>
      <c r="C663" s="96" t="s">
        <v>272</v>
      </c>
      <c r="D663" s="94" t="s">
        <v>243</v>
      </c>
      <c r="E663" s="98" t="s">
        <v>38</v>
      </c>
      <c r="F663" s="127">
        <v>1</v>
      </c>
      <c r="G663" s="110"/>
      <c r="H663" s="101">
        <f t="shared" si="96"/>
        <v>0</v>
      </c>
      <c r="I663" s="260"/>
    </row>
    <row r="664" spans="1:9" ht="40.15" customHeight="1" x14ac:dyDescent="0.2">
      <c r="A664" s="12"/>
      <c r="B664" s="164"/>
      <c r="C664" s="21" t="s">
        <v>22</v>
      </c>
      <c r="D664" s="7"/>
      <c r="E664" s="165"/>
      <c r="F664" s="47"/>
      <c r="G664" s="50"/>
      <c r="H664" s="244"/>
      <c r="I664" s="258"/>
    </row>
    <row r="665" spans="1:9" s="81" customFormat="1" ht="40.15" customHeight="1" x14ac:dyDescent="0.2">
      <c r="A665" s="86" t="s">
        <v>61</v>
      </c>
      <c r="B665" s="178" t="s">
        <v>666</v>
      </c>
      <c r="C665" s="76" t="s">
        <v>62</v>
      </c>
      <c r="D665" s="85" t="s">
        <v>331</v>
      </c>
      <c r="E665" s="78"/>
      <c r="F665" s="79"/>
      <c r="G665" s="83"/>
      <c r="H665" s="183"/>
      <c r="I665" s="260"/>
    </row>
    <row r="666" spans="1:9" s="81" customFormat="1" ht="40.15" customHeight="1" x14ac:dyDescent="0.2">
      <c r="A666" s="86" t="s">
        <v>148</v>
      </c>
      <c r="B666" s="196" t="s">
        <v>32</v>
      </c>
      <c r="C666" s="76" t="s">
        <v>149</v>
      </c>
      <c r="D666" s="85"/>
      <c r="E666" s="78" t="s">
        <v>31</v>
      </c>
      <c r="F666" s="79">
        <v>200</v>
      </c>
      <c r="G666" s="110"/>
      <c r="H666" s="183">
        <f>ROUND(G666*F666,2)</f>
        <v>0</v>
      </c>
      <c r="I666" s="260"/>
    </row>
    <row r="667" spans="1:9" s="81" customFormat="1" ht="40.15" customHeight="1" x14ac:dyDescent="0.2">
      <c r="A667" s="86" t="s">
        <v>63</v>
      </c>
      <c r="B667" s="171" t="s">
        <v>39</v>
      </c>
      <c r="C667" s="172" t="s">
        <v>150</v>
      </c>
      <c r="D667" s="173"/>
      <c r="E667" s="174" t="s">
        <v>31</v>
      </c>
      <c r="F667" s="175">
        <v>1000</v>
      </c>
      <c r="G667" s="193"/>
      <c r="H667" s="176">
        <f>ROUND(G667*F667,2)</f>
        <v>0</v>
      </c>
      <c r="I667" s="260"/>
    </row>
    <row r="668" spans="1:9" s="26" customFormat="1" ht="40.15" customHeight="1" thickBot="1" x14ac:dyDescent="0.25">
      <c r="A668" s="25"/>
      <c r="B668" s="23" t="s">
        <v>361</v>
      </c>
      <c r="C668" s="364" t="str">
        <f>C602</f>
        <v>Surfside Crescent - Desjardins Drive to De La Seigneurie Boulevard</v>
      </c>
      <c r="D668" s="365"/>
      <c r="E668" s="365"/>
      <c r="F668" s="366"/>
      <c r="G668" s="51" t="s">
        <v>16</v>
      </c>
      <c r="H668" s="296">
        <f>SUM(H602:H667)</f>
        <v>0</v>
      </c>
      <c r="I668" s="259"/>
    </row>
    <row r="669" spans="1:9" s="26" customFormat="1" ht="37.9" customHeight="1" thickTop="1" x14ac:dyDescent="0.2">
      <c r="A669" s="25"/>
      <c r="B669" s="177" t="s">
        <v>363</v>
      </c>
      <c r="C669" s="358" t="s">
        <v>362</v>
      </c>
      <c r="D669" s="359"/>
      <c r="E669" s="359"/>
      <c r="F669" s="360"/>
      <c r="G669" s="243"/>
      <c r="H669" s="297"/>
      <c r="I669" s="259"/>
    </row>
    <row r="670" spans="1:9" s="26" customFormat="1" ht="37.9" customHeight="1" x14ac:dyDescent="0.2">
      <c r="A670" s="25"/>
      <c r="B670" s="164"/>
      <c r="C670" s="20" t="s">
        <v>18</v>
      </c>
      <c r="D670" s="7"/>
      <c r="E670" s="5" t="s">
        <v>1</v>
      </c>
      <c r="F670" s="242"/>
      <c r="G670" s="243"/>
      <c r="H670" s="244"/>
      <c r="I670" s="259"/>
    </row>
    <row r="671" spans="1:9" s="81" customFormat="1" ht="37.9" customHeight="1" x14ac:dyDescent="0.2">
      <c r="A671" s="82" t="s">
        <v>34</v>
      </c>
      <c r="B671" s="178" t="s">
        <v>667</v>
      </c>
      <c r="C671" s="76" t="s">
        <v>35</v>
      </c>
      <c r="D671" s="77" t="s">
        <v>325</v>
      </c>
      <c r="E671" s="78"/>
      <c r="F671" s="79"/>
      <c r="G671" s="83"/>
      <c r="H671" s="183"/>
      <c r="I671" s="260"/>
    </row>
    <row r="672" spans="1:9" s="81" customFormat="1" ht="37.9" customHeight="1" x14ac:dyDescent="0.2">
      <c r="A672" s="82" t="s">
        <v>333</v>
      </c>
      <c r="B672" s="196" t="s">
        <v>32</v>
      </c>
      <c r="C672" s="76" t="s">
        <v>334</v>
      </c>
      <c r="D672" s="85" t="s">
        <v>1</v>
      </c>
      <c r="E672" s="78" t="s">
        <v>29</v>
      </c>
      <c r="F672" s="79">
        <v>10</v>
      </c>
      <c r="G672" s="110"/>
      <c r="H672" s="183">
        <f t="shared" ref="H672:H673" si="97">ROUND(G672*F672,2)</f>
        <v>0</v>
      </c>
      <c r="I672" s="260"/>
    </row>
    <row r="673" spans="1:9" s="81" customFormat="1" ht="37.9" customHeight="1" x14ac:dyDescent="0.2">
      <c r="A673" s="74" t="s">
        <v>36</v>
      </c>
      <c r="B673" s="178" t="s">
        <v>668</v>
      </c>
      <c r="C673" s="76" t="s">
        <v>37</v>
      </c>
      <c r="D673" s="77" t="s">
        <v>325</v>
      </c>
      <c r="E673" s="78" t="s">
        <v>31</v>
      </c>
      <c r="F673" s="79">
        <v>1600</v>
      </c>
      <c r="G673" s="110"/>
      <c r="H673" s="183">
        <f t="shared" si="97"/>
        <v>0</v>
      </c>
      <c r="I673" s="260"/>
    </row>
    <row r="674" spans="1:9" ht="37.9" customHeight="1" x14ac:dyDescent="0.2">
      <c r="A674" s="12"/>
      <c r="B674" s="164"/>
      <c r="C674" s="21" t="s">
        <v>164</v>
      </c>
      <c r="D674" s="7"/>
      <c r="E674" s="165"/>
      <c r="F674" s="47"/>
      <c r="G674" s="50"/>
      <c r="H674" s="244"/>
      <c r="I674" s="258"/>
    </row>
    <row r="675" spans="1:9" s="81" customFormat="1" ht="37.9" customHeight="1" x14ac:dyDescent="0.2">
      <c r="A675" s="86" t="s">
        <v>65</v>
      </c>
      <c r="B675" s="178" t="s">
        <v>669</v>
      </c>
      <c r="C675" s="76" t="s">
        <v>66</v>
      </c>
      <c r="D675" s="77" t="s">
        <v>325</v>
      </c>
      <c r="E675" s="78"/>
      <c r="F675" s="79"/>
      <c r="G675" s="83"/>
      <c r="H675" s="183"/>
      <c r="I675" s="260"/>
    </row>
    <row r="676" spans="1:9" s="81" customFormat="1" ht="37.9" customHeight="1" x14ac:dyDescent="0.2">
      <c r="A676" s="86" t="s">
        <v>67</v>
      </c>
      <c r="B676" s="196" t="s">
        <v>32</v>
      </c>
      <c r="C676" s="76" t="s">
        <v>68</v>
      </c>
      <c r="D676" s="85" t="s">
        <v>1</v>
      </c>
      <c r="E676" s="78" t="s">
        <v>31</v>
      </c>
      <c r="F676" s="79">
        <v>25</v>
      </c>
      <c r="G676" s="110"/>
      <c r="H676" s="183">
        <f>ROUND(G676*F676,2)</f>
        <v>0</v>
      </c>
      <c r="I676" s="260"/>
    </row>
    <row r="677" spans="1:9" s="81" customFormat="1" ht="37.9" customHeight="1" x14ac:dyDescent="0.2">
      <c r="A677" s="86" t="s">
        <v>381</v>
      </c>
      <c r="B677" s="178" t="s">
        <v>670</v>
      </c>
      <c r="C677" s="76" t="s">
        <v>382</v>
      </c>
      <c r="D677" s="85" t="s">
        <v>167</v>
      </c>
      <c r="E677" s="78"/>
      <c r="F677" s="79"/>
      <c r="G677" s="108"/>
      <c r="H677" s="183"/>
      <c r="I677" s="260"/>
    </row>
    <row r="678" spans="1:9" s="81" customFormat="1" ht="37.9" customHeight="1" x14ac:dyDescent="0.2">
      <c r="A678" s="86" t="s">
        <v>383</v>
      </c>
      <c r="B678" s="196" t="s">
        <v>32</v>
      </c>
      <c r="C678" s="76" t="s">
        <v>490</v>
      </c>
      <c r="D678" s="85" t="s">
        <v>1</v>
      </c>
      <c r="E678" s="78" t="s">
        <v>31</v>
      </c>
      <c r="F678" s="79">
        <v>285</v>
      </c>
      <c r="G678" s="110"/>
      <c r="H678" s="183">
        <f>ROUND(G678*F678,2)</f>
        <v>0</v>
      </c>
      <c r="I678" s="260"/>
    </row>
    <row r="679" spans="1:9" s="81" customFormat="1" ht="37.9" customHeight="1" x14ac:dyDescent="0.2">
      <c r="A679" s="86" t="s">
        <v>374</v>
      </c>
      <c r="B679" s="178" t="s">
        <v>671</v>
      </c>
      <c r="C679" s="76" t="s">
        <v>375</v>
      </c>
      <c r="D679" s="85" t="s">
        <v>376</v>
      </c>
      <c r="E679" s="78"/>
      <c r="F679" s="79"/>
      <c r="G679" s="108"/>
      <c r="H679" s="183"/>
      <c r="I679" s="260"/>
    </row>
    <row r="680" spans="1:9" s="81" customFormat="1" ht="37.9" customHeight="1" x14ac:dyDescent="0.2">
      <c r="A680" s="86" t="s">
        <v>377</v>
      </c>
      <c r="B680" s="196" t="s">
        <v>32</v>
      </c>
      <c r="C680" s="76" t="s">
        <v>483</v>
      </c>
      <c r="D680" s="85" t="s">
        <v>1</v>
      </c>
      <c r="E680" s="78" t="s">
        <v>31</v>
      </c>
      <c r="F680" s="79">
        <v>10</v>
      </c>
      <c r="G680" s="110"/>
      <c r="H680" s="183">
        <f t="shared" ref="H680:H683" si="98">ROUND(G680*F680,2)</f>
        <v>0</v>
      </c>
      <c r="I680" s="260"/>
    </row>
    <row r="681" spans="1:9" s="81" customFormat="1" ht="37.9" customHeight="1" x14ac:dyDescent="0.2">
      <c r="A681" s="86" t="s">
        <v>378</v>
      </c>
      <c r="B681" s="196" t="s">
        <v>39</v>
      </c>
      <c r="C681" s="76" t="s">
        <v>484</v>
      </c>
      <c r="D681" s="85" t="s">
        <v>1</v>
      </c>
      <c r="E681" s="78" t="s">
        <v>31</v>
      </c>
      <c r="F681" s="79">
        <v>65</v>
      </c>
      <c r="G681" s="110"/>
      <c r="H681" s="183">
        <f t="shared" si="98"/>
        <v>0</v>
      </c>
      <c r="I681" s="260"/>
    </row>
    <row r="682" spans="1:9" s="81" customFormat="1" ht="37.9" customHeight="1" x14ac:dyDescent="0.2">
      <c r="A682" s="86" t="s">
        <v>379</v>
      </c>
      <c r="B682" s="196" t="s">
        <v>49</v>
      </c>
      <c r="C682" s="76" t="s">
        <v>491</v>
      </c>
      <c r="D682" s="85" t="s">
        <v>1</v>
      </c>
      <c r="E682" s="78" t="s">
        <v>31</v>
      </c>
      <c r="F682" s="79">
        <v>10</v>
      </c>
      <c r="G682" s="110"/>
      <c r="H682" s="183">
        <f t="shared" si="98"/>
        <v>0</v>
      </c>
      <c r="I682" s="260"/>
    </row>
    <row r="683" spans="1:9" s="81" customFormat="1" ht="37.9" customHeight="1" x14ac:dyDescent="0.2">
      <c r="A683" s="86" t="s">
        <v>380</v>
      </c>
      <c r="B683" s="196" t="s">
        <v>60</v>
      </c>
      <c r="C683" s="76" t="s">
        <v>485</v>
      </c>
      <c r="D683" s="85" t="s">
        <v>1</v>
      </c>
      <c r="E683" s="78" t="s">
        <v>31</v>
      </c>
      <c r="F683" s="79">
        <v>90</v>
      </c>
      <c r="G683" s="110"/>
      <c r="H683" s="183">
        <f t="shared" si="98"/>
        <v>0</v>
      </c>
      <c r="I683" s="260"/>
    </row>
    <row r="684" spans="1:9" s="81" customFormat="1" ht="37.9" customHeight="1" x14ac:dyDescent="0.2">
      <c r="A684" s="86" t="s">
        <v>40</v>
      </c>
      <c r="B684" s="178" t="s">
        <v>672</v>
      </c>
      <c r="C684" s="76" t="s">
        <v>41</v>
      </c>
      <c r="D684" s="85" t="s">
        <v>167</v>
      </c>
      <c r="E684" s="78"/>
      <c r="F684" s="79"/>
      <c r="G684" s="108"/>
      <c r="H684" s="183"/>
      <c r="I684" s="260"/>
    </row>
    <row r="685" spans="1:9" s="81" customFormat="1" ht="37.9" customHeight="1" x14ac:dyDescent="0.2">
      <c r="A685" s="86" t="s">
        <v>42</v>
      </c>
      <c r="B685" s="196" t="s">
        <v>32</v>
      </c>
      <c r="C685" s="76" t="s">
        <v>43</v>
      </c>
      <c r="D685" s="85" t="s">
        <v>1</v>
      </c>
      <c r="E685" s="78" t="s">
        <v>38</v>
      </c>
      <c r="F685" s="79">
        <v>220</v>
      </c>
      <c r="G685" s="110"/>
      <c r="H685" s="183">
        <f>ROUND(G685*F685,2)</f>
        <v>0</v>
      </c>
      <c r="I685" s="260"/>
    </row>
    <row r="686" spans="1:9" s="81" customFormat="1" ht="37.9" customHeight="1" x14ac:dyDescent="0.2">
      <c r="A686" s="86" t="s">
        <v>44</v>
      </c>
      <c r="B686" s="178" t="s">
        <v>673</v>
      </c>
      <c r="C686" s="76" t="s">
        <v>45</v>
      </c>
      <c r="D686" s="85" t="s">
        <v>167</v>
      </c>
      <c r="E686" s="78"/>
      <c r="F686" s="79"/>
      <c r="G686" s="108"/>
      <c r="H686" s="183"/>
      <c r="I686" s="260"/>
    </row>
    <row r="687" spans="1:9" s="81" customFormat="1" ht="37.9" customHeight="1" x14ac:dyDescent="0.2">
      <c r="A687" s="86" t="s">
        <v>46</v>
      </c>
      <c r="B687" s="196" t="s">
        <v>32</v>
      </c>
      <c r="C687" s="76" t="s">
        <v>47</v>
      </c>
      <c r="D687" s="85" t="s">
        <v>1</v>
      </c>
      <c r="E687" s="78" t="s">
        <v>38</v>
      </c>
      <c r="F687" s="79">
        <v>570</v>
      </c>
      <c r="G687" s="110"/>
      <c r="H687" s="183">
        <f>ROUND(G687*F687,2)</f>
        <v>0</v>
      </c>
      <c r="I687" s="260"/>
    </row>
    <row r="688" spans="1:9" s="81" customFormat="1" ht="37.9" customHeight="1" x14ac:dyDescent="0.2">
      <c r="A688" s="86" t="s">
        <v>211</v>
      </c>
      <c r="B688" s="178" t="s">
        <v>674</v>
      </c>
      <c r="C688" s="76" t="s">
        <v>212</v>
      </c>
      <c r="D688" s="85" t="s">
        <v>390</v>
      </c>
      <c r="E688" s="78"/>
      <c r="F688" s="79"/>
      <c r="G688" s="83"/>
      <c r="H688" s="183"/>
      <c r="I688" s="260"/>
    </row>
    <row r="689" spans="1:9" s="81" customFormat="1" ht="37.9" customHeight="1" x14ac:dyDescent="0.2">
      <c r="A689" s="86" t="s">
        <v>213</v>
      </c>
      <c r="B689" s="196" t="s">
        <v>32</v>
      </c>
      <c r="C689" s="76" t="s">
        <v>326</v>
      </c>
      <c r="D689" s="85" t="s">
        <v>514</v>
      </c>
      <c r="E689" s="78"/>
      <c r="F689" s="79"/>
      <c r="G689" s="83"/>
      <c r="H689" s="183"/>
      <c r="I689" s="260"/>
    </row>
    <row r="690" spans="1:9" s="81" customFormat="1" ht="40.15" customHeight="1" x14ac:dyDescent="0.2">
      <c r="A690" s="86" t="s">
        <v>214</v>
      </c>
      <c r="B690" s="221" t="s">
        <v>102</v>
      </c>
      <c r="C690" s="216" t="s">
        <v>215</v>
      </c>
      <c r="D690" s="217"/>
      <c r="E690" s="218" t="s">
        <v>31</v>
      </c>
      <c r="F690" s="212">
        <v>10</v>
      </c>
      <c r="G690" s="213"/>
      <c r="H690" s="214">
        <f>ROUND(G690*F690,2)</f>
        <v>0</v>
      </c>
      <c r="I690" s="260"/>
    </row>
    <row r="691" spans="1:9" s="81" customFormat="1" ht="40.15" customHeight="1" x14ac:dyDescent="0.2">
      <c r="A691" s="86" t="s">
        <v>218</v>
      </c>
      <c r="B691" s="75" t="s">
        <v>675</v>
      </c>
      <c r="C691" s="76" t="s">
        <v>219</v>
      </c>
      <c r="D691" s="85" t="s">
        <v>220</v>
      </c>
      <c r="E691" s="78"/>
      <c r="F691" s="79"/>
      <c r="G691" s="83"/>
      <c r="H691" s="80"/>
      <c r="I691" s="260"/>
    </row>
    <row r="692" spans="1:9" s="81" customFormat="1" ht="40.15" customHeight="1" x14ac:dyDescent="0.2">
      <c r="A692" s="86" t="s">
        <v>393</v>
      </c>
      <c r="B692" s="84" t="s">
        <v>32</v>
      </c>
      <c r="C692" s="76" t="s">
        <v>486</v>
      </c>
      <c r="D692" s="85"/>
      <c r="E692" s="78" t="s">
        <v>48</v>
      </c>
      <c r="F692" s="79">
        <v>15</v>
      </c>
      <c r="G692" s="110"/>
      <c r="H692" s="80">
        <f t="shared" ref="H692:H693" si="99">ROUND(G692*F692,2)</f>
        <v>0</v>
      </c>
      <c r="I692" s="260"/>
    </row>
    <row r="693" spans="1:9" s="81" customFormat="1" ht="40.15" customHeight="1" x14ac:dyDescent="0.2">
      <c r="A693" s="86" t="s">
        <v>221</v>
      </c>
      <c r="B693" s="84" t="s">
        <v>39</v>
      </c>
      <c r="C693" s="76" t="s">
        <v>222</v>
      </c>
      <c r="D693" s="85" t="s">
        <v>223</v>
      </c>
      <c r="E693" s="78" t="s">
        <v>48</v>
      </c>
      <c r="F693" s="79">
        <v>825</v>
      </c>
      <c r="G693" s="110"/>
      <c r="H693" s="80">
        <f t="shared" si="99"/>
        <v>0</v>
      </c>
      <c r="I693" s="260"/>
    </row>
    <row r="694" spans="1:9" s="81" customFormat="1" ht="40.15" customHeight="1" x14ac:dyDescent="0.2">
      <c r="A694" s="86" t="s">
        <v>224</v>
      </c>
      <c r="B694" s="75" t="s">
        <v>676</v>
      </c>
      <c r="C694" s="76" t="s">
        <v>225</v>
      </c>
      <c r="D694" s="85" t="s">
        <v>220</v>
      </c>
      <c r="E694" s="78"/>
      <c r="F694" s="79"/>
      <c r="G694" s="83"/>
      <c r="H694" s="80"/>
      <c r="I694" s="260"/>
    </row>
    <row r="695" spans="1:9" s="81" customFormat="1" ht="40.15" customHeight="1" x14ac:dyDescent="0.2">
      <c r="A695" s="86" t="s">
        <v>399</v>
      </c>
      <c r="B695" s="84" t="s">
        <v>32</v>
      </c>
      <c r="C695" s="76" t="s">
        <v>328</v>
      </c>
      <c r="D695" s="85" t="s">
        <v>106</v>
      </c>
      <c r="E695" s="78" t="s">
        <v>48</v>
      </c>
      <c r="F695" s="79">
        <v>15</v>
      </c>
      <c r="G695" s="110"/>
      <c r="H695" s="80">
        <f t="shared" ref="H695:H698" si="100">ROUND(G695*F695,2)</f>
        <v>0</v>
      </c>
      <c r="I695" s="260"/>
    </row>
    <row r="696" spans="1:9" s="81" customFormat="1" ht="40.15" customHeight="1" x14ac:dyDescent="0.2">
      <c r="A696" s="86" t="s">
        <v>400</v>
      </c>
      <c r="B696" s="84" t="s">
        <v>39</v>
      </c>
      <c r="C696" s="76" t="s">
        <v>494</v>
      </c>
      <c r="D696" s="85" t="s">
        <v>223</v>
      </c>
      <c r="E696" s="78" t="s">
        <v>48</v>
      </c>
      <c r="F696" s="79">
        <v>25</v>
      </c>
      <c r="G696" s="110"/>
      <c r="H696" s="80">
        <f t="shared" ref="H696" si="101">ROUND(G696*F696,2)</f>
        <v>0</v>
      </c>
      <c r="I696" s="260"/>
    </row>
    <row r="697" spans="1:9" s="81" customFormat="1" ht="40.15" customHeight="1" x14ac:dyDescent="0.2">
      <c r="A697" s="86" t="s">
        <v>400</v>
      </c>
      <c r="B697" s="84" t="s">
        <v>49</v>
      </c>
      <c r="C697" s="76" t="s">
        <v>493</v>
      </c>
      <c r="D697" s="85" t="s">
        <v>223</v>
      </c>
      <c r="E697" s="78" t="s">
        <v>48</v>
      </c>
      <c r="F697" s="79">
        <v>800</v>
      </c>
      <c r="G697" s="110"/>
      <c r="H697" s="80">
        <f t="shared" si="100"/>
        <v>0</v>
      </c>
      <c r="I697" s="260"/>
    </row>
    <row r="698" spans="1:9" s="81" customFormat="1" ht="40.15" customHeight="1" x14ac:dyDescent="0.2">
      <c r="A698" s="86" t="s">
        <v>226</v>
      </c>
      <c r="B698" s="75" t="s">
        <v>677</v>
      </c>
      <c r="C698" s="76" t="s">
        <v>227</v>
      </c>
      <c r="D698" s="85" t="s">
        <v>228</v>
      </c>
      <c r="E698" s="78" t="s">
        <v>31</v>
      </c>
      <c r="F698" s="79">
        <v>30</v>
      </c>
      <c r="G698" s="110"/>
      <c r="H698" s="80">
        <f t="shared" si="100"/>
        <v>0</v>
      </c>
      <c r="I698" s="260"/>
    </row>
    <row r="699" spans="1:9" s="81" customFormat="1" ht="40.15" customHeight="1" x14ac:dyDescent="0.2">
      <c r="A699" s="86" t="s">
        <v>170</v>
      </c>
      <c r="B699" s="75" t="s">
        <v>678</v>
      </c>
      <c r="C699" s="76" t="s">
        <v>171</v>
      </c>
      <c r="D699" s="85" t="s">
        <v>506</v>
      </c>
      <c r="E699" s="78"/>
      <c r="F699" s="79"/>
      <c r="G699" s="83"/>
      <c r="H699" s="80"/>
      <c r="I699" s="260"/>
    </row>
    <row r="700" spans="1:9" s="81" customFormat="1" ht="40.15" customHeight="1" x14ac:dyDescent="0.2">
      <c r="A700" s="86" t="s">
        <v>229</v>
      </c>
      <c r="B700" s="84" t="s">
        <v>32</v>
      </c>
      <c r="C700" s="76" t="s">
        <v>230</v>
      </c>
      <c r="D700" s="85"/>
      <c r="E700" s="78"/>
      <c r="F700" s="79"/>
      <c r="G700" s="83"/>
      <c r="H700" s="80"/>
      <c r="I700" s="260"/>
    </row>
    <row r="701" spans="1:9" s="81" customFormat="1" ht="40.15" customHeight="1" x14ac:dyDescent="0.2">
      <c r="A701" s="86" t="s">
        <v>405</v>
      </c>
      <c r="B701" s="90" t="s">
        <v>102</v>
      </c>
      <c r="C701" s="76" t="s">
        <v>406</v>
      </c>
      <c r="D701" s="85"/>
      <c r="E701" s="78" t="s">
        <v>33</v>
      </c>
      <c r="F701" s="79">
        <v>700</v>
      </c>
      <c r="G701" s="110"/>
      <c r="H701" s="80">
        <f>ROUND(G701*F701,2)</f>
        <v>0</v>
      </c>
      <c r="I701" s="260"/>
    </row>
    <row r="702" spans="1:9" s="81" customFormat="1" ht="40.15" customHeight="1" x14ac:dyDescent="0.2">
      <c r="A702" s="86" t="s">
        <v>172</v>
      </c>
      <c r="B702" s="84" t="s">
        <v>39</v>
      </c>
      <c r="C702" s="76" t="s">
        <v>69</v>
      </c>
      <c r="D702" s="85"/>
      <c r="E702" s="78"/>
      <c r="F702" s="79"/>
      <c r="G702" s="83"/>
      <c r="H702" s="80"/>
      <c r="I702" s="260"/>
    </row>
    <row r="703" spans="1:9" s="81" customFormat="1" ht="40.15" customHeight="1" x14ac:dyDescent="0.2">
      <c r="A703" s="86" t="s">
        <v>408</v>
      </c>
      <c r="B703" s="90" t="s">
        <v>102</v>
      </c>
      <c r="C703" s="76" t="s">
        <v>406</v>
      </c>
      <c r="D703" s="85"/>
      <c r="E703" s="78" t="s">
        <v>33</v>
      </c>
      <c r="F703" s="79">
        <v>30</v>
      </c>
      <c r="G703" s="110"/>
      <c r="H703" s="80">
        <f t="shared" ref="H703" si="102">ROUND(G703*F703,2)</f>
        <v>0</v>
      </c>
      <c r="I703" s="260"/>
    </row>
    <row r="704" spans="1:9" s="81" customFormat="1" ht="40.15" customHeight="1" x14ac:dyDescent="0.2">
      <c r="A704" s="86" t="s">
        <v>107</v>
      </c>
      <c r="B704" s="75" t="s">
        <v>679</v>
      </c>
      <c r="C704" s="76" t="s">
        <v>109</v>
      </c>
      <c r="D704" s="85" t="s">
        <v>231</v>
      </c>
      <c r="E704" s="78"/>
      <c r="F704" s="79"/>
      <c r="G704" s="83"/>
      <c r="H704" s="80"/>
      <c r="I704" s="260"/>
    </row>
    <row r="705" spans="1:9" s="81" customFormat="1" ht="40.15" customHeight="1" x14ac:dyDescent="0.2">
      <c r="A705" s="86" t="s">
        <v>110</v>
      </c>
      <c r="B705" s="84" t="s">
        <v>32</v>
      </c>
      <c r="C705" s="76" t="s">
        <v>232</v>
      </c>
      <c r="D705" s="85" t="s">
        <v>1</v>
      </c>
      <c r="E705" s="78" t="s">
        <v>31</v>
      </c>
      <c r="F705" s="79">
        <v>20</v>
      </c>
      <c r="G705" s="110"/>
      <c r="H705" s="80">
        <f t="shared" ref="H705" si="103">ROUND(G705*F705,2)</f>
        <v>0</v>
      </c>
      <c r="I705" s="260"/>
    </row>
    <row r="706" spans="1:9" ht="40.15" customHeight="1" x14ac:dyDescent="0.2">
      <c r="A706" s="12"/>
      <c r="B706" s="162"/>
      <c r="C706" s="21" t="s">
        <v>176</v>
      </c>
      <c r="D706" s="85" t="s">
        <v>1</v>
      </c>
      <c r="E706" s="6"/>
      <c r="F706" s="242"/>
      <c r="G706" s="243"/>
      <c r="H706" s="244"/>
      <c r="I706" s="258"/>
    </row>
    <row r="707" spans="1:9" s="81" customFormat="1" ht="40.15" customHeight="1" x14ac:dyDescent="0.2">
      <c r="A707" s="74" t="s">
        <v>50</v>
      </c>
      <c r="B707" s="178" t="s">
        <v>680</v>
      </c>
      <c r="C707" s="76" t="s">
        <v>51</v>
      </c>
      <c r="D707" s="85" t="s">
        <v>873</v>
      </c>
      <c r="E707" s="78"/>
      <c r="F707" s="92"/>
      <c r="G707" s="83"/>
      <c r="H707" s="204"/>
      <c r="I707" s="260"/>
    </row>
    <row r="708" spans="1:9" s="81" customFormat="1" ht="40.15" customHeight="1" x14ac:dyDescent="0.2">
      <c r="A708" s="74" t="s">
        <v>308</v>
      </c>
      <c r="B708" s="196" t="s">
        <v>32</v>
      </c>
      <c r="C708" s="76" t="s">
        <v>344</v>
      </c>
      <c r="D708" s="85" t="s">
        <v>1</v>
      </c>
      <c r="E708" s="78" t="s">
        <v>31</v>
      </c>
      <c r="F708" s="92">
        <v>25</v>
      </c>
      <c r="G708" s="110"/>
      <c r="H708" s="183">
        <f t="shared" ref="H708" si="104">ROUND(G708*F708,2)</f>
        <v>0</v>
      </c>
      <c r="I708" s="260"/>
    </row>
    <row r="709" spans="1:9" ht="40.15" customHeight="1" x14ac:dyDescent="0.2">
      <c r="A709" s="12"/>
      <c r="B709" s="162"/>
      <c r="C709" s="21" t="s">
        <v>19</v>
      </c>
      <c r="D709" s="7"/>
      <c r="E709" s="6"/>
      <c r="F709" s="242"/>
      <c r="G709" s="243"/>
      <c r="H709" s="244"/>
      <c r="I709" s="258"/>
    </row>
    <row r="710" spans="1:9" s="81" customFormat="1" ht="40.15" customHeight="1" x14ac:dyDescent="0.2">
      <c r="A710" s="74" t="s">
        <v>54</v>
      </c>
      <c r="B710" s="215" t="s">
        <v>681</v>
      </c>
      <c r="C710" s="216" t="s">
        <v>55</v>
      </c>
      <c r="D710" s="217" t="s">
        <v>120</v>
      </c>
      <c r="E710" s="218" t="s">
        <v>48</v>
      </c>
      <c r="F710" s="219">
        <v>1100</v>
      </c>
      <c r="G710" s="213"/>
      <c r="H710" s="214">
        <f>ROUND(G710*F710,2)</f>
        <v>0</v>
      </c>
      <c r="I710" s="260"/>
    </row>
    <row r="711" spans="1:9" ht="40.15" customHeight="1" x14ac:dyDescent="0.2">
      <c r="A711" s="12"/>
      <c r="B711" s="162"/>
      <c r="C711" s="21" t="s">
        <v>20</v>
      </c>
      <c r="D711" s="7"/>
      <c r="E711" s="6"/>
      <c r="F711" s="242"/>
      <c r="G711" s="243"/>
      <c r="H711" s="244"/>
      <c r="I711" s="258"/>
    </row>
    <row r="712" spans="1:9" s="81" customFormat="1" ht="40.15" customHeight="1" x14ac:dyDescent="0.2">
      <c r="A712" s="74" t="s">
        <v>121</v>
      </c>
      <c r="B712" s="178" t="s">
        <v>682</v>
      </c>
      <c r="C712" s="76" t="s">
        <v>123</v>
      </c>
      <c r="D712" s="85" t="s">
        <v>124</v>
      </c>
      <c r="E712" s="78"/>
      <c r="F712" s="92"/>
      <c r="G712" s="108"/>
      <c r="H712" s="204"/>
      <c r="I712" s="260"/>
    </row>
    <row r="713" spans="1:9" s="81" customFormat="1" ht="40.15" customHeight="1" x14ac:dyDescent="0.2">
      <c r="A713" s="74" t="s">
        <v>304</v>
      </c>
      <c r="B713" s="196" t="s">
        <v>32</v>
      </c>
      <c r="C713" s="76" t="s">
        <v>125</v>
      </c>
      <c r="D713" s="85"/>
      <c r="E713" s="78" t="s">
        <v>38</v>
      </c>
      <c r="F713" s="92">
        <v>2</v>
      </c>
      <c r="G713" s="110"/>
      <c r="H713" s="183">
        <f>ROUND(G713*F713,2)</f>
        <v>0</v>
      </c>
      <c r="I713" s="260"/>
    </row>
    <row r="714" spans="1:9" s="81" customFormat="1" ht="40.15" customHeight="1" x14ac:dyDescent="0.2">
      <c r="A714" s="74" t="s">
        <v>154</v>
      </c>
      <c r="B714" s="178" t="s">
        <v>683</v>
      </c>
      <c r="C714" s="76" t="s">
        <v>155</v>
      </c>
      <c r="D714" s="85" t="s">
        <v>124</v>
      </c>
      <c r="E714" s="78"/>
      <c r="F714" s="92"/>
      <c r="G714" s="108"/>
      <c r="H714" s="204"/>
      <c r="I714" s="260"/>
    </row>
    <row r="715" spans="1:9" s="81" customFormat="1" ht="40.15" customHeight="1" x14ac:dyDescent="0.2">
      <c r="A715" s="74" t="s">
        <v>156</v>
      </c>
      <c r="B715" s="196" t="s">
        <v>32</v>
      </c>
      <c r="C715" s="76" t="s">
        <v>157</v>
      </c>
      <c r="D715" s="85"/>
      <c r="E715" s="78" t="s">
        <v>38</v>
      </c>
      <c r="F715" s="92">
        <v>3</v>
      </c>
      <c r="G715" s="110"/>
      <c r="H715" s="183">
        <f>ROUND(G715*F715,2)</f>
        <v>0</v>
      </c>
      <c r="I715" s="260"/>
    </row>
    <row r="716" spans="1:9" s="81" customFormat="1" ht="40.15" customHeight="1" x14ac:dyDescent="0.2">
      <c r="A716" s="74" t="s">
        <v>126</v>
      </c>
      <c r="B716" s="178" t="s">
        <v>818</v>
      </c>
      <c r="C716" s="76" t="s">
        <v>128</v>
      </c>
      <c r="D716" s="85" t="s">
        <v>124</v>
      </c>
      <c r="E716" s="78"/>
      <c r="F716" s="92"/>
      <c r="G716" s="108"/>
      <c r="H716" s="204"/>
      <c r="I716" s="260"/>
    </row>
    <row r="717" spans="1:9" s="81" customFormat="1" ht="40.15" customHeight="1" x14ac:dyDescent="0.2">
      <c r="A717" s="74" t="s">
        <v>129</v>
      </c>
      <c r="B717" s="196" t="s">
        <v>32</v>
      </c>
      <c r="C717" s="76" t="s">
        <v>130</v>
      </c>
      <c r="D717" s="85"/>
      <c r="E717" s="78"/>
      <c r="F717" s="92"/>
      <c r="G717" s="108"/>
      <c r="H717" s="204"/>
      <c r="I717" s="260"/>
    </row>
    <row r="718" spans="1:9" s="81" customFormat="1" ht="40.15" customHeight="1" x14ac:dyDescent="0.2">
      <c r="A718" s="74" t="s">
        <v>131</v>
      </c>
      <c r="B718" s="200" t="s">
        <v>102</v>
      </c>
      <c r="C718" s="76" t="s">
        <v>495</v>
      </c>
      <c r="D718" s="85"/>
      <c r="E718" s="78" t="s">
        <v>48</v>
      </c>
      <c r="F718" s="92">
        <v>22</v>
      </c>
      <c r="G718" s="110"/>
      <c r="H718" s="183">
        <f>ROUND(G718*F718,2)</f>
        <v>0</v>
      </c>
      <c r="I718" s="260"/>
    </row>
    <row r="719" spans="1:9" s="81" customFormat="1" ht="40.15" customHeight="1" x14ac:dyDescent="0.2">
      <c r="A719" s="74" t="s">
        <v>192</v>
      </c>
      <c r="B719" s="178" t="s">
        <v>684</v>
      </c>
      <c r="C719" s="76" t="s">
        <v>193</v>
      </c>
      <c r="D719" s="85" t="s">
        <v>124</v>
      </c>
      <c r="E719" s="78"/>
      <c r="F719" s="92"/>
      <c r="G719" s="108"/>
      <c r="H719" s="204"/>
      <c r="I719" s="260"/>
    </row>
    <row r="720" spans="1:9" s="81" customFormat="1" ht="40.15" customHeight="1" x14ac:dyDescent="0.2">
      <c r="A720" s="74" t="s">
        <v>194</v>
      </c>
      <c r="B720" s="196" t="s">
        <v>32</v>
      </c>
      <c r="C720" s="76" t="s">
        <v>158</v>
      </c>
      <c r="D720" s="85"/>
      <c r="E720" s="78"/>
      <c r="F720" s="92"/>
      <c r="G720" s="108"/>
      <c r="H720" s="204"/>
      <c r="I720" s="260"/>
    </row>
    <row r="721" spans="1:9" s="81" customFormat="1" ht="40.15" customHeight="1" x14ac:dyDescent="0.2">
      <c r="A721" s="74" t="s">
        <v>195</v>
      </c>
      <c r="B721" s="200" t="s">
        <v>102</v>
      </c>
      <c r="C721" s="76" t="s">
        <v>196</v>
      </c>
      <c r="D721" s="85"/>
      <c r="E721" s="78" t="s">
        <v>38</v>
      </c>
      <c r="F721" s="92">
        <v>2</v>
      </c>
      <c r="G721" s="110"/>
      <c r="H721" s="183">
        <f>ROUND(G721*F721,2)</f>
        <v>0</v>
      </c>
      <c r="I721" s="260"/>
    </row>
    <row r="722" spans="1:9" s="81" customFormat="1" ht="40.15" customHeight="1" x14ac:dyDescent="0.2">
      <c r="A722" s="74" t="s">
        <v>197</v>
      </c>
      <c r="B722" s="178" t="s">
        <v>685</v>
      </c>
      <c r="C722" s="246" t="s">
        <v>198</v>
      </c>
      <c r="D722" s="247" t="s">
        <v>427</v>
      </c>
      <c r="E722" s="78"/>
      <c r="F722" s="92"/>
      <c r="G722" s="108"/>
      <c r="H722" s="204"/>
      <c r="I722" s="260"/>
    </row>
    <row r="723" spans="1:9" s="81" customFormat="1" ht="40.15" customHeight="1" x14ac:dyDescent="0.2">
      <c r="A723" s="74" t="s">
        <v>199</v>
      </c>
      <c r="B723" s="196" t="s">
        <v>32</v>
      </c>
      <c r="C723" s="76" t="s">
        <v>130</v>
      </c>
      <c r="D723" s="85"/>
      <c r="E723" s="78" t="s">
        <v>48</v>
      </c>
      <c r="F723" s="299">
        <v>20</v>
      </c>
      <c r="G723" s="110"/>
      <c r="H723" s="183">
        <f t="shared" ref="H723" si="105">ROUND(G723*F723,2)</f>
        <v>0</v>
      </c>
      <c r="I723" s="260"/>
    </row>
    <row r="724" spans="1:9" s="95" customFormat="1" ht="40.15" customHeight="1" x14ac:dyDescent="0.2">
      <c r="A724" s="74" t="s">
        <v>76</v>
      </c>
      <c r="B724" s="178" t="s">
        <v>686</v>
      </c>
      <c r="C724" s="256" t="s">
        <v>235</v>
      </c>
      <c r="D724" s="247" t="s">
        <v>243</v>
      </c>
      <c r="E724" s="78"/>
      <c r="F724" s="92"/>
      <c r="G724" s="108"/>
      <c r="H724" s="204"/>
      <c r="I724" s="262"/>
    </row>
    <row r="725" spans="1:9" s="81" customFormat="1" ht="40.15" customHeight="1" x14ac:dyDescent="0.2">
      <c r="A725" s="74" t="s">
        <v>77</v>
      </c>
      <c r="B725" s="196" t="s">
        <v>32</v>
      </c>
      <c r="C725" s="246" t="s">
        <v>294</v>
      </c>
      <c r="D725" s="85"/>
      <c r="E725" s="78" t="s">
        <v>38</v>
      </c>
      <c r="F725" s="92">
        <v>1</v>
      </c>
      <c r="G725" s="110"/>
      <c r="H725" s="183">
        <f t="shared" ref="H725:H728" si="106">ROUND(G725*F725,2)</f>
        <v>0</v>
      </c>
      <c r="I725" s="260"/>
    </row>
    <row r="726" spans="1:9" s="81" customFormat="1" ht="40.15" customHeight="1" x14ac:dyDescent="0.2">
      <c r="A726" s="74" t="s">
        <v>78</v>
      </c>
      <c r="B726" s="196" t="s">
        <v>39</v>
      </c>
      <c r="C726" s="246" t="s">
        <v>295</v>
      </c>
      <c r="D726" s="85"/>
      <c r="E726" s="78" t="s">
        <v>38</v>
      </c>
      <c r="F726" s="92">
        <v>1</v>
      </c>
      <c r="G726" s="110"/>
      <c r="H726" s="183">
        <f t="shared" si="106"/>
        <v>0</v>
      </c>
      <c r="I726" s="260"/>
    </row>
    <row r="727" spans="1:9" s="81" customFormat="1" ht="40.15" customHeight="1" x14ac:dyDescent="0.2">
      <c r="A727" s="74" t="s">
        <v>416</v>
      </c>
      <c r="B727" s="196" t="s">
        <v>49</v>
      </c>
      <c r="C727" s="246" t="s">
        <v>417</v>
      </c>
      <c r="D727" s="85"/>
      <c r="E727" s="78" t="s">
        <v>38</v>
      </c>
      <c r="F727" s="92">
        <v>2</v>
      </c>
      <c r="G727" s="110"/>
      <c r="H727" s="183">
        <f t="shared" si="106"/>
        <v>0</v>
      </c>
      <c r="I727" s="260"/>
    </row>
    <row r="728" spans="1:9" s="81" customFormat="1" ht="40.15" customHeight="1" x14ac:dyDescent="0.2">
      <c r="A728" s="97" t="s">
        <v>418</v>
      </c>
      <c r="B728" s="196" t="s">
        <v>60</v>
      </c>
      <c r="C728" s="246" t="s">
        <v>419</v>
      </c>
      <c r="D728" s="247"/>
      <c r="E728" s="248" t="s">
        <v>38</v>
      </c>
      <c r="F728" s="127">
        <v>2</v>
      </c>
      <c r="G728" s="110"/>
      <c r="H728" s="250">
        <f t="shared" si="106"/>
        <v>0</v>
      </c>
      <c r="I728" s="260"/>
    </row>
    <row r="729" spans="1:9" s="95" customFormat="1" ht="40.15" customHeight="1" x14ac:dyDescent="0.2">
      <c r="A729" s="74" t="s">
        <v>179</v>
      </c>
      <c r="B729" s="178" t="s">
        <v>687</v>
      </c>
      <c r="C729" s="99" t="s">
        <v>180</v>
      </c>
      <c r="D729" s="85" t="s">
        <v>124</v>
      </c>
      <c r="E729" s="78"/>
      <c r="F729" s="92"/>
      <c r="G729" s="108"/>
      <c r="H729" s="204"/>
      <c r="I729" s="262"/>
    </row>
    <row r="730" spans="1:9" s="95" customFormat="1" ht="40.15" customHeight="1" x14ac:dyDescent="0.2">
      <c r="A730" s="74" t="s">
        <v>181</v>
      </c>
      <c r="B730" s="220" t="s">
        <v>32</v>
      </c>
      <c r="C730" s="232" t="s">
        <v>182</v>
      </c>
      <c r="D730" s="217"/>
      <c r="E730" s="218" t="s">
        <v>38</v>
      </c>
      <c r="F730" s="219">
        <v>4</v>
      </c>
      <c r="G730" s="213"/>
      <c r="H730" s="214">
        <f>ROUND(G730*F730,2)</f>
        <v>0</v>
      </c>
      <c r="I730" s="262"/>
    </row>
    <row r="731" spans="1:9" s="95" customFormat="1" ht="40.15" customHeight="1" x14ac:dyDescent="0.2">
      <c r="A731" s="74" t="s">
        <v>421</v>
      </c>
      <c r="B731" s="75" t="s">
        <v>688</v>
      </c>
      <c r="C731" s="99" t="s">
        <v>423</v>
      </c>
      <c r="D731" s="85" t="s">
        <v>124</v>
      </c>
      <c r="E731" s="78"/>
      <c r="F731" s="92"/>
      <c r="G731" s="108"/>
      <c r="H731" s="93"/>
      <c r="I731" s="262"/>
    </row>
    <row r="732" spans="1:9" s="95" customFormat="1" ht="40.15" customHeight="1" x14ac:dyDescent="0.2">
      <c r="A732" s="74" t="s">
        <v>424</v>
      </c>
      <c r="B732" s="84" t="s">
        <v>32</v>
      </c>
      <c r="C732" s="99" t="s">
        <v>425</v>
      </c>
      <c r="D732" s="85"/>
      <c r="E732" s="78" t="s">
        <v>38</v>
      </c>
      <c r="F732" s="92">
        <v>2</v>
      </c>
      <c r="G732" s="110"/>
      <c r="H732" s="80">
        <f>ROUND(G732*F732,2)</f>
        <v>0</v>
      </c>
      <c r="I732" s="262"/>
    </row>
    <row r="733" spans="1:9" s="81" customFormat="1" ht="40.15" customHeight="1" x14ac:dyDescent="0.2">
      <c r="A733" s="112"/>
      <c r="B733" s="75" t="s">
        <v>689</v>
      </c>
      <c r="C733" s="76" t="s">
        <v>187</v>
      </c>
      <c r="D733" s="85" t="s">
        <v>124</v>
      </c>
      <c r="E733" s="78" t="s">
        <v>38</v>
      </c>
      <c r="F733" s="92">
        <v>2</v>
      </c>
      <c r="G733" s="110"/>
      <c r="H733" s="80">
        <f t="shared" ref="H733" si="107">ROUND(G733*F733,2)</f>
        <v>0</v>
      </c>
      <c r="I733" s="260"/>
    </row>
    <row r="734" spans="1:9" s="81" customFormat="1" ht="40.15" customHeight="1" x14ac:dyDescent="0.2">
      <c r="A734" s="74" t="s">
        <v>185</v>
      </c>
      <c r="B734" s="75" t="s">
        <v>690</v>
      </c>
      <c r="C734" s="76" t="s">
        <v>186</v>
      </c>
      <c r="D734" s="85" t="s">
        <v>124</v>
      </c>
      <c r="E734" s="78" t="s">
        <v>38</v>
      </c>
      <c r="F734" s="92">
        <v>2</v>
      </c>
      <c r="G734" s="110"/>
      <c r="H734" s="80">
        <f t="shared" ref="H734" si="108">ROUND(G734*F734,2)</f>
        <v>0</v>
      </c>
      <c r="I734" s="260"/>
    </row>
    <row r="735" spans="1:9" ht="40.15" customHeight="1" x14ac:dyDescent="0.2">
      <c r="A735" s="12"/>
      <c r="B735" s="163"/>
      <c r="C735" s="21" t="s">
        <v>21</v>
      </c>
      <c r="D735" s="7"/>
      <c r="E735" s="6"/>
      <c r="F735" s="242"/>
      <c r="G735" s="243"/>
      <c r="H735" s="244"/>
      <c r="I735" s="258"/>
    </row>
    <row r="736" spans="1:9" s="81" customFormat="1" ht="40.15" customHeight="1" x14ac:dyDescent="0.2">
      <c r="A736" s="74" t="s">
        <v>56</v>
      </c>
      <c r="B736" s="178" t="s">
        <v>691</v>
      </c>
      <c r="C736" s="96" t="s">
        <v>242</v>
      </c>
      <c r="D736" s="94" t="s">
        <v>243</v>
      </c>
      <c r="E736" s="78" t="s">
        <v>38</v>
      </c>
      <c r="F736" s="92">
        <v>11</v>
      </c>
      <c r="G736" s="110"/>
      <c r="H736" s="183">
        <f>ROUND(G736*F736,2)</f>
        <v>0</v>
      </c>
      <c r="I736" s="260"/>
    </row>
    <row r="737" spans="1:9" s="81" customFormat="1" ht="40.15" customHeight="1" x14ac:dyDescent="0.2">
      <c r="A737" s="74" t="s">
        <v>70</v>
      </c>
      <c r="B737" s="178" t="s">
        <v>692</v>
      </c>
      <c r="C737" s="76" t="s">
        <v>79</v>
      </c>
      <c r="D737" s="85" t="s">
        <v>124</v>
      </c>
      <c r="E737" s="78"/>
      <c r="F737" s="92"/>
      <c r="G737" s="50"/>
      <c r="H737" s="204"/>
      <c r="I737" s="260"/>
    </row>
    <row r="738" spans="1:9" s="81" customFormat="1" ht="40.15" customHeight="1" x14ac:dyDescent="0.2">
      <c r="A738" s="74" t="s">
        <v>80</v>
      </c>
      <c r="B738" s="196" t="s">
        <v>32</v>
      </c>
      <c r="C738" s="76" t="s">
        <v>141</v>
      </c>
      <c r="D738" s="85"/>
      <c r="E738" s="78" t="s">
        <v>71</v>
      </c>
      <c r="F738" s="292">
        <v>0.6</v>
      </c>
      <c r="G738" s="110"/>
      <c r="H738" s="183">
        <f>ROUND(G738*F738,2)</f>
        <v>0</v>
      </c>
      <c r="I738" s="260"/>
    </row>
    <row r="739" spans="1:9" s="81" customFormat="1" ht="40.15" customHeight="1" x14ac:dyDescent="0.2">
      <c r="A739" s="74" t="s">
        <v>57</v>
      </c>
      <c r="B739" s="178" t="s">
        <v>693</v>
      </c>
      <c r="C739" s="96" t="s">
        <v>244</v>
      </c>
      <c r="D739" s="94" t="s">
        <v>243</v>
      </c>
      <c r="E739" s="78"/>
      <c r="F739" s="92"/>
      <c r="G739" s="83"/>
      <c r="H739" s="204"/>
      <c r="I739" s="260"/>
    </row>
    <row r="740" spans="1:9" s="81" customFormat="1" ht="40.15" customHeight="1" x14ac:dyDescent="0.2">
      <c r="A740" s="74" t="s">
        <v>58</v>
      </c>
      <c r="B740" s="196" t="s">
        <v>32</v>
      </c>
      <c r="C740" s="76" t="s">
        <v>143</v>
      </c>
      <c r="D740" s="85"/>
      <c r="E740" s="78" t="s">
        <v>38</v>
      </c>
      <c r="F740" s="92">
        <v>3</v>
      </c>
      <c r="G740" s="110"/>
      <c r="H740" s="183">
        <f t="shared" ref="H740:H744" si="109">ROUND(G740*F740,2)</f>
        <v>0</v>
      </c>
      <c r="I740" s="260"/>
    </row>
    <row r="741" spans="1:9" s="81" customFormat="1" ht="40.15" customHeight="1" x14ac:dyDescent="0.2">
      <c r="A741" s="74" t="s">
        <v>72</v>
      </c>
      <c r="B741" s="178" t="s">
        <v>694</v>
      </c>
      <c r="C741" s="76" t="s">
        <v>81</v>
      </c>
      <c r="D741" s="94" t="s">
        <v>243</v>
      </c>
      <c r="E741" s="78" t="s">
        <v>38</v>
      </c>
      <c r="F741" s="92">
        <v>1</v>
      </c>
      <c r="G741" s="110"/>
      <c r="H741" s="183">
        <f t="shared" si="109"/>
        <v>0</v>
      </c>
      <c r="I741" s="260"/>
    </row>
    <row r="742" spans="1:9" s="81" customFormat="1" ht="40.15" customHeight="1" x14ac:dyDescent="0.2">
      <c r="A742" s="74" t="s">
        <v>73</v>
      </c>
      <c r="B742" s="178" t="s">
        <v>695</v>
      </c>
      <c r="C742" s="76" t="s">
        <v>82</v>
      </c>
      <c r="D742" s="94" t="s">
        <v>243</v>
      </c>
      <c r="E742" s="78" t="s">
        <v>38</v>
      </c>
      <c r="F742" s="92">
        <v>1</v>
      </c>
      <c r="G742" s="110"/>
      <c r="H742" s="183">
        <f t="shared" si="109"/>
        <v>0</v>
      </c>
      <c r="I742" s="260"/>
    </row>
    <row r="743" spans="1:9" s="81" customFormat="1" ht="40.15" customHeight="1" x14ac:dyDescent="0.2">
      <c r="A743" s="74" t="s">
        <v>74</v>
      </c>
      <c r="B743" s="293" t="s">
        <v>696</v>
      </c>
      <c r="C743" s="76" t="s">
        <v>83</v>
      </c>
      <c r="D743" s="94" t="s">
        <v>243</v>
      </c>
      <c r="E743" s="78" t="s">
        <v>38</v>
      </c>
      <c r="F743" s="92">
        <v>1</v>
      </c>
      <c r="G743" s="110"/>
      <c r="H743" s="183">
        <f t="shared" si="109"/>
        <v>0</v>
      </c>
      <c r="I743" s="260"/>
    </row>
    <row r="744" spans="1:9" s="81" customFormat="1" ht="40.15" customHeight="1" x14ac:dyDescent="0.2">
      <c r="A744" s="97" t="s">
        <v>271</v>
      </c>
      <c r="B744" s="178" t="s">
        <v>697</v>
      </c>
      <c r="C744" s="96" t="s">
        <v>272</v>
      </c>
      <c r="D744" s="94" t="s">
        <v>243</v>
      </c>
      <c r="E744" s="98" t="s">
        <v>38</v>
      </c>
      <c r="F744" s="127">
        <v>1</v>
      </c>
      <c r="G744" s="110"/>
      <c r="H744" s="295">
        <f t="shared" si="109"/>
        <v>0</v>
      </c>
      <c r="I744" s="260"/>
    </row>
    <row r="745" spans="1:9" ht="40.15" customHeight="1" x14ac:dyDescent="0.2">
      <c r="A745" s="12"/>
      <c r="B745" s="164"/>
      <c r="C745" s="21" t="s">
        <v>22</v>
      </c>
      <c r="D745" s="7"/>
      <c r="E745" s="165"/>
      <c r="F745" s="47"/>
      <c r="G745" s="50"/>
      <c r="H745" s="244"/>
      <c r="I745" s="258"/>
    </row>
    <row r="746" spans="1:9" s="81" customFormat="1" ht="40.15" customHeight="1" x14ac:dyDescent="0.2">
      <c r="A746" s="86" t="s">
        <v>61</v>
      </c>
      <c r="B746" s="178" t="s">
        <v>819</v>
      </c>
      <c r="C746" s="76" t="s">
        <v>62</v>
      </c>
      <c r="D746" s="85" t="s">
        <v>331</v>
      </c>
      <c r="E746" s="78"/>
      <c r="F746" s="79"/>
      <c r="G746" s="83"/>
      <c r="H746" s="183"/>
      <c r="I746" s="260"/>
    </row>
    <row r="747" spans="1:9" s="81" customFormat="1" ht="40.15" customHeight="1" x14ac:dyDescent="0.2">
      <c r="A747" s="86" t="s">
        <v>148</v>
      </c>
      <c r="B747" s="196" t="s">
        <v>32</v>
      </c>
      <c r="C747" s="76" t="s">
        <v>149</v>
      </c>
      <c r="D747" s="85"/>
      <c r="E747" s="78" t="s">
        <v>31</v>
      </c>
      <c r="F747" s="79">
        <v>200</v>
      </c>
      <c r="G747" s="110"/>
      <c r="H747" s="183">
        <f>ROUND(G747*F747,2)</f>
        <v>0</v>
      </c>
      <c r="I747" s="260"/>
    </row>
    <row r="748" spans="1:9" s="81" customFormat="1" ht="40.15" customHeight="1" x14ac:dyDescent="0.2">
      <c r="A748" s="86" t="s">
        <v>63</v>
      </c>
      <c r="B748" s="196" t="s">
        <v>39</v>
      </c>
      <c r="C748" s="76" t="s">
        <v>150</v>
      </c>
      <c r="D748" s="85"/>
      <c r="E748" s="78" t="s">
        <v>31</v>
      </c>
      <c r="F748" s="79">
        <v>1400</v>
      </c>
      <c r="G748" s="110"/>
      <c r="H748" s="183">
        <f>ROUND(G748*F748,2)</f>
        <v>0</v>
      </c>
      <c r="I748" s="260"/>
    </row>
    <row r="749" spans="1:9" s="26" customFormat="1" ht="40.15" customHeight="1" thickBot="1" x14ac:dyDescent="0.25">
      <c r="A749" s="25"/>
      <c r="B749" s="23" t="s">
        <v>363</v>
      </c>
      <c r="C749" s="364" t="str">
        <f>C669</f>
        <v>Westmount Bay - Cottonwood Road to Cottonwood Road</v>
      </c>
      <c r="D749" s="365"/>
      <c r="E749" s="365"/>
      <c r="F749" s="366"/>
      <c r="G749" s="51" t="s">
        <v>16</v>
      </c>
      <c r="H749" s="296">
        <f>SUM(H669:H748)</f>
        <v>0</v>
      </c>
      <c r="I749" s="259"/>
    </row>
    <row r="750" spans="1:9" s="26" customFormat="1" ht="37.9" customHeight="1" thickTop="1" x14ac:dyDescent="0.2">
      <c r="A750" s="25"/>
      <c r="B750" s="177" t="s">
        <v>364</v>
      </c>
      <c r="C750" s="358" t="s">
        <v>365</v>
      </c>
      <c r="D750" s="359"/>
      <c r="E750" s="359"/>
      <c r="F750" s="360"/>
      <c r="G750" s="243"/>
      <c r="H750" s="297"/>
      <c r="I750" s="259"/>
    </row>
    <row r="751" spans="1:9" s="26" customFormat="1" ht="37.9" customHeight="1" x14ac:dyDescent="0.2">
      <c r="A751" s="25"/>
      <c r="B751" s="164"/>
      <c r="C751" s="20" t="s">
        <v>18</v>
      </c>
      <c r="D751" s="7"/>
      <c r="E751" s="5" t="s">
        <v>1</v>
      </c>
      <c r="F751" s="242"/>
      <c r="G751" s="243"/>
      <c r="H751" s="244"/>
      <c r="I751" s="259"/>
    </row>
    <row r="752" spans="1:9" s="81" customFormat="1" ht="37.9" customHeight="1" x14ac:dyDescent="0.2">
      <c r="A752" s="82" t="s">
        <v>34</v>
      </c>
      <c r="B752" s="178" t="s">
        <v>698</v>
      </c>
      <c r="C752" s="76" t="s">
        <v>35</v>
      </c>
      <c r="D752" s="77" t="s">
        <v>325</v>
      </c>
      <c r="E752" s="78"/>
      <c r="F752" s="79"/>
      <c r="G752" s="83"/>
      <c r="H752" s="183"/>
      <c r="I752" s="260"/>
    </row>
    <row r="753" spans="1:9" s="81" customFormat="1" ht="37.9" customHeight="1" x14ac:dyDescent="0.2">
      <c r="A753" s="82" t="s">
        <v>333</v>
      </c>
      <c r="B753" s="196" t="s">
        <v>32</v>
      </c>
      <c r="C753" s="76" t="s">
        <v>334</v>
      </c>
      <c r="D753" s="85" t="s">
        <v>1</v>
      </c>
      <c r="E753" s="78" t="s">
        <v>29</v>
      </c>
      <c r="F753" s="79">
        <v>10</v>
      </c>
      <c r="G753" s="110"/>
      <c r="H753" s="183">
        <f t="shared" ref="H753:H754" si="110">ROUND(G753*F753,2)</f>
        <v>0</v>
      </c>
      <c r="I753" s="260"/>
    </row>
    <row r="754" spans="1:9" s="81" customFormat="1" ht="37.9" customHeight="1" x14ac:dyDescent="0.2">
      <c r="A754" s="74" t="s">
        <v>36</v>
      </c>
      <c r="B754" s="178" t="s">
        <v>699</v>
      </c>
      <c r="C754" s="76" t="s">
        <v>37</v>
      </c>
      <c r="D754" s="77" t="s">
        <v>325</v>
      </c>
      <c r="E754" s="78" t="s">
        <v>31</v>
      </c>
      <c r="F754" s="79">
        <v>1750</v>
      </c>
      <c r="G754" s="110"/>
      <c r="H754" s="183">
        <f t="shared" si="110"/>
        <v>0</v>
      </c>
      <c r="I754" s="260"/>
    </row>
    <row r="755" spans="1:9" ht="37.9" customHeight="1" x14ac:dyDescent="0.2">
      <c r="A755" s="12"/>
      <c r="B755" s="164"/>
      <c r="C755" s="21" t="s">
        <v>164</v>
      </c>
      <c r="D755" s="7"/>
      <c r="E755" s="165"/>
      <c r="F755" s="47"/>
      <c r="G755" s="50"/>
      <c r="H755" s="244"/>
      <c r="I755" s="258"/>
    </row>
    <row r="756" spans="1:9" s="81" customFormat="1" ht="37.9" customHeight="1" x14ac:dyDescent="0.2">
      <c r="A756" s="111" t="s">
        <v>65</v>
      </c>
      <c r="B756" s="178" t="s">
        <v>700</v>
      </c>
      <c r="C756" s="179" t="s">
        <v>66</v>
      </c>
      <c r="D756" s="180" t="s">
        <v>325</v>
      </c>
      <c r="E756" s="181"/>
      <c r="F756" s="194"/>
      <c r="G756" s="195"/>
      <c r="H756" s="183"/>
      <c r="I756" s="260"/>
    </row>
    <row r="757" spans="1:9" s="81" customFormat="1" ht="37.9" customHeight="1" x14ac:dyDescent="0.2">
      <c r="A757" s="111" t="s">
        <v>67</v>
      </c>
      <c r="B757" s="196" t="s">
        <v>32</v>
      </c>
      <c r="C757" s="179" t="s">
        <v>68</v>
      </c>
      <c r="D757" s="180" t="s">
        <v>1</v>
      </c>
      <c r="E757" s="181" t="s">
        <v>31</v>
      </c>
      <c r="F757" s="194">
        <v>25</v>
      </c>
      <c r="G757" s="197"/>
      <c r="H757" s="183">
        <f>ROUND(G757*F757,2)</f>
        <v>0</v>
      </c>
      <c r="I757" s="260"/>
    </row>
    <row r="758" spans="1:9" s="81" customFormat="1" ht="37.9" customHeight="1" x14ac:dyDescent="0.2">
      <c r="A758" s="86" t="s">
        <v>381</v>
      </c>
      <c r="B758" s="178" t="s">
        <v>701</v>
      </c>
      <c r="C758" s="76" t="s">
        <v>382</v>
      </c>
      <c r="D758" s="85" t="s">
        <v>167</v>
      </c>
      <c r="E758" s="78"/>
      <c r="F758" s="79"/>
      <c r="G758" s="195"/>
      <c r="H758" s="183"/>
      <c r="I758" s="260"/>
    </row>
    <row r="759" spans="1:9" s="81" customFormat="1" ht="37.9" customHeight="1" x14ac:dyDescent="0.2">
      <c r="A759" s="86" t="s">
        <v>383</v>
      </c>
      <c r="B759" s="196" t="s">
        <v>32</v>
      </c>
      <c r="C759" s="76" t="s">
        <v>490</v>
      </c>
      <c r="D759" s="85" t="s">
        <v>1</v>
      </c>
      <c r="E759" s="78" t="s">
        <v>31</v>
      </c>
      <c r="F759" s="79">
        <v>105</v>
      </c>
      <c r="G759" s="197"/>
      <c r="H759" s="183">
        <f>ROUND(G759*F759,2)</f>
        <v>0</v>
      </c>
      <c r="I759" s="260"/>
    </row>
    <row r="760" spans="1:9" s="81" customFormat="1" ht="37.9" customHeight="1" x14ac:dyDescent="0.2">
      <c r="A760" s="86" t="s">
        <v>374</v>
      </c>
      <c r="B760" s="178" t="s">
        <v>702</v>
      </c>
      <c r="C760" s="76" t="s">
        <v>375</v>
      </c>
      <c r="D760" s="85" t="s">
        <v>376</v>
      </c>
      <c r="E760" s="78"/>
      <c r="F760" s="79"/>
      <c r="G760" s="83"/>
      <c r="H760" s="183"/>
      <c r="I760" s="260"/>
    </row>
    <row r="761" spans="1:9" s="81" customFormat="1" ht="37.9" customHeight="1" x14ac:dyDescent="0.2">
      <c r="A761" s="86" t="s">
        <v>377</v>
      </c>
      <c r="B761" s="196" t="s">
        <v>32</v>
      </c>
      <c r="C761" s="76" t="s">
        <v>483</v>
      </c>
      <c r="D761" s="85" t="s">
        <v>1</v>
      </c>
      <c r="E761" s="78" t="s">
        <v>31</v>
      </c>
      <c r="F761" s="79">
        <v>35</v>
      </c>
      <c r="G761" s="110"/>
      <c r="H761" s="183">
        <f t="shared" ref="H761:H764" si="111">ROUND(G761*F761,2)</f>
        <v>0</v>
      </c>
      <c r="I761" s="260"/>
    </row>
    <row r="762" spans="1:9" s="81" customFormat="1" ht="37.9" customHeight="1" x14ac:dyDescent="0.2">
      <c r="A762" s="86" t="s">
        <v>378</v>
      </c>
      <c r="B762" s="196" t="s">
        <v>39</v>
      </c>
      <c r="C762" s="76" t="s">
        <v>484</v>
      </c>
      <c r="D762" s="85" t="s">
        <v>1</v>
      </c>
      <c r="E762" s="78" t="s">
        <v>31</v>
      </c>
      <c r="F762" s="79">
        <v>130</v>
      </c>
      <c r="G762" s="110"/>
      <c r="H762" s="183">
        <f t="shared" si="111"/>
        <v>0</v>
      </c>
      <c r="I762" s="260"/>
    </row>
    <row r="763" spans="1:9" s="81" customFormat="1" ht="37.9" customHeight="1" x14ac:dyDescent="0.2">
      <c r="A763" s="86" t="s">
        <v>379</v>
      </c>
      <c r="B763" s="196" t="s">
        <v>49</v>
      </c>
      <c r="C763" s="76" t="s">
        <v>491</v>
      </c>
      <c r="D763" s="85" t="s">
        <v>1</v>
      </c>
      <c r="E763" s="78" t="s">
        <v>31</v>
      </c>
      <c r="F763" s="79">
        <v>20</v>
      </c>
      <c r="G763" s="110"/>
      <c r="H763" s="183">
        <f t="shared" si="111"/>
        <v>0</v>
      </c>
      <c r="I763" s="260"/>
    </row>
    <row r="764" spans="1:9" s="81" customFormat="1" ht="37.9" customHeight="1" x14ac:dyDescent="0.2">
      <c r="A764" s="86" t="s">
        <v>380</v>
      </c>
      <c r="B764" s="196" t="s">
        <v>60</v>
      </c>
      <c r="C764" s="76" t="s">
        <v>485</v>
      </c>
      <c r="D764" s="85" t="s">
        <v>1</v>
      </c>
      <c r="E764" s="78" t="s">
        <v>31</v>
      </c>
      <c r="F764" s="79">
        <v>45</v>
      </c>
      <c r="G764" s="110"/>
      <c r="H764" s="183">
        <f t="shared" si="111"/>
        <v>0</v>
      </c>
      <c r="I764" s="260"/>
    </row>
    <row r="765" spans="1:9" s="81" customFormat="1" ht="37.9" customHeight="1" x14ac:dyDescent="0.2">
      <c r="A765" s="86" t="s">
        <v>384</v>
      </c>
      <c r="B765" s="178" t="s">
        <v>703</v>
      </c>
      <c r="C765" s="76" t="s">
        <v>385</v>
      </c>
      <c r="D765" s="85" t="s">
        <v>167</v>
      </c>
      <c r="E765" s="78"/>
      <c r="F765" s="79"/>
      <c r="G765" s="83"/>
      <c r="H765" s="183"/>
      <c r="I765" s="260"/>
    </row>
    <row r="766" spans="1:9" s="81" customFormat="1" ht="37.9" customHeight="1" x14ac:dyDescent="0.2">
      <c r="A766" s="86" t="s">
        <v>386</v>
      </c>
      <c r="B766" s="196" t="s">
        <v>32</v>
      </c>
      <c r="C766" s="76" t="s">
        <v>387</v>
      </c>
      <c r="D766" s="85" t="s">
        <v>1</v>
      </c>
      <c r="E766" s="78" t="s">
        <v>31</v>
      </c>
      <c r="F766" s="79">
        <v>25</v>
      </c>
      <c r="G766" s="110"/>
      <c r="H766" s="183">
        <f t="shared" ref="H766" si="112">ROUND(G766*F766,2)</f>
        <v>0</v>
      </c>
      <c r="I766" s="260"/>
    </row>
    <row r="767" spans="1:9" s="81" customFormat="1" ht="37.9" customHeight="1" x14ac:dyDescent="0.2">
      <c r="A767" s="86" t="s">
        <v>40</v>
      </c>
      <c r="B767" s="178" t="s">
        <v>704</v>
      </c>
      <c r="C767" s="76" t="s">
        <v>41</v>
      </c>
      <c r="D767" s="85" t="s">
        <v>167</v>
      </c>
      <c r="E767" s="78"/>
      <c r="F767" s="79"/>
      <c r="G767" s="83"/>
      <c r="H767" s="183"/>
      <c r="I767" s="260"/>
    </row>
    <row r="768" spans="1:9" s="81" customFormat="1" ht="37.9" customHeight="1" x14ac:dyDescent="0.2">
      <c r="A768" s="86" t="s">
        <v>42</v>
      </c>
      <c r="B768" s="196" t="s">
        <v>32</v>
      </c>
      <c r="C768" s="76" t="s">
        <v>43</v>
      </c>
      <c r="D768" s="85" t="s">
        <v>1</v>
      </c>
      <c r="E768" s="78" t="s">
        <v>38</v>
      </c>
      <c r="F768" s="79">
        <v>260</v>
      </c>
      <c r="G768" s="110"/>
      <c r="H768" s="183">
        <f>ROUND(G768*F768,2)</f>
        <v>0</v>
      </c>
      <c r="I768" s="260"/>
    </row>
    <row r="769" spans="1:9" s="81" customFormat="1" ht="37.9" customHeight="1" x14ac:dyDescent="0.2">
      <c r="A769" s="86" t="s">
        <v>44</v>
      </c>
      <c r="B769" s="178" t="s">
        <v>820</v>
      </c>
      <c r="C769" s="76" t="s">
        <v>45</v>
      </c>
      <c r="D769" s="85" t="s">
        <v>167</v>
      </c>
      <c r="E769" s="78"/>
      <c r="F769" s="79"/>
      <c r="G769" s="83"/>
      <c r="H769" s="183"/>
      <c r="I769" s="260"/>
    </row>
    <row r="770" spans="1:9" s="81" customFormat="1" ht="37.9" customHeight="1" x14ac:dyDescent="0.2">
      <c r="A770" s="87" t="s">
        <v>168</v>
      </c>
      <c r="B770" s="196" t="s">
        <v>32</v>
      </c>
      <c r="C770" s="198" t="s">
        <v>169</v>
      </c>
      <c r="D770" s="199" t="s">
        <v>1</v>
      </c>
      <c r="E770" s="199" t="s">
        <v>38</v>
      </c>
      <c r="F770" s="79">
        <v>15</v>
      </c>
      <c r="G770" s="110"/>
      <c r="H770" s="183">
        <f>ROUND(G770*F770,2)</f>
        <v>0</v>
      </c>
      <c r="I770" s="260"/>
    </row>
    <row r="771" spans="1:9" s="81" customFormat="1" ht="37.9" customHeight="1" x14ac:dyDescent="0.2">
      <c r="A771" s="86" t="s">
        <v>46</v>
      </c>
      <c r="B771" s="220" t="s">
        <v>39</v>
      </c>
      <c r="C771" s="216" t="s">
        <v>47</v>
      </c>
      <c r="D771" s="217" t="s">
        <v>1</v>
      </c>
      <c r="E771" s="218" t="s">
        <v>38</v>
      </c>
      <c r="F771" s="212">
        <v>450</v>
      </c>
      <c r="G771" s="213"/>
      <c r="H771" s="214">
        <f>ROUND(G771*F771,2)</f>
        <v>0</v>
      </c>
      <c r="I771" s="260"/>
    </row>
    <row r="772" spans="1:9" s="81" customFormat="1" ht="37.9" customHeight="1" x14ac:dyDescent="0.2">
      <c r="A772" s="86" t="s">
        <v>211</v>
      </c>
      <c r="B772" s="178" t="s">
        <v>705</v>
      </c>
      <c r="C772" s="76" t="s">
        <v>212</v>
      </c>
      <c r="D772" s="85" t="s">
        <v>390</v>
      </c>
      <c r="E772" s="78"/>
      <c r="F772" s="79"/>
      <c r="G772" s="83"/>
      <c r="H772" s="183"/>
      <c r="I772" s="260"/>
    </row>
    <row r="773" spans="1:9" s="81" customFormat="1" ht="37.9" customHeight="1" x14ac:dyDescent="0.2">
      <c r="A773" s="86" t="s">
        <v>213</v>
      </c>
      <c r="B773" s="196" t="s">
        <v>32</v>
      </c>
      <c r="C773" s="76" t="s">
        <v>326</v>
      </c>
      <c r="D773" s="85" t="s">
        <v>514</v>
      </c>
      <c r="E773" s="78"/>
      <c r="F773" s="79"/>
      <c r="G773" s="83"/>
      <c r="H773" s="183"/>
      <c r="I773" s="260"/>
    </row>
    <row r="774" spans="1:9" s="81" customFormat="1" ht="37.9" customHeight="1" x14ac:dyDescent="0.2">
      <c r="A774" s="86" t="s">
        <v>214</v>
      </c>
      <c r="B774" s="200" t="s">
        <v>102</v>
      </c>
      <c r="C774" s="76" t="s">
        <v>215</v>
      </c>
      <c r="D774" s="85"/>
      <c r="E774" s="78" t="s">
        <v>31</v>
      </c>
      <c r="F774" s="79">
        <v>20</v>
      </c>
      <c r="G774" s="110"/>
      <c r="H774" s="183">
        <f>ROUND(G774*F774,2)</f>
        <v>0</v>
      </c>
      <c r="I774" s="260"/>
    </row>
    <row r="775" spans="1:9" s="81" customFormat="1" ht="37.9" customHeight="1" x14ac:dyDescent="0.2">
      <c r="A775" s="86" t="s">
        <v>216</v>
      </c>
      <c r="B775" s="200" t="s">
        <v>103</v>
      </c>
      <c r="C775" s="76" t="s">
        <v>217</v>
      </c>
      <c r="D775" s="85"/>
      <c r="E775" s="78" t="s">
        <v>31</v>
      </c>
      <c r="F775" s="79">
        <v>30</v>
      </c>
      <c r="G775" s="110"/>
      <c r="H775" s="183">
        <f>ROUND(G775*F775,2)</f>
        <v>0</v>
      </c>
      <c r="I775" s="260"/>
    </row>
    <row r="776" spans="1:9" s="81" customFormat="1" ht="37.9" customHeight="1" x14ac:dyDescent="0.2">
      <c r="A776" s="86" t="s">
        <v>218</v>
      </c>
      <c r="B776" s="178" t="s">
        <v>706</v>
      </c>
      <c r="C776" s="76" t="s">
        <v>219</v>
      </c>
      <c r="D776" s="85" t="s">
        <v>220</v>
      </c>
      <c r="E776" s="78"/>
      <c r="F776" s="79"/>
      <c r="G776" s="83"/>
      <c r="H776" s="183"/>
      <c r="I776" s="260"/>
    </row>
    <row r="777" spans="1:9" s="81" customFormat="1" ht="37.9" customHeight="1" x14ac:dyDescent="0.2">
      <c r="A777" s="86" t="s">
        <v>393</v>
      </c>
      <c r="B777" s="196" t="s">
        <v>32</v>
      </c>
      <c r="C777" s="76" t="s">
        <v>486</v>
      </c>
      <c r="D777" s="85"/>
      <c r="E777" s="78" t="s">
        <v>48</v>
      </c>
      <c r="F777" s="79">
        <v>75</v>
      </c>
      <c r="G777" s="110"/>
      <c r="H777" s="183">
        <f t="shared" ref="H777:H779" si="113">ROUND(G777*F777,2)</f>
        <v>0</v>
      </c>
      <c r="I777" s="260"/>
    </row>
    <row r="778" spans="1:9" s="81" customFormat="1" ht="37.9" customHeight="1" x14ac:dyDescent="0.2">
      <c r="A778" s="86" t="s">
        <v>221</v>
      </c>
      <c r="B778" s="196" t="s">
        <v>39</v>
      </c>
      <c r="C778" s="76" t="s">
        <v>222</v>
      </c>
      <c r="D778" s="85" t="s">
        <v>223</v>
      </c>
      <c r="E778" s="78" t="s">
        <v>48</v>
      </c>
      <c r="F778" s="79">
        <v>815</v>
      </c>
      <c r="G778" s="110"/>
      <c r="H778" s="183">
        <f t="shared" si="113"/>
        <v>0</v>
      </c>
      <c r="I778" s="260"/>
    </row>
    <row r="779" spans="1:9" s="81" customFormat="1" ht="37.9" customHeight="1" x14ac:dyDescent="0.2">
      <c r="A779" s="86" t="s">
        <v>396</v>
      </c>
      <c r="B779" s="196" t="s">
        <v>49</v>
      </c>
      <c r="C779" s="76" t="s">
        <v>397</v>
      </c>
      <c r="D779" s="85" t="s">
        <v>1</v>
      </c>
      <c r="E779" s="78" t="s">
        <v>48</v>
      </c>
      <c r="F779" s="79">
        <v>15</v>
      </c>
      <c r="G779" s="110"/>
      <c r="H779" s="183">
        <f t="shared" si="113"/>
        <v>0</v>
      </c>
      <c r="I779" s="260"/>
    </row>
    <row r="780" spans="1:9" s="81" customFormat="1" ht="37.9" customHeight="1" x14ac:dyDescent="0.2">
      <c r="A780" s="86" t="s">
        <v>224</v>
      </c>
      <c r="B780" s="178" t="s">
        <v>707</v>
      </c>
      <c r="C780" s="76" t="s">
        <v>225</v>
      </c>
      <c r="D780" s="85" t="s">
        <v>220</v>
      </c>
      <c r="E780" s="78"/>
      <c r="F780" s="79"/>
      <c r="G780" s="83"/>
      <c r="H780" s="183"/>
      <c r="I780" s="260"/>
    </row>
    <row r="781" spans="1:9" s="81" customFormat="1" ht="37.9" customHeight="1" x14ac:dyDescent="0.2">
      <c r="A781" s="86" t="s">
        <v>399</v>
      </c>
      <c r="B781" s="196" t="s">
        <v>32</v>
      </c>
      <c r="C781" s="76" t="s">
        <v>328</v>
      </c>
      <c r="D781" s="85" t="s">
        <v>106</v>
      </c>
      <c r="E781" s="78" t="s">
        <v>48</v>
      </c>
      <c r="F781" s="79">
        <v>75</v>
      </c>
      <c r="G781" s="110"/>
      <c r="H781" s="183">
        <f t="shared" ref="H781:H785" si="114">ROUND(G781*F781,2)</f>
        <v>0</v>
      </c>
      <c r="I781" s="260"/>
    </row>
    <row r="782" spans="1:9" s="81" customFormat="1" ht="37.9" customHeight="1" x14ac:dyDescent="0.2">
      <c r="A782" s="86" t="s">
        <v>400</v>
      </c>
      <c r="B782" s="196" t="s">
        <v>39</v>
      </c>
      <c r="C782" s="76" t="s">
        <v>494</v>
      </c>
      <c r="D782" s="85" t="s">
        <v>223</v>
      </c>
      <c r="E782" s="78" t="s">
        <v>48</v>
      </c>
      <c r="F782" s="79">
        <v>35</v>
      </c>
      <c r="G782" s="197"/>
      <c r="H782" s="183">
        <f t="shared" ref="H782" si="115">ROUND(G782*F782,2)</f>
        <v>0</v>
      </c>
      <c r="I782" s="260"/>
    </row>
    <row r="783" spans="1:9" s="81" customFormat="1" ht="37.9" customHeight="1" x14ac:dyDescent="0.2">
      <c r="A783" s="86" t="s">
        <v>400</v>
      </c>
      <c r="B783" s="196" t="s">
        <v>49</v>
      </c>
      <c r="C783" s="76" t="s">
        <v>493</v>
      </c>
      <c r="D783" s="85" t="s">
        <v>223</v>
      </c>
      <c r="E783" s="78" t="s">
        <v>48</v>
      </c>
      <c r="F783" s="79">
        <v>780</v>
      </c>
      <c r="G783" s="197"/>
      <c r="H783" s="183">
        <f t="shared" si="114"/>
        <v>0</v>
      </c>
      <c r="I783" s="260"/>
    </row>
    <row r="784" spans="1:9" s="91" customFormat="1" ht="37.9" customHeight="1" x14ac:dyDescent="0.2">
      <c r="A784" s="86" t="s">
        <v>402</v>
      </c>
      <c r="B784" s="196" t="s">
        <v>60</v>
      </c>
      <c r="C784" s="76" t="s">
        <v>329</v>
      </c>
      <c r="D784" s="85" t="s">
        <v>401</v>
      </c>
      <c r="E784" s="78" t="s">
        <v>48</v>
      </c>
      <c r="F784" s="79">
        <v>15</v>
      </c>
      <c r="G784" s="197"/>
      <c r="H784" s="183">
        <f t="shared" si="114"/>
        <v>0</v>
      </c>
      <c r="I784" s="264"/>
    </row>
    <row r="785" spans="1:9" s="81" customFormat="1" ht="37.9" customHeight="1" x14ac:dyDescent="0.2">
      <c r="A785" s="86" t="s">
        <v>226</v>
      </c>
      <c r="B785" s="178" t="s">
        <v>708</v>
      </c>
      <c r="C785" s="76" t="s">
        <v>227</v>
      </c>
      <c r="D785" s="85" t="s">
        <v>228</v>
      </c>
      <c r="E785" s="78" t="s">
        <v>31</v>
      </c>
      <c r="F785" s="79">
        <v>50</v>
      </c>
      <c r="G785" s="197"/>
      <c r="H785" s="183">
        <f t="shared" si="114"/>
        <v>0</v>
      </c>
      <c r="I785" s="260"/>
    </row>
    <row r="786" spans="1:9" s="81" customFormat="1" ht="37.9" customHeight="1" x14ac:dyDescent="0.2">
      <c r="A786" s="86" t="s">
        <v>170</v>
      </c>
      <c r="B786" s="178" t="s">
        <v>709</v>
      </c>
      <c r="C786" s="76" t="s">
        <v>171</v>
      </c>
      <c r="D786" s="85" t="s">
        <v>506</v>
      </c>
      <c r="E786" s="78"/>
      <c r="F786" s="79"/>
      <c r="G786" s="83"/>
      <c r="H786" s="183"/>
      <c r="I786" s="260"/>
    </row>
    <row r="787" spans="1:9" s="81" customFormat="1" ht="37.9" customHeight="1" x14ac:dyDescent="0.2">
      <c r="A787" s="86" t="s">
        <v>229</v>
      </c>
      <c r="B787" s="196" t="s">
        <v>32</v>
      </c>
      <c r="C787" s="76" t="s">
        <v>230</v>
      </c>
      <c r="D787" s="85"/>
      <c r="E787" s="78"/>
      <c r="F787" s="79"/>
      <c r="G787" s="83"/>
      <c r="H787" s="183"/>
      <c r="I787" s="260"/>
    </row>
    <row r="788" spans="1:9" s="81" customFormat="1" ht="37.9" customHeight="1" x14ac:dyDescent="0.2">
      <c r="A788" s="86" t="s">
        <v>405</v>
      </c>
      <c r="B788" s="200" t="s">
        <v>102</v>
      </c>
      <c r="C788" s="76" t="s">
        <v>406</v>
      </c>
      <c r="D788" s="85"/>
      <c r="E788" s="78" t="s">
        <v>33</v>
      </c>
      <c r="F788" s="79">
        <v>800</v>
      </c>
      <c r="G788" s="197"/>
      <c r="H788" s="183">
        <f>ROUND(G788*F788,2)</f>
        <v>0</v>
      </c>
      <c r="I788" s="260"/>
    </row>
    <row r="789" spans="1:9" s="81" customFormat="1" ht="37.9" customHeight="1" x14ac:dyDescent="0.2">
      <c r="A789" s="86" t="s">
        <v>172</v>
      </c>
      <c r="B789" s="196" t="s">
        <v>39</v>
      </c>
      <c r="C789" s="76" t="s">
        <v>69</v>
      </c>
      <c r="D789" s="85"/>
      <c r="E789" s="78"/>
      <c r="F789" s="79"/>
      <c r="G789" s="83"/>
      <c r="H789" s="183"/>
      <c r="I789" s="260"/>
    </row>
    <row r="790" spans="1:9" s="81" customFormat="1" ht="37.9" customHeight="1" x14ac:dyDescent="0.2">
      <c r="A790" s="86" t="s">
        <v>408</v>
      </c>
      <c r="B790" s="200" t="s">
        <v>102</v>
      </c>
      <c r="C790" s="76" t="s">
        <v>406</v>
      </c>
      <c r="D790" s="85"/>
      <c r="E790" s="78" t="s">
        <v>33</v>
      </c>
      <c r="F790" s="79">
        <v>60</v>
      </c>
      <c r="G790" s="110"/>
      <c r="H790" s="183">
        <f t="shared" ref="H790" si="116">ROUND(G790*F790,2)</f>
        <v>0</v>
      </c>
      <c r="I790" s="260"/>
    </row>
    <row r="791" spans="1:9" s="81" customFormat="1" ht="37.9" customHeight="1" x14ac:dyDescent="0.2">
      <c r="A791" s="86" t="s">
        <v>107</v>
      </c>
      <c r="B791" s="178" t="s">
        <v>710</v>
      </c>
      <c r="C791" s="76" t="s">
        <v>109</v>
      </c>
      <c r="D791" s="85" t="s">
        <v>231</v>
      </c>
      <c r="E791" s="78"/>
      <c r="F791" s="79"/>
      <c r="G791" s="83"/>
      <c r="H791" s="183"/>
      <c r="I791" s="260"/>
    </row>
    <row r="792" spans="1:9" s="81" customFormat="1" ht="37.9" customHeight="1" x14ac:dyDescent="0.2">
      <c r="A792" s="86" t="s">
        <v>110</v>
      </c>
      <c r="B792" s="196" t="s">
        <v>32</v>
      </c>
      <c r="C792" s="76" t="s">
        <v>232</v>
      </c>
      <c r="D792" s="85" t="s">
        <v>1</v>
      </c>
      <c r="E792" s="78" t="s">
        <v>31</v>
      </c>
      <c r="F792" s="79">
        <v>130</v>
      </c>
      <c r="G792" s="110"/>
      <c r="H792" s="183">
        <f t="shared" ref="H792:H793" si="117">ROUND(G792*F792,2)</f>
        <v>0</v>
      </c>
      <c r="I792" s="260"/>
    </row>
    <row r="793" spans="1:9" s="81" customFormat="1" ht="40.15" customHeight="1" x14ac:dyDescent="0.2">
      <c r="A793" s="86" t="s">
        <v>111</v>
      </c>
      <c r="B793" s="215" t="s">
        <v>711</v>
      </c>
      <c r="C793" s="216" t="s">
        <v>113</v>
      </c>
      <c r="D793" s="217" t="s">
        <v>175</v>
      </c>
      <c r="E793" s="218" t="s">
        <v>38</v>
      </c>
      <c r="F793" s="219">
        <v>4</v>
      </c>
      <c r="G793" s="213"/>
      <c r="H793" s="214">
        <f t="shared" si="117"/>
        <v>0</v>
      </c>
      <c r="I793" s="260"/>
    </row>
    <row r="794" spans="1:9" s="104" customFormat="1" ht="40.15" customHeight="1" x14ac:dyDescent="0.2">
      <c r="A794" s="129"/>
      <c r="B794" s="201"/>
      <c r="C794" s="202" t="s">
        <v>176</v>
      </c>
      <c r="D794" s="187"/>
      <c r="E794" s="203"/>
      <c r="F794" s="242"/>
      <c r="G794" s="243"/>
      <c r="H794" s="244"/>
      <c r="I794" s="265"/>
    </row>
    <row r="795" spans="1:9" s="81" customFormat="1" ht="40.15" customHeight="1" x14ac:dyDescent="0.2">
      <c r="A795" s="112" t="s">
        <v>50</v>
      </c>
      <c r="B795" s="178" t="s">
        <v>821</v>
      </c>
      <c r="C795" s="179" t="s">
        <v>51</v>
      </c>
      <c r="D795" s="180" t="s">
        <v>873</v>
      </c>
      <c r="E795" s="181"/>
      <c r="F795" s="182"/>
      <c r="G795" s="195"/>
      <c r="H795" s="204"/>
      <c r="I795" s="260"/>
    </row>
    <row r="796" spans="1:9" s="81" customFormat="1" ht="40.15" customHeight="1" x14ac:dyDescent="0.2">
      <c r="A796" s="112" t="s">
        <v>308</v>
      </c>
      <c r="B796" s="196" t="s">
        <v>32</v>
      </c>
      <c r="C796" s="179" t="s">
        <v>344</v>
      </c>
      <c r="D796" s="180" t="s">
        <v>1</v>
      </c>
      <c r="E796" s="181" t="s">
        <v>31</v>
      </c>
      <c r="F796" s="182">
        <v>25</v>
      </c>
      <c r="G796" s="197"/>
      <c r="H796" s="183">
        <f t="shared" ref="H796" si="118">ROUND(G796*F796,2)</f>
        <v>0</v>
      </c>
      <c r="I796" s="260"/>
    </row>
    <row r="797" spans="1:9" ht="40.15" customHeight="1" x14ac:dyDescent="0.2">
      <c r="A797" s="12"/>
      <c r="B797" s="167"/>
      <c r="C797" s="168" t="s">
        <v>19</v>
      </c>
      <c r="D797" s="187"/>
      <c r="E797" s="169"/>
      <c r="F797" s="242"/>
      <c r="G797" s="243"/>
      <c r="H797" s="244"/>
      <c r="I797" s="258"/>
    </row>
    <row r="798" spans="1:9" s="81" customFormat="1" ht="40.15" customHeight="1" x14ac:dyDescent="0.2">
      <c r="A798" s="74" t="s">
        <v>54</v>
      </c>
      <c r="B798" s="178" t="s">
        <v>712</v>
      </c>
      <c r="C798" s="76" t="s">
        <v>55</v>
      </c>
      <c r="D798" s="85" t="s">
        <v>120</v>
      </c>
      <c r="E798" s="78" t="s">
        <v>48</v>
      </c>
      <c r="F798" s="92">
        <v>650</v>
      </c>
      <c r="G798" s="110"/>
      <c r="H798" s="183">
        <f>ROUND(G798*F798,2)</f>
        <v>0</v>
      </c>
      <c r="I798" s="260"/>
    </row>
    <row r="799" spans="1:9" ht="40.15" customHeight="1" x14ac:dyDescent="0.2">
      <c r="A799" s="12"/>
      <c r="B799" s="167"/>
      <c r="C799" s="168" t="s">
        <v>20</v>
      </c>
      <c r="D799" s="187"/>
      <c r="E799" s="169"/>
      <c r="F799" s="242"/>
      <c r="G799" s="243"/>
      <c r="H799" s="244"/>
      <c r="I799" s="258"/>
    </row>
    <row r="800" spans="1:9" s="81" customFormat="1" ht="40.15" customHeight="1" x14ac:dyDescent="0.2">
      <c r="A800" s="74" t="s">
        <v>154</v>
      </c>
      <c r="B800" s="178" t="s">
        <v>713</v>
      </c>
      <c r="C800" s="76" t="s">
        <v>155</v>
      </c>
      <c r="D800" s="85" t="s">
        <v>124</v>
      </c>
      <c r="E800" s="78"/>
      <c r="F800" s="92"/>
      <c r="G800" s="108"/>
      <c r="H800" s="204"/>
      <c r="I800" s="260"/>
    </row>
    <row r="801" spans="1:9" s="81" customFormat="1" ht="40.15" customHeight="1" x14ac:dyDescent="0.2">
      <c r="A801" s="74" t="s">
        <v>156</v>
      </c>
      <c r="B801" s="196" t="s">
        <v>32</v>
      </c>
      <c r="C801" s="76" t="s">
        <v>157</v>
      </c>
      <c r="D801" s="85"/>
      <c r="E801" s="78" t="s">
        <v>38</v>
      </c>
      <c r="F801" s="92">
        <v>1</v>
      </c>
      <c r="G801" s="110"/>
      <c r="H801" s="183">
        <f>ROUND(G801*F801,2)</f>
        <v>0</v>
      </c>
      <c r="I801" s="260"/>
    </row>
    <row r="802" spans="1:9" s="95" customFormat="1" ht="40.15" customHeight="1" x14ac:dyDescent="0.2">
      <c r="A802" s="74" t="s">
        <v>76</v>
      </c>
      <c r="B802" s="178" t="s">
        <v>714</v>
      </c>
      <c r="C802" s="256" t="s">
        <v>235</v>
      </c>
      <c r="D802" s="247" t="s">
        <v>243</v>
      </c>
      <c r="E802" s="78"/>
      <c r="F802" s="92"/>
      <c r="G802" s="108"/>
      <c r="H802" s="204"/>
      <c r="I802" s="262"/>
    </row>
    <row r="803" spans="1:9" s="81" customFormat="1" ht="40.15" customHeight="1" x14ac:dyDescent="0.2">
      <c r="A803" s="74" t="s">
        <v>77</v>
      </c>
      <c r="B803" s="196" t="s">
        <v>32</v>
      </c>
      <c r="C803" s="246" t="s">
        <v>294</v>
      </c>
      <c r="D803" s="85"/>
      <c r="E803" s="78" t="s">
        <v>38</v>
      </c>
      <c r="F803" s="92">
        <v>1</v>
      </c>
      <c r="G803" s="110"/>
      <c r="H803" s="183">
        <f t="shared" ref="H803:H804" si="119">ROUND(G803*F803,2)</f>
        <v>0</v>
      </c>
      <c r="I803" s="260"/>
    </row>
    <row r="804" spans="1:9" s="81" customFormat="1" ht="40.15" customHeight="1" x14ac:dyDescent="0.2">
      <c r="A804" s="74" t="s">
        <v>78</v>
      </c>
      <c r="B804" s="196" t="s">
        <v>39</v>
      </c>
      <c r="C804" s="246" t="s">
        <v>295</v>
      </c>
      <c r="D804" s="85"/>
      <c r="E804" s="78" t="s">
        <v>38</v>
      </c>
      <c r="F804" s="92">
        <v>1</v>
      </c>
      <c r="G804" s="110"/>
      <c r="H804" s="183">
        <f t="shared" si="119"/>
        <v>0</v>
      </c>
      <c r="I804" s="260"/>
    </row>
    <row r="805" spans="1:9" s="81" customFormat="1" ht="40.15" customHeight="1" x14ac:dyDescent="0.2">
      <c r="A805" s="74" t="s">
        <v>416</v>
      </c>
      <c r="B805" s="196" t="s">
        <v>49</v>
      </c>
      <c r="C805" s="246" t="s">
        <v>417</v>
      </c>
      <c r="D805" s="85"/>
      <c r="E805" s="78" t="s">
        <v>38</v>
      </c>
      <c r="F805" s="92">
        <v>2</v>
      </c>
      <c r="G805" s="110"/>
      <c r="H805" s="183">
        <f t="shared" ref="H805:H806" si="120">ROUND(G805*F805,2)</f>
        <v>0</v>
      </c>
      <c r="I805" s="260"/>
    </row>
    <row r="806" spans="1:9" s="81" customFormat="1" ht="40.15" customHeight="1" x14ac:dyDescent="0.2">
      <c r="A806" s="97" t="s">
        <v>418</v>
      </c>
      <c r="B806" s="196" t="s">
        <v>60</v>
      </c>
      <c r="C806" s="246" t="s">
        <v>419</v>
      </c>
      <c r="D806" s="247"/>
      <c r="E806" s="248" t="s">
        <v>38</v>
      </c>
      <c r="F806" s="127">
        <v>2</v>
      </c>
      <c r="G806" s="110"/>
      <c r="H806" s="250">
        <f t="shared" si="120"/>
        <v>0</v>
      </c>
      <c r="I806" s="260"/>
    </row>
    <row r="807" spans="1:9" s="81" customFormat="1" ht="40.15" customHeight="1" x14ac:dyDescent="0.2">
      <c r="A807" s="74" t="s">
        <v>185</v>
      </c>
      <c r="B807" s="178" t="s">
        <v>715</v>
      </c>
      <c r="C807" s="76" t="s">
        <v>186</v>
      </c>
      <c r="D807" s="85" t="s">
        <v>124</v>
      </c>
      <c r="E807" s="78" t="s">
        <v>38</v>
      </c>
      <c r="F807" s="92">
        <v>1</v>
      </c>
      <c r="G807" s="110"/>
      <c r="H807" s="183">
        <f t="shared" ref="H807" si="121">ROUND(G807*F807,2)</f>
        <v>0</v>
      </c>
      <c r="I807" s="260"/>
    </row>
    <row r="808" spans="1:9" ht="40.15" customHeight="1" x14ac:dyDescent="0.2">
      <c r="A808" s="12"/>
      <c r="B808" s="163"/>
      <c r="C808" s="21" t="s">
        <v>21</v>
      </c>
      <c r="D808" s="7"/>
      <c r="E808" s="6"/>
      <c r="F808" s="242"/>
      <c r="G808" s="243"/>
      <c r="H808" s="244"/>
      <c r="I808" s="258"/>
    </row>
    <row r="809" spans="1:9" s="81" customFormat="1" ht="40.15" customHeight="1" x14ac:dyDescent="0.2">
      <c r="A809" s="74" t="s">
        <v>56</v>
      </c>
      <c r="B809" s="178" t="s">
        <v>716</v>
      </c>
      <c r="C809" s="96" t="s">
        <v>242</v>
      </c>
      <c r="D809" s="94" t="s">
        <v>243</v>
      </c>
      <c r="E809" s="78" t="s">
        <v>38</v>
      </c>
      <c r="F809" s="92">
        <v>11</v>
      </c>
      <c r="G809" s="110"/>
      <c r="H809" s="183">
        <f>ROUND(G809*F809,2)</f>
        <v>0</v>
      </c>
      <c r="I809" s="260"/>
    </row>
    <row r="810" spans="1:9" s="81" customFormat="1" ht="40.15" customHeight="1" x14ac:dyDescent="0.2">
      <c r="A810" s="74" t="s">
        <v>70</v>
      </c>
      <c r="B810" s="178" t="s">
        <v>717</v>
      </c>
      <c r="C810" s="76" t="s">
        <v>79</v>
      </c>
      <c r="D810" s="85" t="s">
        <v>124</v>
      </c>
      <c r="E810" s="78"/>
      <c r="F810" s="92"/>
      <c r="G810" s="50"/>
      <c r="H810" s="204"/>
      <c r="I810" s="260"/>
    </row>
    <row r="811" spans="1:9" s="81" customFormat="1" ht="40.15" customHeight="1" x14ac:dyDescent="0.2">
      <c r="A811" s="74" t="s">
        <v>80</v>
      </c>
      <c r="B811" s="196" t="s">
        <v>32</v>
      </c>
      <c r="C811" s="76" t="s">
        <v>141</v>
      </c>
      <c r="D811" s="85"/>
      <c r="E811" s="78" t="s">
        <v>71</v>
      </c>
      <c r="F811" s="292">
        <v>0.6</v>
      </c>
      <c r="G811" s="110"/>
      <c r="H811" s="183">
        <f>ROUND(G811*F811,2)</f>
        <v>0</v>
      </c>
      <c r="I811" s="260"/>
    </row>
    <row r="812" spans="1:9" s="81" customFormat="1" ht="40.15" customHeight="1" x14ac:dyDescent="0.2">
      <c r="A812" s="74" t="s">
        <v>57</v>
      </c>
      <c r="B812" s="178" t="s">
        <v>718</v>
      </c>
      <c r="C812" s="96" t="s">
        <v>244</v>
      </c>
      <c r="D812" s="94" t="s">
        <v>243</v>
      </c>
      <c r="E812" s="78"/>
      <c r="F812" s="92"/>
      <c r="G812" s="83"/>
      <c r="H812" s="204"/>
      <c r="I812" s="260"/>
    </row>
    <row r="813" spans="1:9" s="81" customFormat="1" ht="40.15" customHeight="1" x14ac:dyDescent="0.2">
      <c r="A813" s="74" t="s">
        <v>58</v>
      </c>
      <c r="B813" s="196" t="s">
        <v>32</v>
      </c>
      <c r="C813" s="76" t="s">
        <v>143</v>
      </c>
      <c r="D813" s="85"/>
      <c r="E813" s="78" t="s">
        <v>38</v>
      </c>
      <c r="F813" s="92">
        <v>5</v>
      </c>
      <c r="G813" s="110"/>
      <c r="H813" s="183">
        <f t="shared" ref="H813:H817" si="122">ROUND(G813*F813,2)</f>
        <v>0</v>
      </c>
      <c r="I813" s="260"/>
    </row>
    <row r="814" spans="1:9" s="81" customFormat="1" ht="40.15" customHeight="1" x14ac:dyDescent="0.2">
      <c r="A814" s="74" t="s">
        <v>72</v>
      </c>
      <c r="B814" s="215" t="s">
        <v>719</v>
      </c>
      <c r="C814" s="216" t="s">
        <v>81</v>
      </c>
      <c r="D814" s="223" t="s">
        <v>243</v>
      </c>
      <c r="E814" s="218" t="s">
        <v>38</v>
      </c>
      <c r="F814" s="219">
        <v>1</v>
      </c>
      <c r="G814" s="213"/>
      <c r="H814" s="214">
        <f t="shared" si="122"/>
        <v>0</v>
      </c>
      <c r="I814" s="260"/>
    </row>
    <row r="815" spans="1:9" s="81" customFormat="1" ht="40.15" customHeight="1" x14ac:dyDescent="0.2">
      <c r="A815" s="74" t="s">
        <v>73</v>
      </c>
      <c r="B815" s="178" t="s">
        <v>720</v>
      </c>
      <c r="C815" s="76" t="s">
        <v>82</v>
      </c>
      <c r="D815" s="94" t="s">
        <v>243</v>
      </c>
      <c r="E815" s="78" t="s">
        <v>38</v>
      </c>
      <c r="F815" s="92">
        <v>1</v>
      </c>
      <c r="G815" s="110"/>
      <c r="H815" s="183">
        <f t="shared" si="122"/>
        <v>0</v>
      </c>
      <c r="I815" s="260"/>
    </row>
    <row r="816" spans="1:9" s="81" customFormat="1" ht="40.15" customHeight="1" x14ac:dyDescent="0.2">
      <c r="A816" s="74" t="s">
        <v>74</v>
      </c>
      <c r="B816" s="178" t="s">
        <v>721</v>
      </c>
      <c r="C816" s="76" t="s">
        <v>83</v>
      </c>
      <c r="D816" s="94" t="s">
        <v>243</v>
      </c>
      <c r="E816" s="78" t="s">
        <v>38</v>
      </c>
      <c r="F816" s="92">
        <v>1</v>
      </c>
      <c r="G816" s="110"/>
      <c r="H816" s="183">
        <f t="shared" si="122"/>
        <v>0</v>
      </c>
      <c r="I816" s="260"/>
    </row>
    <row r="817" spans="1:9" s="81" customFormat="1" ht="40.15" customHeight="1" x14ac:dyDescent="0.2">
      <c r="A817" s="97" t="s">
        <v>271</v>
      </c>
      <c r="B817" s="293" t="s">
        <v>722</v>
      </c>
      <c r="C817" s="96" t="s">
        <v>272</v>
      </c>
      <c r="D817" s="94" t="s">
        <v>243</v>
      </c>
      <c r="E817" s="98" t="s">
        <v>38</v>
      </c>
      <c r="F817" s="127">
        <v>1</v>
      </c>
      <c r="G817" s="110"/>
      <c r="H817" s="295">
        <f t="shared" si="122"/>
        <v>0</v>
      </c>
      <c r="I817" s="260"/>
    </row>
    <row r="818" spans="1:9" ht="40.15" customHeight="1" x14ac:dyDescent="0.2">
      <c r="A818" s="12"/>
      <c r="B818" s="164"/>
      <c r="C818" s="21" t="s">
        <v>22</v>
      </c>
      <c r="D818" s="7"/>
      <c r="E818" s="165"/>
      <c r="F818" s="47"/>
      <c r="G818" s="50"/>
      <c r="H818" s="244"/>
      <c r="I818" s="258"/>
    </row>
    <row r="819" spans="1:9" s="81" customFormat="1" ht="40.15" customHeight="1" x14ac:dyDescent="0.2">
      <c r="A819" s="86" t="s">
        <v>61</v>
      </c>
      <c r="B819" s="178" t="s">
        <v>723</v>
      </c>
      <c r="C819" s="76" t="s">
        <v>62</v>
      </c>
      <c r="D819" s="85" t="s">
        <v>331</v>
      </c>
      <c r="E819" s="78"/>
      <c r="F819" s="79"/>
      <c r="G819" s="83"/>
      <c r="H819" s="183"/>
      <c r="I819" s="260"/>
    </row>
    <row r="820" spans="1:9" s="81" customFormat="1" ht="40.15" customHeight="1" x14ac:dyDescent="0.2">
      <c r="A820" s="86" t="s">
        <v>148</v>
      </c>
      <c r="B820" s="196" t="s">
        <v>32</v>
      </c>
      <c r="C820" s="76" t="s">
        <v>149</v>
      </c>
      <c r="D820" s="85"/>
      <c r="E820" s="78" t="s">
        <v>31</v>
      </c>
      <c r="F820" s="79">
        <v>150</v>
      </c>
      <c r="G820" s="110"/>
      <c r="H820" s="183">
        <f>ROUND(G820*F820,2)</f>
        <v>0</v>
      </c>
      <c r="I820" s="260"/>
    </row>
    <row r="821" spans="1:9" s="81" customFormat="1" ht="40.15" customHeight="1" x14ac:dyDescent="0.2">
      <c r="A821" s="86" t="s">
        <v>63</v>
      </c>
      <c r="B821" s="196" t="s">
        <v>39</v>
      </c>
      <c r="C821" s="76" t="s">
        <v>150</v>
      </c>
      <c r="D821" s="85"/>
      <c r="E821" s="78" t="s">
        <v>31</v>
      </c>
      <c r="F821" s="79">
        <v>1600</v>
      </c>
      <c r="G821" s="110"/>
      <c r="H821" s="183">
        <f>ROUND(G821*F821,2)</f>
        <v>0</v>
      </c>
      <c r="I821" s="260"/>
    </row>
    <row r="822" spans="1:9" ht="40.15" customHeight="1" x14ac:dyDescent="0.2">
      <c r="A822" s="12"/>
      <c r="B822" s="164"/>
      <c r="C822" s="205" t="s">
        <v>823</v>
      </c>
      <c r="D822" s="187"/>
      <c r="E822" s="188"/>
      <c r="F822" s="189"/>
      <c r="G822" s="50"/>
      <c r="H822" s="244"/>
      <c r="I822" s="258"/>
    </row>
    <row r="823" spans="1:9" s="81" customFormat="1" ht="40.15" customHeight="1" x14ac:dyDescent="0.2">
      <c r="A823" s="113"/>
      <c r="B823" s="178" t="s">
        <v>724</v>
      </c>
      <c r="C823" s="179" t="s">
        <v>463</v>
      </c>
      <c r="D823" s="180" t="s">
        <v>440</v>
      </c>
      <c r="E823" s="181" t="s">
        <v>38</v>
      </c>
      <c r="F823" s="194">
        <v>2</v>
      </c>
      <c r="G823" s="197"/>
      <c r="H823" s="183">
        <f>ROUND(G823*F823,2)</f>
        <v>0</v>
      </c>
      <c r="I823" s="260"/>
    </row>
    <row r="824" spans="1:9" s="26" customFormat="1" ht="40.15" customHeight="1" thickBot="1" x14ac:dyDescent="0.25">
      <c r="A824" s="25"/>
      <c r="B824" s="23" t="s">
        <v>364</v>
      </c>
      <c r="C824" s="364" t="str">
        <f>C750</f>
        <v>Willow Point Road - Pebble Beach Road to Willowlake Crescent</v>
      </c>
      <c r="D824" s="365"/>
      <c r="E824" s="365"/>
      <c r="F824" s="366"/>
      <c r="G824" s="51" t="s">
        <v>16</v>
      </c>
      <c r="H824" s="296">
        <f>SUM(H750:H823)</f>
        <v>0</v>
      </c>
      <c r="I824" s="259"/>
    </row>
    <row r="825" spans="1:9" s="26" customFormat="1" ht="40.15" customHeight="1" thickTop="1" x14ac:dyDescent="0.2">
      <c r="A825" s="25"/>
      <c r="B825" s="177" t="s">
        <v>366</v>
      </c>
      <c r="C825" s="358" t="s">
        <v>367</v>
      </c>
      <c r="D825" s="373"/>
      <c r="E825" s="373"/>
      <c r="F825" s="374"/>
      <c r="G825" s="50"/>
      <c r="H825" s="297"/>
      <c r="I825" s="259"/>
    </row>
    <row r="826" spans="1:9" ht="40.15" customHeight="1" x14ac:dyDescent="0.2">
      <c r="A826" s="12"/>
      <c r="B826" s="164"/>
      <c r="C826" s="184" t="s">
        <v>464</v>
      </c>
      <c r="D826" s="7"/>
      <c r="E826" s="165"/>
      <c r="F826" s="7"/>
      <c r="G826" s="50"/>
      <c r="H826" s="244"/>
      <c r="I826" s="258"/>
    </row>
    <row r="827" spans="1:9" s="81" customFormat="1" ht="40.15" customHeight="1" x14ac:dyDescent="0.2">
      <c r="A827" s="74" t="s">
        <v>84</v>
      </c>
      <c r="B827" s="178" t="s">
        <v>725</v>
      </c>
      <c r="C827" s="76" t="s">
        <v>85</v>
      </c>
      <c r="D827" s="85" t="s">
        <v>325</v>
      </c>
      <c r="E827" s="78" t="s">
        <v>29</v>
      </c>
      <c r="F827" s="79">
        <v>6</v>
      </c>
      <c r="G827" s="110"/>
      <c r="H827" s="183">
        <f t="shared" ref="H827" si="123">ROUND(G827*F827,2)</f>
        <v>0</v>
      </c>
      <c r="I827" s="260"/>
    </row>
    <row r="828" spans="1:9" s="81" customFormat="1" ht="40.15" customHeight="1" x14ac:dyDescent="0.2">
      <c r="A828" s="82" t="s">
        <v>34</v>
      </c>
      <c r="B828" s="178" t="s">
        <v>726</v>
      </c>
      <c r="C828" s="76" t="s">
        <v>35</v>
      </c>
      <c r="D828" s="77" t="s">
        <v>325</v>
      </c>
      <c r="E828" s="78"/>
      <c r="F828" s="79"/>
      <c r="G828" s="83"/>
      <c r="H828" s="183"/>
      <c r="I828" s="260"/>
    </row>
    <row r="829" spans="1:9" s="81" customFormat="1" ht="40.15" customHeight="1" x14ac:dyDescent="0.2">
      <c r="A829" s="82" t="s">
        <v>333</v>
      </c>
      <c r="B829" s="196" t="s">
        <v>32</v>
      </c>
      <c r="C829" s="76" t="s">
        <v>334</v>
      </c>
      <c r="D829" s="85" t="s">
        <v>1</v>
      </c>
      <c r="E829" s="78" t="s">
        <v>29</v>
      </c>
      <c r="F829" s="79">
        <v>5</v>
      </c>
      <c r="G829" s="110"/>
      <c r="H829" s="183">
        <f t="shared" ref="H829:H830" si="124">ROUND(G829*F829,2)</f>
        <v>0</v>
      </c>
      <c r="I829" s="260"/>
    </row>
    <row r="830" spans="1:9" s="81" customFormat="1" ht="40.15" customHeight="1" x14ac:dyDescent="0.2">
      <c r="A830" s="74" t="s">
        <v>36</v>
      </c>
      <c r="B830" s="178" t="s">
        <v>727</v>
      </c>
      <c r="C830" s="76" t="s">
        <v>37</v>
      </c>
      <c r="D830" s="77" t="s">
        <v>325</v>
      </c>
      <c r="E830" s="78" t="s">
        <v>31</v>
      </c>
      <c r="F830" s="79">
        <v>15</v>
      </c>
      <c r="G830" s="110"/>
      <c r="H830" s="183">
        <f t="shared" si="124"/>
        <v>0</v>
      </c>
      <c r="I830" s="260"/>
    </row>
    <row r="831" spans="1:9" s="81" customFormat="1" ht="40.15" customHeight="1" x14ac:dyDescent="0.2">
      <c r="A831" s="86" t="s">
        <v>218</v>
      </c>
      <c r="B831" s="178" t="s">
        <v>728</v>
      </c>
      <c r="C831" s="76" t="s">
        <v>219</v>
      </c>
      <c r="D831" s="85" t="s">
        <v>220</v>
      </c>
      <c r="E831" s="78"/>
      <c r="F831" s="79"/>
      <c r="G831" s="83"/>
      <c r="H831" s="183"/>
      <c r="I831" s="260"/>
    </row>
    <row r="832" spans="1:9" s="81" customFormat="1" ht="40.15" customHeight="1" x14ac:dyDescent="0.2">
      <c r="A832" s="86" t="s">
        <v>391</v>
      </c>
      <c r="B832" s="196" t="s">
        <v>32</v>
      </c>
      <c r="C832" s="76" t="s">
        <v>392</v>
      </c>
      <c r="D832" s="85" t="s">
        <v>1</v>
      </c>
      <c r="E832" s="78" t="s">
        <v>48</v>
      </c>
      <c r="F832" s="79">
        <v>10</v>
      </c>
      <c r="G832" s="110"/>
      <c r="H832" s="183">
        <f t="shared" ref="H832" si="125">ROUND(G832*F832,2)</f>
        <v>0</v>
      </c>
      <c r="I832" s="260"/>
    </row>
    <row r="833" spans="1:9" s="81" customFormat="1" ht="40.15" customHeight="1" x14ac:dyDescent="0.2">
      <c r="A833" s="111" t="s">
        <v>465</v>
      </c>
      <c r="B833" s="178" t="s">
        <v>729</v>
      </c>
      <c r="C833" s="76" t="s">
        <v>466</v>
      </c>
      <c r="D833" s="85" t="s">
        <v>390</v>
      </c>
      <c r="E833" s="78"/>
      <c r="F833" s="79"/>
      <c r="G833" s="83"/>
      <c r="H833" s="183"/>
      <c r="I833" s="260"/>
    </row>
    <row r="834" spans="1:9" s="81" customFormat="1" ht="40.15" customHeight="1" x14ac:dyDescent="0.2">
      <c r="A834" s="111" t="s">
        <v>468</v>
      </c>
      <c r="B834" s="196" t="s">
        <v>32</v>
      </c>
      <c r="C834" s="76" t="s">
        <v>496</v>
      </c>
      <c r="D834" s="85" t="s">
        <v>515</v>
      </c>
      <c r="E834" s="78" t="s">
        <v>31</v>
      </c>
      <c r="F834" s="79">
        <v>25</v>
      </c>
      <c r="G834" s="110"/>
      <c r="H834" s="183">
        <f t="shared" ref="H834" si="126">ROUND(G834*F834,2)</f>
        <v>0</v>
      </c>
      <c r="I834" s="260"/>
    </row>
    <row r="835" spans="1:9" s="81" customFormat="1" ht="40.15" customHeight="1" x14ac:dyDescent="0.2">
      <c r="A835" s="86" t="s">
        <v>61</v>
      </c>
      <c r="B835" s="178" t="s">
        <v>730</v>
      </c>
      <c r="C835" s="76" t="s">
        <v>62</v>
      </c>
      <c r="D835" s="85" t="s">
        <v>331</v>
      </c>
      <c r="E835" s="78"/>
      <c r="F835" s="79"/>
      <c r="G835" s="83"/>
      <c r="H835" s="183"/>
      <c r="I835" s="260"/>
    </row>
    <row r="836" spans="1:9" s="81" customFormat="1" ht="40.15" customHeight="1" x14ac:dyDescent="0.2">
      <c r="A836" s="86" t="s">
        <v>148</v>
      </c>
      <c r="B836" s="196" t="s">
        <v>32</v>
      </c>
      <c r="C836" s="76" t="s">
        <v>149</v>
      </c>
      <c r="D836" s="85"/>
      <c r="E836" s="78" t="s">
        <v>31</v>
      </c>
      <c r="F836" s="79">
        <v>15</v>
      </c>
      <c r="G836" s="110"/>
      <c r="H836" s="183">
        <f>ROUND(G836*F836,2)</f>
        <v>0</v>
      </c>
      <c r="I836" s="260"/>
    </row>
    <row r="837" spans="1:9" ht="40.15" customHeight="1" x14ac:dyDescent="0.2">
      <c r="A837" s="12"/>
      <c r="B837" s="164"/>
      <c r="C837" s="184" t="s">
        <v>469</v>
      </c>
      <c r="D837" s="7"/>
      <c r="E837" s="165"/>
      <c r="F837" s="7"/>
      <c r="G837" s="50"/>
      <c r="H837" s="244"/>
      <c r="I837" s="258"/>
    </row>
    <row r="838" spans="1:9" s="81" customFormat="1" ht="40.15" customHeight="1" x14ac:dyDescent="0.2">
      <c r="A838" s="74" t="s">
        <v>84</v>
      </c>
      <c r="B838" s="178" t="s">
        <v>731</v>
      </c>
      <c r="C838" s="76" t="s">
        <v>85</v>
      </c>
      <c r="D838" s="85" t="s">
        <v>325</v>
      </c>
      <c r="E838" s="78" t="s">
        <v>29</v>
      </c>
      <c r="F838" s="79">
        <v>10</v>
      </c>
      <c r="G838" s="110"/>
      <c r="H838" s="183">
        <f t="shared" ref="H838" si="127">ROUND(G838*F838,2)</f>
        <v>0</v>
      </c>
      <c r="I838" s="260"/>
    </row>
    <row r="839" spans="1:9" s="81" customFormat="1" ht="40.15" customHeight="1" x14ac:dyDescent="0.2">
      <c r="A839" s="82" t="s">
        <v>34</v>
      </c>
      <c r="B839" s="178" t="s">
        <v>732</v>
      </c>
      <c r="C839" s="76" t="s">
        <v>35</v>
      </c>
      <c r="D839" s="77" t="s">
        <v>325</v>
      </c>
      <c r="E839" s="78"/>
      <c r="F839" s="79"/>
      <c r="G839" s="83"/>
      <c r="H839" s="183"/>
      <c r="I839" s="260"/>
    </row>
    <row r="840" spans="1:9" s="81" customFormat="1" ht="40.15" customHeight="1" x14ac:dyDescent="0.2">
      <c r="A840" s="82" t="s">
        <v>333</v>
      </c>
      <c r="B840" s="196" t="s">
        <v>32</v>
      </c>
      <c r="C840" s="76" t="s">
        <v>334</v>
      </c>
      <c r="D840" s="85" t="s">
        <v>1</v>
      </c>
      <c r="E840" s="78" t="s">
        <v>29</v>
      </c>
      <c r="F840" s="79">
        <v>5</v>
      </c>
      <c r="G840" s="110"/>
      <c r="H840" s="183">
        <f t="shared" ref="H840:H841" si="128">ROUND(G840*F840,2)</f>
        <v>0</v>
      </c>
      <c r="I840" s="260"/>
    </row>
    <row r="841" spans="1:9" s="81" customFormat="1" ht="40.15" customHeight="1" x14ac:dyDescent="0.2">
      <c r="A841" s="74" t="s">
        <v>36</v>
      </c>
      <c r="B841" s="178" t="s">
        <v>733</v>
      </c>
      <c r="C841" s="76" t="s">
        <v>37</v>
      </c>
      <c r="D841" s="77" t="s">
        <v>325</v>
      </c>
      <c r="E841" s="78" t="s">
        <v>31</v>
      </c>
      <c r="F841" s="79">
        <v>30</v>
      </c>
      <c r="G841" s="110"/>
      <c r="H841" s="183">
        <f t="shared" si="128"/>
        <v>0</v>
      </c>
      <c r="I841" s="260"/>
    </row>
    <row r="842" spans="1:9" s="81" customFormat="1" ht="40.15" customHeight="1" x14ac:dyDescent="0.2">
      <c r="A842" s="86" t="s">
        <v>218</v>
      </c>
      <c r="B842" s="178" t="s">
        <v>734</v>
      </c>
      <c r="C842" s="76" t="s">
        <v>219</v>
      </c>
      <c r="D842" s="85" t="s">
        <v>220</v>
      </c>
      <c r="E842" s="78"/>
      <c r="F842" s="79"/>
      <c r="G842" s="83"/>
      <c r="H842" s="183"/>
      <c r="I842" s="260"/>
    </row>
    <row r="843" spans="1:9" s="81" customFormat="1" ht="40.15" customHeight="1" x14ac:dyDescent="0.2">
      <c r="A843" s="86" t="s">
        <v>391</v>
      </c>
      <c r="B843" s="196" t="s">
        <v>32</v>
      </c>
      <c r="C843" s="76" t="s">
        <v>392</v>
      </c>
      <c r="D843" s="85" t="s">
        <v>1</v>
      </c>
      <c r="E843" s="78" t="s">
        <v>48</v>
      </c>
      <c r="F843" s="79">
        <v>10</v>
      </c>
      <c r="G843" s="110"/>
      <c r="H843" s="183">
        <f t="shared" ref="H843" si="129">ROUND(G843*F843,2)</f>
        <v>0</v>
      </c>
      <c r="I843" s="260"/>
    </row>
    <row r="844" spans="1:9" s="81" customFormat="1" ht="40.15" customHeight="1" x14ac:dyDescent="0.2">
      <c r="A844" s="111" t="s">
        <v>151</v>
      </c>
      <c r="B844" s="178" t="s">
        <v>735</v>
      </c>
      <c r="C844" s="76" t="s">
        <v>152</v>
      </c>
      <c r="D844" s="85" t="s">
        <v>100</v>
      </c>
      <c r="E844" s="78"/>
      <c r="F844" s="79"/>
      <c r="G844" s="83"/>
      <c r="H844" s="183"/>
      <c r="I844" s="260"/>
    </row>
    <row r="845" spans="1:9" s="81" customFormat="1" ht="40.15" customHeight="1" x14ac:dyDescent="0.2">
      <c r="A845" s="111" t="s">
        <v>153</v>
      </c>
      <c r="B845" s="220" t="s">
        <v>32</v>
      </c>
      <c r="C845" s="216" t="s">
        <v>101</v>
      </c>
      <c r="D845" s="217" t="s">
        <v>1</v>
      </c>
      <c r="E845" s="218" t="s">
        <v>31</v>
      </c>
      <c r="F845" s="212">
        <v>15</v>
      </c>
      <c r="G845" s="213"/>
      <c r="H845" s="214">
        <f t="shared" ref="H845" si="130">ROUND(G845*F845,2)</f>
        <v>0</v>
      </c>
      <c r="I845" s="260"/>
    </row>
    <row r="846" spans="1:9" s="81" customFormat="1" ht="37.9" customHeight="1" x14ac:dyDescent="0.2">
      <c r="A846" s="111" t="s">
        <v>465</v>
      </c>
      <c r="B846" s="178" t="s">
        <v>736</v>
      </c>
      <c r="C846" s="76" t="s">
        <v>466</v>
      </c>
      <c r="D846" s="85" t="s">
        <v>390</v>
      </c>
      <c r="E846" s="78"/>
      <c r="F846" s="79"/>
      <c r="G846" s="83"/>
      <c r="H846" s="183"/>
      <c r="I846" s="260"/>
    </row>
    <row r="847" spans="1:9" s="81" customFormat="1" ht="37.9" customHeight="1" x14ac:dyDescent="0.2">
      <c r="A847" s="111" t="s">
        <v>468</v>
      </c>
      <c r="B847" s="196" t="s">
        <v>32</v>
      </c>
      <c r="C847" s="76" t="s">
        <v>496</v>
      </c>
      <c r="D847" s="85" t="s">
        <v>515</v>
      </c>
      <c r="E847" s="78" t="s">
        <v>31</v>
      </c>
      <c r="F847" s="79">
        <v>25</v>
      </c>
      <c r="G847" s="110"/>
      <c r="H847" s="183">
        <f t="shared" ref="H847" si="131">ROUND(G847*F847,2)</f>
        <v>0</v>
      </c>
      <c r="I847" s="260"/>
    </row>
    <row r="848" spans="1:9" s="126" customFormat="1" ht="37.9" customHeight="1" x14ac:dyDescent="0.2">
      <c r="A848" s="125"/>
      <c r="B848" s="301" t="s">
        <v>737</v>
      </c>
      <c r="C848" s="302" t="s">
        <v>470</v>
      </c>
      <c r="D848" s="303" t="s">
        <v>511</v>
      </c>
      <c r="E848" s="304" t="s">
        <v>38</v>
      </c>
      <c r="F848" s="305">
        <v>1</v>
      </c>
      <c r="G848" s="110"/>
      <c r="H848" s="306">
        <f>ROUND(G848*F848,2)</f>
        <v>0</v>
      </c>
      <c r="I848" s="266"/>
    </row>
    <row r="849" spans="1:9" s="81" customFormat="1" ht="37.9" customHeight="1" x14ac:dyDescent="0.2">
      <c r="A849" s="86" t="s">
        <v>61</v>
      </c>
      <c r="B849" s="178" t="s">
        <v>738</v>
      </c>
      <c r="C849" s="76" t="s">
        <v>62</v>
      </c>
      <c r="D849" s="85" t="s">
        <v>331</v>
      </c>
      <c r="E849" s="78"/>
      <c r="F849" s="79"/>
      <c r="G849" s="83"/>
      <c r="H849" s="183"/>
      <c r="I849" s="260"/>
    </row>
    <row r="850" spans="1:9" s="81" customFormat="1" ht="37.9" customHeight="1" x14ac:dyDescent="0.2">
      <c r="A850" s="86" t="s">
        <v>148</v>
      </c>
      <c r="B850" s="196" t="s">
        <v>32</v>
      </c>
      <c r="C850" s="76" t="s">
        <v>149</v>
      </c>
      <c r="D850" s="85"/>
      <c r="E850" s="78" t="s">
        <v>31</v>
      </c>
      <c r="F850" s="79">
        <v>15</v>
      </c>
      <c r="G850" s="110"/>
      <c r="H850" s="183">
        <f>ROUND(G850*F850,2)</f>
        <v>0</v>
      </c>
      <c r="I850" s="260"/>
    </row>
    <row r="851" spans="1:9" s="81" customFormat="1" ht="37.9" customHeight="1" x14ac:dyDescent="0.2">
      <c r="A851" s="86" t="s">
        <v>63</v>
      </c>
      <c r="B851" s="196" t="s">
        <v>39</v>
      </c>
      <c r="C851" s="76" t="s">
        <v>150</v>
      </c>
      <c r="D851" s="85"/>
      <c r="E851" s="78" t="s">
        <v>31</v>
      </c>
      <c r="F851" s="79">
        <v>15</v>
      </c>
      <c r="G851" s="110"/>
      <c r="H851" s="183">
        <f>ROUND(G851*F851,2)</f>
        <v>0</v>
      </c>
      <c r="I851" s="260"/>
    </row>
    <row r="852" spans="1:9" ht="37.9" customHeight="1" x14ac:dyDescent="0.2">
      <c r="A852" s="12"/>
      <c r="B852" s="164"/>
      <c r="C852" s="184" t="s">
        <v>471</v>
      </c>
      <c r="D852" s="7"/>
      <c r="E852" s="165"/>
      <c r="F852" s="7"/>
      <c r="G852" s="50"/>
      <c r="H852" s="244"/>
      <c r="I852" s="258"/>
    </row>
    <row r="853" spans="1:9" s="81" customFormat="1" ht="37.9" customHeight="1" x14ac:dyDescent="0.2">
      <c r="A853" s="74" t="s">
        <v>84</v>
      </c>
      <c r="B853" s="178" t="s">
        <v>739</v>
      </c>
      <c r="C853" s="76" t="s">
        <v>85</v>
      </c>
      <c r="D853" s="85" t="s">
        <v>325</v>
      </c>
      <c r="E853" s="78" t="s">
        <v>29</v>
      </c>
      <c r="F853" s="79">
        <v>95</v>
      </c>
      <c r="G853" s="110"/>
      <c r="H853" s="183">
        <f t="shared" ref="H853" si="132">ROUND(G853*F853,2)</f>
        <v>0</v>
      </c>
      <c r="I853" s="260"/>
    </row>
    <row r="854" spans="1:9" s="81" customFormat="1" ht="37.9" customHeight="1" x14ac:dyDescent="0.2">
      <c r="A854" s="82" t="s">
        <v>34</v>
      </c>
      <c r="B854" s="178" t="s">
        <v>740</v>
      </c>
      <c r="C854" s="76" t="s">
        <v>35</v>
      </c>
      <c r="D854" s="77" t="s">
        <v>325</v>
      </c>
      <c r="E854" s="78"/>
      <c r="F854" s="79"/>
      <c r="G854" s="83"/>
      <c r="H854" s="183"/>
      <c r="I854" s="260"/>
    </row>
    <row r="855" spans="1:9" s="81" customFormat="1" ht="37.9" customHeight="1" x14ac:dyDescent="0.2">
      <c r="A855" s="82" t="s">
        <v>333</v>
      </c>
      <c r="B855" s="196" t="s">
        <v>32</v>
      </c>
      <c r="C855" s="76" t="s">
        <v>334</v>
      </c>
      <c r="D855" s="85" t="s">
        <v>1</v>
      </c>
      <c r="E855" s="78" t="s">
        <v>29</v>
      </c>
      <c r="F855" s="79">
        <v>45</v>
      </c>
      <c r="G855" s="110"/>
      <c r="H855" s="183">
        <f t="shared" ref="H855:H856" si="133">ROUND(G855*F855,2)</f>
        <v>0</v>
      </c>
      <c r="I855" s="260"/>
    </row>
    <row r="856" spans="1:9" s="81" customFormat="1" ht="37.9" customHeight="1" x14ac:dyDescent="0.2">
      <c r="A856" s="74" t="s">
        <v>36</v>
      </c>
      <c r="B856" s="178" t="s">
        <v>741</v>
      </c>
      <c r="C856" s="76" t="s">
        <v>37</v>
      </c>
      <c r="D856" s="77" t="s">
        <v>325</v>
      </c>
      <c r="E856" s="78" t="s">
        <v>31</v>
      </c>
      <c r="F856" s="79">
        <v>220</v>
      </c>
      <c r="G856" s="110"/>
      <c r="H856" s="183">
        <f t="shared" si="133"/>
        <v>0</v>
      </c>
      <c r="I856" s="260"/>
    </row>
    <row r="857" spans="1:9" s="81" customFormat="1" ht="37.9" customHeight="1" x14ac:dyDescent="0.2">
      <c r="A857" s="86" t="s">
        <v>65</v>
      </c>
      <c r="B857" s="178" t="s">
        <v>742</v>
      </c>
      <c r="C857" s="76" t="s">
        <v>66</v>
      </c>
      <c r="D857" s="85" t="s">
        <v>325</v>
      </c>
      <c r="E857" s="78"/>
      <c r="F857" s="79"/>
      <c r="G857" s="108"/>
      <c r="H857" s="183"/>
      <c r="I857" s="260"/>
    </row>
    <row r="858" spans="1:9" s="81" customFormat="1" ht="37.9" customHeight="1" x14ac:dyDescent="0.2">
      <c r="A858" s="86" t="s">
        <v>67</v>
      </c>
      <c r="B858" s="196" t="s">
        <v>32</v>
      </c>
      <c r="C858" s="76" t="s">
        <v>68</v>
      </c>
      <c r="D858" s="85" t="s">
        <v>1</v>
      </c>
      <c r="E858" s="78" t="s">
        <v>31</v>
      </c>
      <c r="F858" s="79">
        <v>15</v>
      </c>
      <c r="G858" s="110"/>
      <c r="H858" s="183">
        <f>ROUND(G858*F858,2)</f>
        <v>0</v>
      </c>
      <c r="I858" s="260"/>
    </row>
    <row r="859" spans="1:9" s="81" customFormat="1" ht="37.9" customHeight="1" x14ac:dyDescent="0.2">
      <c r="A859" s="86" t="s">
        <v>44</v>
      </c>
      <c r="B859" s="178" t="s">
        <v>743</v>
      </c>
      <c r="C859" s="76" t="s">
        <v>45</v>
      </c>
      <c r="D859" s="85" t="s">
        <v>167</v>
      </c>
      <c r="E859" s="78"/>
      <c r="F859" s="79"/>
      <c r="G859" s="108"/>
      <c r="H859" s="183"/>
      <c r="I859" s="260"/>
    </row>
    <row r="860" spans="1:9" s="81" customFormat="1" ht="37.9" customHeight="1" x14ac:dyDescent="0.2">
      <c r="A860" s="86" t="s">
        <v>46</v>
      </c>
      <c r="B860" s="196" t="s">
        <v>32</v>
      </c>
      <c r="C860" s="76" t="s">
        <v>47</v>
      </c>
      <c r="D860" s="85" t="s">
        <v>1</v>
      </c>
      <c r="E860" s="78" t="s">
        <v>38</v>
      </c>
      <c r="F860" s="79">
        <v>140</v>
      </c>
      <c r="G860" s="110"/>
      <c r="H860" s="183">
        <f>ROUND(G860*F860,2)</f>
        <v>0</v>
      </c>
      <c r="I860" s="260"/>
    </row>
    <row r="861" spans="1:9" s="81" customFormat="1" ht="37.9" customHeight="1" x14ac:dyDescent="0.2">
      <c r="A861" s="86" t="s">
        <v>218</v>
      </c>
      <c r="B861" s="178" t="s">
        <v>744</v>
      </c>
      <c r="C861" s="76" t="s">
        <v>219</v>
      </c>
      <c r="D861" s="85" t="s">
        <v>220</v>
      </c>
      <c r="E861" s="78"/>
      <c r="F861" s="79"/>
      <c r="G861" s="108"/>
      <c r="H861" s="183"/>
      <c r="I861" s="260"/>
    </row>
    <row r="862" spans="1:9" s="81" customFormat="1" ht="37.9" customHeight="1" x14ac:dyDescent="0.2">
      <c r="A862" s="86" t="s">
        <v>391</v>
      </c>
      <c r="B862" s="196" t="s">
        <v>32</v>
      </c>
      <c r="C862" s="76" t="s">
        <v>392</v>
      </c>
      <c r="D862" s="85" t="s">
        <v>1</v>
      </c>
      <c r="E862" s="78" t="s">
        <v>48</v>
      </c>
      <c r="F862" s="79">
        <v>125</v>
      </c>
      <c r="G862" s="110"/>
      <c r="H862" s="183">
        <f t="shared" ref="H862" si="134">ROUND(G862*F862,2)</f>
        <v>0</v>
      </c>
      <c r="I862" s="260"/>
    </row>
    <row r="863" spans="1:9" s="81" customFormat="1" ht="37.9" customHeight="1" x14ac:dyDescent="0.2">
      <c r="A863" s="111" t="s">
        <v>151</v>
      </c>
      <c r="B863" s="178" t="s">
        <v>745</v>
      </c>
      <c r="C863" s="76" t="s">
        <v>152</v>
      </c>
      <c r="D863" s="85" t="s">
        <v>100</v>
      </c>
      <c r="E863" s="78"/>
      <c r="F863" s="79"/>
      <c r="G863" s="108"/>
      <c r="H863" s="183"/>
      <c r="I863" s="260"/>
    </row>
    <row r="864" spans="1:9" s="81" customFormat="1" ht="37.9" customHeight="1" x14ac:dyDescent="0.2">
      <c r="A864" s="111" t="s">
        <v>153</v>
      </c>
      <c r="B864" s="196" t="s">
        <v>32</v>
      </c>
      <c r="C864" s="76" t="s">
        <v>101</v>
      </c>
      <c r="D864" s="85" t="s">
        <v>1</v>
      </c>
      <c r="E864" s="78" t="s">
        <v>31</v>
      </c>
      <c r="F864" s="79">
        <v>130</v>
      </c>
      <c r="G864" s="110"/>
      <c r="H864" s="183">
        <f t="shared" ref="H864" si="135">ROUND(G864*F864,2)</f>
        <v>0</v>
      </c>
      <c r="I864" s="260"/>
    </row>
    <row r="865" spans="1:9" s="81" customFormat="1" ht="37.9" customHeight="1" x14ac:dyDescent="0.2">
      <c r="A865" s="111" t="s">
        <v>465</v>
      </c>
      <c r="B865" s="178" t="s">
        <v>746</v>
      </c>
      <c r="C865" s="76" t="s">
        <v>466</v>
      </c>
      <c r="D865" s="85" t="s">
        <v>390</v>
      </c>
      <c r="E865" s="78"/>
      <c r="F865" s="79"/>
      <c r="G865" s="108"/>
      <c r="H865" s="183"/>
      <c r="I865" s="260"/>
    </row>
    <row r="866" spans="1:9" s="81" customFormat="1" ht="37.9" customHeight="1" x14ac:dyDescent="0.2">
      <c r="A866" s="111" t="s">
        <v>467</v>
      </c>
      <c r="B866" s="196" t="s">
        <v>32</v>
      </c>
      <c r="C866" s="76" t="s">
        <v>497</v>
      </c>
      <c r="D866" s="85" t="s">
        <v>514</v>
      </c>
      <c r="E866" s="78" t="s">
        <v>31</v>
      </c>
      <c r="F866" s="79">
        <v>55</v>
      </c>
      <c r="G866" s="110"/>
      <c r="H866" s="183">
        <f t="shared" ref="H866:H869" si="136">ROUND(G866*F866,2)</f>
        <v>0</v>
      </c>
      <c r="I866" s="260"/>
    </row>
    <row r="867" spans="1:9" s="81" customFormat="1" ht="40.15" customHeight="1" x14ac:dyDescent="0.2">
      <c r="A867" s="111" t="s">
        <v>468</v>
      </c>
      <c r="B867" s="220" t="s">
        <v>39</v>
      </c>
      <c r="C867" s="216" t="s">
        <v>496</v>
      </c>
      <c r="D867" s="217" t="s">
        <v>515</v>
      </c>
      <c r="E867" s="218" t="s">
        <v>31</v>
      </c>
      <c r="F867" s="212">
        <v>60</v>
      </c>
      <c r="G867" s="213"/>
      <c r="H867" s="214">
        <f t="shared" si="136"/>
        <v>0</v>
      </c>
      <c r="I867" s="260"/>
    </row>
    <row r="868" spans="1:9" s="81" customFormat="1" ht="60.6" customHeight="1" x14ac:dyDescent="0.2">
      <c r="A868" s="111" t="s">
        <v>477</v>
      </c>
      <c r="B868" s="75" t="s">
        <v>747</v>
      </c>
      <c r="C868" s="76" t="s">
        <v>822</v>
      </c>
      <c r="D868" s="85" t="s">
        <v>305</v>
      </c>
      <c r="E868" s="78" t="s">
        <v>31</v>
      </c>
      <c r="F868" s="92">
        <v>210</v>
      </c>
      <c r="G868" s="110"/>
      <c r="H868" s="80">
        <f t="shared" si="136"/>
        <v>0</v>
      </c>
      <c r="I868" s="260"/>
    </row>
    <row r="869" spans="1:9" s="81" customFormat="1" ht="40.15" customHeight="1" x14ac:dyDescent="0.2">
      <c r="A869" s="111" t="s">
        <v>479</v>
      </c>
      <c r="B869" s="75" t="s">
        <v>748</v>
      </c>
      <c r="C869" s="76" t="s">
        <v>480</v>
      </c>
      <c r="D869" s="85" t="s">
        <v>163</v>
      </c>
      <c r="E869" s="78" t="s">
        <v>31</v>
      </c>
      <c r="F869" s="92">
        <v>15</v>
      </c>
      <c r="G869" s="110"/>
      <c r="H869" s="80">
        <f t="shared" si="136"/>
        <v>0</v>
      </c>
      <c r="I869" s="260"/>
    </row>
    <row r="870" spans="1:9" s="81" customFormat="1" ht="40.15" customHeight="1" x14ac:dyDescent="0.2">
      <c r="A870" s="86" t="s">
        <v>224</v>
      </c>
      <c r="B870" s="75" t="s">
        <v>749</v>
      </c>
      <c r="C870" s="76" t="s">
        <v>225</v>
      </c>
      <c r="D870" s="85" t="s">
        <v>220</v>
      </c>
      <c r="E870" s="78"/>
      <c r="F870" s="79"/>
      <c r="G870" s="108"/>
      <c r="H870" s="80"/>
      <c r="I870" s="260"/>
    </row>
    <row r="871" spans="1:9" s="81" customFormat="1" ht="40.15" customHeight="1" x14ac:dyDescent="0.2">
      <c r="A871" s="134" t="s">
        <v>398</v>
      </c>
      <c r="B871" s="84" t="s">
        <v>32</v>
      </c>
      <c r="C871" s="76" t="s">
        <v>504</v>
      </c>
      <c r="D871" s="85" t="s">
        <v>116</v>
      </c>
      <c r="E871" s="78" t="s">
        <v>48</v>
      </c>
      <c r="F871" s="79">
        <v>60</v>
      </c>
      <c r="G871" s="110"/>
      <c r="H871" s="80">
        <f t="shared" ref="H871" si="137">ROUND(G871*F871,2)</f>
        <v>0</v>
      </c>
      <c r="I871" s="260"/>
    </row>
    <row r="872" spans="1:9" s="91" customFormat="1" ht="40.15" customHeight="1" x14ac:dyDescent="0.2">
      <c r="A872" s="86" t="s">
        <v>402</v>
      </c>
      <c r="B872" s="84" t="s">
        <v>39</v>
      </c>
      <c r="C872" s="76" t="s">
        <v>346</v>
      </c>
      <c r="D872" s="85" t="s">
        <v>401</v>
      </c>
      <c r="E872" s="78" t="s">
        <v>48</v>
      </c>
      <c r="F872" s="79">
        <v>7</v>
      </c>
      <c r="G872" s="110"/>
      <c r="H872" s="80">
        <f t="shared" ref="H872" si="138">ROUND(G872*F872,2)</f>
        <v>0</v>
      </c>
      <c r="I872" s="264"/>
    </row>
    <row r="873" spans="1:9" s="81" customFormat="1" ht="40.15" customHeight="1" x14ac:dyDescent="0.2">
      <c r="A873" s="111" t="s">
        <v>173</v>
      </c>
      <c r="B873" s="75" t="s">
        <v>750</v>
      </c>
      <c r="C873" s="76" t="s">
        <v>174</v>
      </c>
      <c r="D873" s="85" t="s">
        <v>506</v>
      </c>
      <c r="E873" s="78" t="s">
        <v>31</v>
      </c>
      <c r="F873" s="79">
        <v>100</v>
      </c>
      <c r="G873" s="110"/>
      <c r="H873" s="80">
        <f>ROUND(G873*F873,2)</f>
        <v>0</v>
      </c>
      <c r="I873" s="260"/>
    </row>
    <row r="874" spans="1:9" s="81" customFormat="1" ht="40.15" customHeight="1" x14ac:dyDescent="0.2">
      <c r="A874" s="112" t="s">
        <v>50</v>
      </c>
      <c r="B874" s="75" t="s">
        <v>751</v>
      </c>
      <c r="C874" s="76" t="s">
        <v>51</v>
      </c>
      <c r="D874" s="85" t="s">
        <v>873</v>
      </c>
      <c r="E874" s="78"/>
      <c r="F874" s="92"/>
      <c r="G874" s="108"/>
      <c r="H874" s="93"/>
      <c r="I874" s="260"/>
    </row>
    <row r="875" spans="1:9" s="81" customFormat="1" ht="40.15" customHeight="1" x14ac:dyDescent="0.2">
      <c r="A875" s="112" t="s">
        <v>75</v>
      </c>
      <c r="B875" s="84" t="s">
        <v>32</v>
      </c>
      <c r="C875" s="76" t="s">
        <v>347</v>
      </c>
      <c r="D875" s="85" t="s">
        <v>1</v>
      </c>
      <c r="E875" s="78" t="s">
        <v>31</v>
      </c>
      <c r="F875" s="79">
        <v>100</v>
      </c>
      <c r="G875" s="110"/>
      <c r="H875" s="80">
        <f>ROUND(G875*F875,2)</f>
        <v>0</v>
      </c>
      <c r="I875" s="260"/>
    </row>
    <row r="876" spans="1:9" s="126" customFormat="1" ht="40.15" customHeight="1" x14ac:dyDescent="0.2">
      <c r="A876" s="125"/>
      <c r="B876" s="206" t="s">
        <v>752</v>
      </c>
      <c r="C876" s="207" t="s">
        <v>478</v>
      </c>
      <c r="D876" s="208" t="s">
        <v>511</v>
      </c>
      <c r="E876" s="209" t="s">
        <v>38</v>
      </c>
      <c r="F876" s="210">
        <v>2</v>
      </c>
      <c r="G876" s="110"/>
      <c r="H876" s="211">
        <f>ROUND(G876*F876,2)</f>
        <v>0</v>
      </c>
      <c r="I876" s="266"/>
    </row>
    <row r="877" spans="1:9" s="126" customFormat="1" ht="40.15" customHeight="1" x14ac:dyDescent="0.2">
      <c r="A877" s="125"/>
      <c r="B877" s="206" t="s">
        <v>753</v>
      </c>
      <c r="C877" s="207" t="s">
        <v>472</v>
      </c>
      <c r="D877" s="208" t="s">
        <v>511</v>
      </c>
      <c r="E877" s="209" t="s">
        <v>38</v>
      </c>
      <c r="F877" s="210">
        <v>1</v>
      </c>
      <c r="G877" s="110"/>
      <c r="H877" s="211">
        <f>ROUND(G877*F877,2)</f>
        <v>0</v>
      </c>
      <c r="I877" s="266"/>
    </row>
    <row r="878" spans="1:9" s="81" customFormat="1" ht="40.15" customHeight="1" x14ac:dyDescent="0.2">
      <c r="A878" s="86" t="s">
        <v>111</v>
      </c>
      <c r="B878" s="75" t="s">
        <v>754</v>
      </c>
      <c r="C878" s="76" t="s">
        <v>113</v>
      </c>
      <c r="D878" s="85" t="s">
        <v>175</v>
      </c>
      <c r="E878" s="78" t="s">
        <v>38</v>
      </c>
      <c r="F878" s="92">
        <v>2</v>
      </c>
      <c r="G878" s="110"/>
      <c r="H878" s="80">
        <f t="shared" ref="H878" si="139">ROUND(G878*F878,2)</f>
        <v>0</v>
      </c>
      <c r="I878" s="260"/>
    </row>
    <row r="879" spans="1:9" s="95" customFormat="1" ht="35.25" customHeight="1" x14ac:dyDescent="0.2">
      <c r="A879" s="255" t="s">
        <v>76</v>
      </c>
      <c r="B879" s="75" t="s">
        <v>755</v>
      </c>
      <c r="C879" s="135" t="s">
        <v>235</v>
      </c>
      <c r="D879" s="247" t="s">
        <v>243</v>
      </c>
      <c r="E879" s="181"/>
      <c r="F879" s="182"/>
      <c r="G879" s="195"/>
      <c r="H879" s="93"/>
      <c r="I879" s="252"/>
    </row>
    <row r="880" spans="1:9" s="81" customFormat="1" ht="43.9" customHeight="1" x14ac:dyDescent="0.2">
      <c r="A880" s="255" t="s">
        <v>77</v>
      </c>
      <c r="B880" s="84" t="s">
        <v>32</v>
      </c>
      <c r="C880" s="246" t="s">
        <v>294</v>
      </c>
      <c r="D880" s="180"/>
      <c r="E880" s="181" t="s">
        <v>38</v>
      </c>
      <c r="F880" s="182">
        <v>1</v>
      </c>
      <c r="G880" s="197"/>
      <c r="H880" s="80">
        <f t="shared" ref="H880:H881" si="140">ROUND(G880*F880,2)</f>
        <v>0</v>
      </c>
      <c r="I880" s="253"/>
    </row>
    <row r="881" spans="1:9" s="81" customFormat="1" ht="43.9" customHeight="1" x14ac:dyDescent="0.2">
      <c r="A881" s="255" t="s">
        <v>847</v>
      </c>
      <c r="B881" s="84" t="s">
        <v>39</v>
      </c>
      <c r="C881" s="246" t="s">
        <v>848</v>
      </c>
      <c r="D881" s="180"/>
      <c r="E881" s="181" t="s">
        <v>38</v>
      </c>
      <c r="F881" s="182">
        <v>1</v>
      </c>
      <c r="G881" s="197"/>
      <c r="H881" s="80">
        <f t="shared" si="140"/>
        <v>0</v>
      </c>
      <c r="I881" s="253"/>
    </row>
    <row r="882" spans="1:9" s="81" customFormat="1" ht="40.15" customHeight="1" x14ac:dyDescent="0.2">
      <c r="A882" s="86" t="s">
        <v>61</v>
      </c>
      <c r="B882" s="75" t="s">
        <v>846</v>
      </c>
      <c r="C882" s="76" t="s">
        <v>62</v>
      </c>
      <c r="D882" s="85" t="s">
        <v>331</v>
      </c>
      <c r="E882" s="78"/>
      <c r="F882" s="79"/>
      <c r="G882" s="108"/>
      <c r="H882" s="80"/>
      <c r="I882" s="260"/>
    </row>
    <row r="883" spans="1:9" s="81" customFormat="1" ht="40.15" customHeight="1" x14ac:dyDescent="0.2">
      <c r="A883" s="86" t="s">
        <v>148</v>
      </c>
      <c r="B883" s="84" t="s">
        <v>32</v>
      </c>
      <c r="C883" s="76" t="s">
        <v>149</v>
      </c>
      <c r="D883" s="85"/>
      <c r="E883" s="78" t="s">
        <v>31</v>
      </c>
      <c r="F883" s="79">
        <v>50</v>
      </c>
      <c r="G883" s="110"/>
      <c r="H883" s="80">
        <f>ROUND(G883*F883,2)</f>
        <v>0</v>
      </c>
      <c r="I883" s="260"/>
    </row>
    <row r="884" spans="1:9" s="81" customFormat="1" ht="40.15" customHeight="1" x14ac:dyDescent="0.2">
      <c r="A884" s="86" t="s">
        <v>63</v>
      </c>
      <c r="B884" s="171" t="s">
        <v>39</v>
      </c>
      <c r="C884" s="172" t="s">
        <v>150</v>
      </c>
      <c r="D884" s="173"/>
      <c r="E884" s="174" t="s">
        <v>31</v>
      </c>
      <c r="F884" s="175">
        <v>170</v>
      </c>
      <c r="G884" s="193"/>
      <c r="H884" s="176">
        <f>ROUND(G884*F884,2)</f>
        <v>0</v>
      </c>
      <c r="I884" s="260"/>
    </row>
    <row r="885" spans="1:9" s="26" customFormat="1" ht="40.15" customHeight="1" thickBot="1" x14ac:dyDescent="0.25">
      <c r="A885" s="25"/>
      <c r="B885" s="23" t="str">
        <f>B825</f>
        <v>M</v>
      </c>
      <c r="C885" s="364" t="str">
        <f>C825</f>
        <v>Transit Funded Work</v>
      </c>
      <c r="D885" s="365"/>
      <c r="E885" s="365"/>
      <c r="F885" s="366"/>
      <c r="G885" s="51" t="s">
        <v>16</v>
      </c>
      <c r="H885" s="296">
        <f>SUM(H825:H884)</f>
        <v>0</v>
      </c>
      <c r="I885" s="259"/>
    </row>
    <row r="886" spans="1:9" s="26" customFormat="1" ht="40.15" customHeight="1" thickTop="1" x14ac:dyDescent="0.2">
      <c r="A886" s="25"/>
      <c r="B886" s="24" t="s">
        <v>824</v>
      </c>
      <c r="C886" s="367" t="s">
        <v>372</v>
      </c>
      <c r="D886" s="375"/>
      <c r="E886" s="375"/>
      <c r="F886" s="376"/>
      <c r="G886" s="55"/>
      <c r="H886" s="286"/>
      <c r="I886" s="259"/>
    </row>
    <row r="887" spans="1:9" s="146" customFormat="1" ht="40.15" customHeight="1" x14ac:dyDescent="0.2">
      <c r="A887" s="157"/>
      <c r="B887" s="158"/>
      <c r="C887" s="159" t="s">
        <v>350</v>
      </c>
      <c r="D887" s="143"/>
      <c r="E887" s="160"/>
      <c r="F887" s="143"/>
      <c r="G887" s="144"/>
      <c r="H887" s="288"/>
      <c r="I887" s="267"/>
    </row>
    <row r="888" spans="1:9" s="95" customFormat="1" ht="40.15" customHeight="1" x14ac:dyDescent="0.2">
      <c r="A888" s="74" t="s">
        <v>189</v>
      </c>
      <c r="B888" s="75" t="s">
        <v>837</v>
      </c>
      <c r="C888" s="99" t="s">
        <v>190</v>
      </c>
      <c r="D888" s="131" t="s">
        <v>188</v>
      </c>
      <c r="E888" s="78"/>
      <c r="F888" s="102"/>
      <c r="G888" s="50"/>
      <c r="H888" s="80"/>
      <c r="I888" s="262"/>
    </row>
    <row r="889" spans="1:9" s="95" customFormat="1" ht="40.15" customHeight="1" x14ac:dyDescent="0.2">
      <c r="A889" s="74" t="s">
        <v>191</v>
      </c>
      <c r="B889" s="84" t="s">
        <v>32</v>
      </c>
      <c r="C889" s="103" t="s">
        <v>441</v>
      </c>
      <c r="D889" s="131" t="s">
        <v>442</v>
      </c>
      <c r="E889" s="78" t="s">
        <v>31</v>
      </c>
      <c r="F889" s="92">
        <v>100</v>
      </c>
      <c r="G889" s="110"/>
      <c r="H889" s="80">
        <f>ROUND(G889*F889,2)</f>
        <v>0</v>
      </c>
      <c r="I889" s="262"/>
    </row>
    <row r="890" spans="1:9" s="106" customFormat="1" ht="40.15" customHeight="1" x14ac:dyDescent="0.2">
      <c r="A890" s="147"/>
      <c r="B890" s="148" t="s">
        <v>838</v>
      </c>
      <c r="C890" s="149" t="s">
        <v>787</v>
      </c>
      <c r="D890" s="150" t="s">
        <v>761</v>
      </c>
      <c r="E890" s="151"/>
      <c r="F890" s="141"/>
      <c r="G890" s="144"/>
      <c r="H890" s="307"/>
      <c r="I890" s="268"/>
    </row>
    <row r="891" spans="1:9" s="106" customFormat="1" ht="40.15" customHeight="1" x14ac:dyDescent="0.2">
      <c r="A891" s="152"/>
      <c r="B891" s="308" t="s">
        <v>32</v>
      </c>
      <c r="C891" s="309" t="s">
        <v>757</v>
      </c>
      <c r="D891" s="310" t="s">
        <v>1</v>
      </c>
      <c r="E891" s="311"/>
      <c r="F891" s="141"/>
      <c r="G891" s="312"/>
      <c r="H891" s="307"/>
      <c r="I891" s="268"/>
    </row>
    <row r="892" spans="1:9" s="106" customFormat="1" ht="40.15" customHeight="1" x14ac:dyDescent="0.2">
      <c r="A892" s="152"/>
      <c r="B892" s="313" t="s">
        <v>102</v>
      </c>
      <c r="C892" s="309" t="s">
        <v>758</v>
      </c>
      <c r="D892" s="310" t="s">
        <v>1</v>
      </c>
      <c r="E892" s="311" t="s">
        <v>71</v>
      </c>
      <c r="F892" s="314">
        <v>4.25</v>
      </c>
      <c r="G892" s="315"/>
      <c r="H892" s="307">
        <f>ROUND(G892*F892,2)</f>
        <v>0</v>
      </c>
      <c r="I892" s="268"/>
    </row>
    <row r="893" spans="1:9" s="146" customFormat="1" ht="40.15" customHeight="1" x14ac:dyDescent="0.2">
      <c r="A893" s="157"/>
      <c r="B893" s="158"/>
      <c r="C893" s="159" t="s">
        <v>353</v>
      </c>
      <c r="D893" s="143"/>
      <c r="E893" s="160"/>
      <c r="F893" s="143"/>
      <c r="G893" s="144"/>
      <c r="H893" s="288"/>
      <c r="I893" s="267"/>
    </row>
    <row r="894" spans="1:9" s="146" customFormat="1" ht="40.15" customHeight="1" x14ac:dyDescent="0.2">
      <c r="A894" s="138"/>
      <c r="B894" s="139"/>
      <c r="C894" s="140" t="s">
        <v>762</v>
      </c>
      <c r="D894" s="141"/>
      <c r="E894" s="142"/>
      <c r="F894" s="143"/>
      <c r="G894" s="312"/>
      <c r="H894" s="316"/>
      <c r="I894" s="267"/>
    </row>
    <row r="895" spans="1:9" s="154" customFormat="1" ht="40.15" customHeight="1" x14ac:dyDescent="0.2">
      <c r="A895" s="155"/>
      <c r="B895" s="156" t="s">
        <v>839</v>
      </c>
      <c r="C895" s="317" t="s">
        <v>802</v>
      </c>
      <c r="D895" s="161" t="s">
        <v>803</v>
      </c>
      <c r="E895" s="311" t="s">
        <v>38</v>
      </c>
      <c r="F895" s="318">
        <v>1</v>
      </c>
      <c r="G895" s="319"/>
      <c r="H895" s="307">
        <f>ROUND(G895*F895,2)</f>
        <v>0</v>
      </c>
      <c r="I895" s="269"/>
    </row>
    <row r="896" spans="1:9" s="146" customFormat="1" ht="40.15" customHeight="1" x14ac:dyDescent="0.2">
      <c r="A896" s="157"/>
      <c r="B896" s="158"/>
      <c r="C896" s="159" t="s">
        <v>354</v>
      </c>
      <c r="D896" s="143"/>
      <c r="E896" s="160"/>
      <c r="F896" s="143"/>
      <c r="G896" s="144"/>
      <c r="H896" s="145"/>
      <c r="I896" s="267"/>
    </row>
    <row r="897" spans="1:9" s="146" customFormat="1" ht="40.15" customHeight="1" x14ac:dyDescent="0.2">
      <c r="A897" s="138"/>
      <c r="B897" s="139"/>
      <c r="C897" s="140" t="s">
        <v>763</v>
      </c>
      <c r="D897" s="141"/>
      <c r="E897" s="142"/>
      <c r="F897" s="143"/>
      <c r="G897" s="312"/>
      <c r="H897" s="316"/>
      <c r="I897" s="267"/>
    </row>
    <row r="898" spans="1:9" s="106" customFormat="1" ht="40.15" customHeight="1" x14ac:dyDescent="0.2">
      <c r="A898" s="153" t="s">
        <v>192</v>
      </c>
      <c r="B898" s="320" t="s">
        <v>840</v>
      </c>
      <c r="C898" s="309" t="s">
        <v>193</v>
      </c>
      <c r="D898" s="310" t="s">
        <v>124</v>
      </c>
      <c r="E898" s="311"/>
      <c r="F898" s="318"/>
      <c r="G898" s="312"/>
      <c r="H898" s="321"/>
      <c r="I898" s="268"/>
    </row>
    <row r="899" spans="1:9" s="81" customFormat="1" ht="40.15" customHeight="1" x14ac:dyDescent="0.2">
      <c r="A899" s="112" t="s">
        <v>315</v>
      </c>
      <c r="B899" s="196" t="s">
        <v>32</v>
      </c>
      <c r="C899" s="179" t="s">
        <v>316</v>
      </c>
      <c r="D899" s="180"/>
      <c r="E899" s="181"/>
      <c r="F899" s="182"/>
      <c r="G899" s="243"/>
      <c r="H899" s="204"/>
      <c r="I899" s="260"/>
    </row>
    <row r="900" spans="1:9" s="106" customFormat="1" ht="40.15" customHeight="1" x14ac:dyDescent="0.2">
      <c r="A900" s="153" t="s">
        <v>760</v>
      </c>
      <c r="B900" s="313" t="s">
        <v>102</v>
      </c>
      <c r="C900" s="309" t="s">
        <v>196</v>
      </c>
      <c r="D900" s="310"/>
      <c r="E900" s="311" t="s">
        <v>38</v>
      </c>
      <c r="F900" s="318">
        <v>1</v>
      </c>
      <c r="G900" s="315"/>
      <c r="H900" s="307">
        <f>ROUND(G900*F900,2)</f>
        <v>0</v>
      </c>
      <c r="I900" s="268"/>
    </row>
    <row r="901" spans="1:9" s="81" customFormat="1" ht="40.15" customHeight="1" x14ac:dyDescent="0.2">
      <c r="A901" s="74" t="s">
        <v>197</v>
      </c>
      <c r="B901" s="178" t="s">
        <v>841</v>
      </c>
      <c r="C901" s="246" t="s">
        <v>198</v>
      </c>
      <c r="D901" s="247" t="s">
        <v>427</v>
      </c>
      <c r="E901" s="78"/>
      <c r="F901" s="92"/>
      <c r="G901" s="108"/>
      <c r="H901" s="204"/>
      <c r="I901" s="260"/>
    </row>
    <row r="902" spans="1:9" s="81" customFormat="1" ht="40.15" customHeight="1" x14ac:dyDescent="0.2">
      <c r="A902" s="112" t="s">
        <v>317</v>
      </c>
      <c r="B902" s="196" t="s">
        <v>32</v>
      </c>
      <c r="C902" s="179" t="s">
        <v>788</v>
      </c>
      <c r="D902" s="180"/>
      <c r="E902" s="181" t="s">
        <v>48</v>
      </c>
      <c r="F902" s="322">
        <v>2</v>
      </c>
      <c r="G902" s="197"/>
      <c r="H902" s="183">
        <f t="shared" ref="H902" si="141">ROUND(G902*F902,2)</f>
        <v>0</v>
      </c>
      <c r="I902" s="260"/>
    </row>
    <row r="903" spans="1:9" s="95" customFormat="1" ht="40.15" customHeight="1" x14ac:dyDescent="0.2">
      <c r="A903" s="112" t="s">
        <v>764</v>
      </c>
      <c r="B903" s="178" t="s">
        <v>849</v>
      </c>
      <c r="C903" s="323" t="s">
        <v>765</v>
      </c>
      <c r="D903" s="180" t="s">
        <v>124</v>
      </c>
      <c r="E903" s="181"/>
      <c r="F903" s="182"/>
      <c r="G903" s="195"/>
      <c r="H903" s="204"/>
      <c r="I903" s="262"/>
    </row>
    <row r="904" spans="1:9" s="95" customFormat="1" ht="40.15" customHeight="1" x14ac:dyDescent="0.2">
      <c r="A904" s="112" t="s">
        <v>766</v>
      </c>
      <c r="B904" s="220" t="s">
        <v>32</v>
      </c>
      <c r="C904" s="232" t="s">
        <v>316</v>
      </c>
      <c r="D904" s="217"/>
      <c r="E904" s="218" t="s">
        <v>38</v>
      </c>
      <c r="F904" s="219">
        <v>2</v>
      </c>
      <c r="G904" s="213"/>
      <c r="H904" s="214">
        <f t="shared" ref="H904" si="142">ROUND(G904*F904,2)</f>
        <v>0</v>
      </c>
      <c r="I904" s="262"/>
    </row>
    <row r="905" spans="1:9" s="146" customFormat="1" ht="40.15" customHeight="1" x14ac:dyDescent="0.2">
      <c r="A905" s="138"/>
      <c r="B905" s="139"/>
      <c r="C905" s="140" t="s">
        <v>767</v>
      </c>
      <c r="D905" s="141"/>
      <c r="E905" s="142"/>
      <c r="F905" s="143"/>
      <c r="G905" s="312"/>
      <c r="H905" s="316"/>
      <c r="I905" s="267"/>
    </row>
    <row r="906" spans="1:9" s="106" customFormat="1" ht="40.15" customHeight="1" x14ac:dyDescent="0.2">
      <c r="A906" s="153" t="s">
        <v>70</v>
      </c>
      <c r="B906" s="320" t="s">
        <v>850</v>
      </c>
      <c r="C906" s="309" t="s">
        <v>79</v>
      </c>
      <c r="D906" s="310" t="s">
        <v>124</v>
      </c>
      <c r="E906" s="311"/>
      <c r="F906" s="318"/>
      <c r="G906" s="312"/>
      <c r="H906" s="321"/>
      <c r="I906" s="268"/>
    </row>
    <row r="907" spans="1:9" s="106" customFormat="1" ht="40.15" customHeight="1" x14ac:dyDescent="0.2">
      <c r="A907" s="153" t="s">
        <v>80</v>
      </c>
      <c r="B907" s="308" t="s">
        <v>32</v>
      </c>
      <c r="C907" s="309" t="s">
        <v>141</v>
      </c>
      <c r="D907" s="310"/>
      <c r="E907" s="311" t="s">
        <v>71</v>
      </c>
      <c r="F907" s="314">
        <v>0.4</v>
      </c>
      <c r="G907" s="315"/>
      <c r="H907" s="307">
        <f>ROUND(G907*F907,2)</f>
        <v>0</v>
      </c>
      <c r="I907" s="268"/>
    </row>
    <row r="908" spans="1:9" s="154" customFormat="1" ht="40.15" customHeight="1" x14ac:dyDescent="0.2">
      <c r="A908" s="153" t="s">
        <v>76</v>
      </c>
      <c r="B908" s="320" t="s">
        <v>851</v>
      </c>
      <c r="C908" s="289" t="s">
        <v>235</v>
      </c>
      <c r="D908" s="290" t="s">
        <v>243</v>
      </c>
      <c r="E908" s="311"/>
      <c r="F908" s="318"/>
      <c r="G908" s="312"/>
      <c r="H908" s="321"/>
      <c r="I908" s="269"/>
    </row>
    <row r="909" spans="1:9" s="81" customFormat="1" ht="40.15" customHeight="1" x14ac:dyDescent="0.2">
      <c r="A909" s="74" t="s">
        <v>78</v>
      </c>
      <c r="B909" s="196" t="s">
        <v>32</v>
      </c>
      <c r="C909" s="246" t="s">
        <v>295</v>
      </c>
      <c r="D909" s="85"/>
      <c r="E909" s="78" t="s">
        <v>38</v>
      </c>
      <c r="F909" s="92">
        <v>1</v>
      </c>
      <c r="G909" s="110"/>
      <c r="H909" s="183">
        <f t="shared" ref="H909" si="143">ROUND(G909*F909,2)</f>
        <v>0</v>
      </c>
      <c r="I909" s="260"/>
    </row>
    <row r="910" spans="1:9" s="146" customFormat="1" ht="40.15" customHeight="1" x14ac:dyDescent="0.2">
      <c r="A910" s="138"/>
      <c r="B910" s="139"/>
      <c r="C910" s="140" t="s">
        <v>768</v>
      </c>
      <c r="D910" s="141"/>
      <c r="E910" s="142"/>
      <c r="F910" s="143"/>
      <c r="G910" s="312"/>
      <c r="H910" s="316"/>
      <c r="I910" s="267"/>
    </row>
    <row r="911" spans="1:9" s="106" customFormat="1" ht="40.15" customHeight="1" x14ac:dyDescent="0.2">
      <c r="A911" s="153" t="s">
        <v>70</v>
      </c>
      <c r="B911" s="320" t="s">
        <v>852</v>
      </c>
      <c r="C911" s="309" t="s">
        <v>79</v>
      </c>
      <c r="D911" s="310" t="s">
        <v>124</v>
      </c>
      <c r="E911" s="311"/>
      <c r="F911" s="318"/>
      <c r="G911" s="312"/>
      <c r="H911" s="321"/>
      <c r="I911" s="268"/>
    </row>
    <row r="912" spans="1:9" s="106" customFormat="1" ht="40.15" customHeight="1" x14ac:dyDescent="0.2">
      <c r="A912" s="153" t="s">
        <v>80</v>
      </c>
      <c r="B912" s="308" t="s">
        <v>32</v>
      </c>
      <c r="C912" s="309" t="s">
        <v>141</v>
      </c>
      <c r="D912" s="310"/>
      <c r="E912" s="311" t="s">
        <v>71</v>
      </c>
      <c r="F912" s="292">
        <v>0.6</v>
      </c>
      <c r="G912" s="315"/>
      <c r="H912" s="307">
        <f>ROUND(G912*F912,2)</f>
        <v>0</v>
      </c>
      <c r="I912" s="268"/>
    </row>
    <row r="913" spans="1:9" s="146" customFormat="1" ht="40.15" customHeight="1" x14ac:dyDescent="0.2">
      <c r="A913" s="138"/>
      <c r="B913" s="139"/>
      <c r="C913" s="140" t="s">
        <v>769</v>
      </c>
      <c r="D913" s="141"/>
      <c r="E913" s="142"/>
      <c r="F913" s="143"/>
      <c r="G913" s="312"/>
      <c r="H913" s="316"/>
      <c r="I913" s="267"/>
    </row>
    <row r="914" spans="1:9" s="106" customFormat="1" ht="40.15" customHeight="1" x14ac:dyDescent="0.2">
      <c r="A914" s="153"/>
      <c r="B914" s="320" t="s">
        <v>853</v>
      </c>
      <c r="C914" s="291" t="s">
        <v>759</v>
      </c>
      <c r="D914" s="290" t="s">
        <v>124</v>
      </c>
      <c r="E914" s="311" t="s">
        <v>71</v>
      </c>
      <c r="F914" s="314">
        <v>0.7</v>
      </c>
      <c r="G914" s="319"/>
      <c r="H914" s="307">
        <f>ROUND(G914*F914,2)</f>
        <v>0</v>
      </c>
      <c r="I914" s="268"/>
    </row>
    <row r="915" spans="1:9" s="154" customFormat="1" ht="40.15" customHeight="1" x14ac:dyDescent="0.2">
      <c r="A915" s="153" t="s">
        <v>76</v>
      </c>
      <c r="B915" s="320" t="s">
        <v>854</v>
      </c>
      <c r="C915" s="289" t="s">
        <v>235</v>
      </c>
      <c r="D915" s="290" t="s">
        <v>243</v>
      </c>
      <c r="E915" s="311"/>
      <c r="F915" s="318"/>
      <c r="G915" s="312"/>
      <c r="H915" s="321"/>
      <c r="I915" s="269"/>
    </row>
    <row r="916" spans="1:9" s="81" customFormat="1" ht="40.15" customHeight="1" x14ac:dyDescent="0.2">
      <c r="A916" s="74" t="s">
        <v>77</v>
      </c>
      <c r="B916" s="196" t="s">
        <v>32</v>
      </c>
      <c r="C916" s="246" t="s">
        <v>294</v>
      </c>
      <c r="D916" s="85"/>
      <c r="E916" s="78" t="s">
        <v>38</v>
      </c>
      <c r="F916" s="92">
        <v>1</v>
      </c>
      <c r="G916" s="110"/>
      <c r="H916" s="183">
        <f t="shared" ref="H916" si="144">ROUND(G916*F916,2)</f>
        <v>0</v>
      </c>
      <c r="I916" s="260"/>
    </row>
    <row r="917" spans="1:9" s="146" customFormat="1" ht="40.15" customHeight="1" x14ac:dyDescent="0.2">
      <c r="A917" s="138"/>
      <c r="B917" s="139"/>
      <c r="C917" s="140" t="s">
        <v>770</v>
      </c>
      <c r="D917" s="141"/>
      <c r="E917" s="142"/>
      <c r="F917" s="143"/>
      <c r="G917" s="312"/>
      <c r="H917" s="316"/>
      <c r="I917" s="267"/>
    </row>
    <row r="918" spans="1:9" s="106" customFormat="1" ht="40.15" customHeight="1" x14ac:dyDescent="0.2">
      <c r="A918" s="153" t="s">
        <v>70</v>
      </c>
      <c r="B918" s="320" t="s">
        <v>855</v>
      </c>
      <c r="C918" s="309" t="s">
        <v>79</v>
      </c>
      <c r="D918" s="310" t="s">
        <v>124</v>
      </c>
      <c r="E918" s="311"/>
      <c r="F918" s="318"/>
      <c r="G918" s="312"/>
      <c r="H918" s="321"/>
      <c r="I918" s="268"/>
    </row>
    <row r="919" spans="1:9" s="106" customFormat="1" ht="40.15" customHeight="1" x14ac:dyDescent="0.2">
      <c r="A919" s="153" t="s">
        <v>80</v>
      </c>
      <c r="B919" s="308" t="s">
        <v>32</v>
      </c>
      <c r="C919" s="309" t="s">
        <v>141</v>
      </c>
      <c r="D919" s="310"/>
      <c r="E919" s="311" t="s">
        <v>71</v>
      </c>
      <c r="F919" s="292">
        <v>0.6</v>
      </c>
      <c r="G919" s="315"/>
      <c r="H919" s="307">
        <f>ROUND(G919*F919,2)</f>
        <v>0</v>
      </c>
      <c r="I919" s="268"/>
    </row>
    <row r="920" spans="1:9" s="146" customFormat="1" ht="40.15" customHeight="1" x14ac:dyDescent="0.2">
      <c r="A920" s="138"/>
      <c r="B920" s="139"/>
      <c r="C920" s="140" t="s">
        <v>771</v>
      </c>
      <c r="D920" s="141"/>
      <c r="E920" s="142"/>
      <c r="F920" s="292"/>
      <c r="G920" s="312"/>
      <c r="H920" s="316"/>
      <c r="I920" s="267"/>
    </row>
    <row r="921" spans="1:9" s="106" customFormat="1" ht="40.15" customHeight="1" x14ac:dyDescent="0.2">
      <c r="A921" s="153" t="s">
        <v>70</v>
      </c>
      <c r="B921" s="320" t="s">
        <v>856</v>
      </c>
      <c r="C921" s="309" t="s">
        <v>79</v>
      </c>
      <c r="D921" s="310" t="s">
        <v>124</v>
      </c>
      <c r="E921" s="311"/>
      <c r="F921" s="292"/>
      <c r="G921" s="312"/>
      <c r="H921" s="321"/>
      <c r="I921" s="268"/>
    </row>
    <row r="922" spans="1:9" s="106" customFormat="1" ht="40.15" customHeight="1" x14ac:dyDescent="0.2">
      <c r="A922" s="153" t="s">
        <v>80</v>
      </c>
      <c r="B922" s="308" t="s">
        <v>32</v>
      </c>
      <c r="C922" s="309" t="s">
        <v>141</v>
      </c>
      <c r="D922" s="310"/>
      <c r="E922" s="311" t="s">
        <v>71</v>
      </c>
      <c r="F922" s="292">
        <v>0.3</v>
      </c>
      <c r="G922" s="315"/>
      <c r="H922" s="307">
        <f>ROUND(G922*F922,2)</f>
        <v>0</v>
      </c>
      <c r="I922" s="268"/>
    </row>
    <row r="923" spans="1:9" s="146" customFormat="1" ht="40.15" customHeight="1" x14ac:dyDescent="0.2">
      <c r="A923" s="138"/>
      <c r="B923" s="139"/>
      <c r="C923" s="140" t="s">
        <v>772</v>
      </c>
      <c r="D923" s="141"/>
      <c r="E923" s="142"/>
      <c r="F923" s="292"/>
      <c r="G923" s="312"/>
      <c r="H923" s="316"/>
      <c r="I923" s="267"/>
    </row>
    <row r="924" spans="1:9" s="106" customFormat="1" ht="40.15" customHeight="1" x14ac:dyDescent="0.2">
      <c r="A924" s="153" t="s">
        <v>70</v>
      </c>
      <c r="B924" s="320" t="s">
        <v>857</v>
      </c>
      <c r="C924" s="309" t="s">
        <v>79</v>
      </c>
      <c r="D924" s="310" t="s">
        <v>124</v>
      </c>
      <c r="E924" s="311"/>
      <c r="F924" s="292"/>
      <c r="G924" s="312"/>
      <c r="H924" s="321"/>
      <c r="I924" s="268"/>
    </row>
    <row r="925" spans="1:9" s="106" customFormat="1" ht="40.15" customHeight="1" x14ac:dyDescent="0.2">
      <c r="A925" s="153" t="s">
        <v>80</v>
      </c>
      <c r="B925" s="233" t="s">
        <v>32</v>
      </c>
      <c r="C925" s="234" t="s">
        <v>141</v>
      </c>
      <c r="D925" s="235"/>
      <c r="E925" s="236" t="s">
        <v>71</v>
      </c>
      <c r="F925" s="237">
        <v>0.9</v>
      </c>
      <c r="G925" s="238"/>
      <c r="H925" s="239">
        <f>ROUND(G925*F925,2)</f>
        <v>0</v>
      </c>
      <c r="I925" s="268"/>
    </row>
    <row r="926" spans="1:9" s="146" customFormat="1" ht="40.15" customHeight="1" x14ac:dyDescent="0.2">
      <c r="A926" s="157"/>
      <c r="B926" s="158"/>
      <c r="C926" s="159" t="s">
        <v>355</v>
      </c>
      <c r="D926" s="143"/>
      <c r="E926" s="160"/>
      <c r="F926" s="292"/>
      <c r="G926" s="144"/>
      <c r="H926" s="316"/>
      <c r="I926" s="267"/>
    </row>
    <row r="927" spans="1:9" s="146" customFormat="1" ht="40.15" customHeight="1" x14ac:dyDescent="0.2">
      <c r="A927" s="138"/>
      <c r="B927" s="139"/>
      <c r="C927" s="140" t="s">
        <v>773</v>
      </c>
      <c r="D927" s="141"/>
      <c r="E927" s="142"/>
      <c r="F927" s="292"/>
      <c r="G927" s="144"/>
      <c r="H927" s="316"/>
      <c r="I927" s="267"/>
    </row>
    <row r="928" spans="1:9" s="106" customFormat="1" ht="40.15" customHeight="1" x14ac:dyDescent="0.2">
      <c r="A928" s="153" t="s">
        <v>70</v>
      </c>
      <c r="B928" s="320" t="s">
        <v>858</v>
      </c>
      <c r="C928" s="309" t="s">
        <v>79</v>
      </c>
      <c r="D928" s="310" t="s">
        <v>124</v>
      </c>
      <c r="E928" s="311"/>
      <c r="F928" s="292"/>
      <c r="G928" s="312"/>
      <c r="H928" s="321"/>
      <c r="I928" s="268"/>
    </row>
    <row r="929" spans="1:9" s="106" customFormat="1" ht="40.15" customHeight="1" x14ac:dyDescent="0.2">
      <c r="A929" s="153" t="s">
        <v>80</v>
      </c>
      <c r="B929" s="308" t="s">
        <v>32</v>
      </c>
      <c r="C929" s="309" t="s">
        <v>141</v>
      </c>
      <c r="D929" s="310"/>
      <c r="E929" s="311" t="s">
        <v>71</v>
      </c>
      <c r="F929" s="292">
        <v>0.3</v>
      </c>
      <c r="G929" s="315"/>
      <c r="H929" s="307">
        <f>ROUND(G929*F929,2)</f>
        <v>0</v>
      </c>
      <c r="I929" s="268"/>
    </row>
    <row r="930" spans="1:9" s="146" customFormat="1" ht="40.15" customHeight="1" x14ac:dyDescent="0.2">
      <c r="A930" s="157"/>
      <c r="B930" s="158"/>
      <c r="C930" s="159" t="s">
        <v>359</v>
      </c>
      <c r="D930" s="143"/>
      <c r="E930" s="160"/>
      <c r="F930" s="143"/>
      <c r="G930" s="144"/>
      <c r="H930" s="145"/>
      <c r="I930" s="267"/>
    </row>
    <row r="931" spans="1:9" s="146" customFormat="1" ht="40.15" customHeight="1" x14ac:dyDescent="0.2">
      <c r="A931" s="138"/>
      <c r="B931" s="139"/>
      <c r="C931" s="140" t="s">
        <v>775</v>
      </c>
      <c r="D931" s="141"/>
      <c r="E931" s="142"/>
      <c r="F931" s="143"/>
      <c r="G931" s="312"/>
      <c r="H931" s="316"/>
      <c r="I931" s="267"/>
    </row>
    <row r="932" spans="1:9" s="106" customFormat="1" ht="40.15" customHeight="1" x14ac:dyDescent="0.2">
      <c r="A932" s="153"/>
      <c r="B932" s="320" t="s">
        <v>859</v>
      </c>
      <c r="C932" s="291" t="s">
        <v>759</v>
      </c>
      <c r="D932" s="290" t="s">
        <v>124</v>
      </c>
      <c r="E932" s="311" t="s">
        <v>71</v>
      </c>
      <c r="F932" s="314">
        <v>0.2</v>
      </c>
      <c r="G932" s="319"/>
      <c r="H932" s="307">
        <f>ROUND(G932*F932,2)</f>
        <v>0</v>
      </c>
      <c r="I932" s="268"/>
    </row>
    <row r="933" spans="1:9" s="146" customFormat="1" ht="40.15" customHeight="1" x14ac:dyDescent="0.2">
      <c r="A933" s="157"/>
      <c r="B933" s="158"/>
      <c r="C933" s="159" t="s">
        <v>360</v>
      </c>
      <c r="D933" s="143"/>
      <c r="E933" s="160"/>
      <c r="F933" s="143"/>
      <c r="G933" s="144"/>
      <c r="H933" s="145"/>
      <c r="I933" s="267"/>
    </row>
    <row r="934" spans="1:9" s="146" customFormat="1" ht="40.15" customHeight="1" x14ac:dyDescent="0.2">
      <c r="A934" s="138"/>
      <c r="B934" s="139"/>
      <c r="C934" s="140" t="s">
        <v>774</v>
      </c>
      <c r="D934" s="141"/>
      <c r="E934" s="142"/>
      <c r="F934" s="143"/>
      <c r="G934" s="312"/>
      <c r="H934" s="316"/>
      <c r="I934" s="267"/>
    </row>
    <row r="935" spans="1:9" s="154" customFormat="1" ht="40.15" customHeight="1" x14ac:dyDescent="0.2">
      <c r="A935" s="155"/>
      <c r="B935" s="156" t="s">
        <v>860</v>
      </c>
      <c r="C935" s="317" t="s">
        <v>802</v>
      </c>
      <c r="D935" s="161" t="s">
        <v>803</v>
      </c>
      <c r="E935" s="311" t="s">
        <v>38</v>
      </c>
      <c r="F935" s="318">
        <v>1</v>
      </c>
      <c r="G935" s="319"/>
      <c r="H935" s="307">
        <f>ROUND(G935*F935,2)</f>
        <v>0</v>
      </c>
      <c r="I935" s="269"/>
    </row>
    <row r="936" spans="1:9" s="146" customFormat="1" ht="40.15" customHeight="1" x14ac:dyDescent="0.2">
      <c r="A936" s="138"/>
      <c r="B936" s="139"/>
      <c r="C936" s="140" t="s">
        <v>776</v>
      </c>
      <c r="D936" s="141"/>
      <c r="E936" s="142"/>
      <c r="F936" s="143"/>
      <c r="G936" s="312"/>
      <c r="H936" s="316"/>
      <c r="I936" s="267"/>
    </row>
    <row r="937" spans="1:9" s="106" customFormat="1" ht="40.15" customHeight="1" x14ac:dyDescent="0.2">
      <c r="A937" s="153"/>
      <c r="B937" s="320" t="s">
        <v>861</v>
      </c>
      <c r="C937" s="291" t="s">
        <v>759</v>
      </c>
      <c r="D937" s="290" t="s">
        <v>124</v>
      </c>
      <c r="E937" s="311" t="s">
        <v>71</v>
      </c>
      <c r="F937" s="314">
        <v>0.5</v>
      </c>
      <c r="G937" s="319"/>
      <c r="H937" s="307">
        <f>ROUND(G937*F937,2)</f>
        <v>0</v>
      </c>
      <c r="I937" s="268"/>
    </row>
    <row r="938" spans="1:9" s="146" customFormat="1" ht="40.15" customHeight="1" x14ac:dyDescent="0.2">
      <c r="A938" s="138"/>
      <c r="B938" s="139"/>
      <c r="C938" s="140" t="s">
        <v>777</v>
      </c>
      <c r="D938" s="141"/>
      <c r="E938" s="142"/>
      <c r="F938" s="143"/>
      <c r="G938" s="312"/>
      <c r="H938" s="316"/>
      <c r="I938" s="267"/>
    </row>
    <row r="939" spans="1:9" s="106" customFormat="1" ht="40.15" customHeight="1" x14ac:dyDescent="0.2">
      <c r="A939" s="153"/>
      <c r="B939" s="320" t="s">
        <v>862</v>
      </c>
      <c r="C939" s="291" t="s">
        <v>759</v>
      </c>
      <c r="D939" s="290" t="s">
        <v>124</v>
      </c>
      <c r="E939" s="311" t="s">
        <v>71</v>
      </c>
      <c r="F939" s="314">
        <v>0.1</v>
      </c>
      <c r="G939" s="319"/>
      <c r="H939" s="307">
        <f>ROUND(G939*F939,2)</f>
        <v>0</v>
      </c>
      <c r="I939" s="268"/>
    </row>
    <row r="940" spans="1:9" s="146" customFormat="1" ht="40.15" customHeight="1" x14ac:dyDescent="0.2">
      <c r="A940" s="138"/>
      <c r="B940" s="139"/>
      <c r="C940" s="140" t="s">
        <v>778</v>
      </c>
      <c r="D940" s="141"/>
      <c r="E940" s="142"/>
      <c r="F940" s="143"/>
      <c r="G940" s="312"/>
      <c r="H940" s="316"/>
      <c r="I940" s="267"/>
    </row>
    <row r="941" spans="1:9" s="106" customFormat="1" ht="40.15" customHeight="1" x14ac:dyDescent="0.2">
      <c r="A941" s="153"/>
      <c r="B941" s="320" t="s">
        <v>863</v>
      </c>
      <c r="C941" s="291" t="s">
        <v>759</v>
      </c>
      <c r="D941" s="290" t="s">
        <v>124</v>
      </c>
      <c r="E941" s="311" t="s">
        <v>71</v>
      </c>
      <c r="F941" s="314">
        <v>0.2</v>
      </c>
      <c r="G941" s="319"/>
      <c r="H941" s="307">
        <f>ROUND(G941*F941,2)</f>
        <v>0</v>
      </c>
      <c r="I941" s="268"/>
    </row>
    <row r="942" spans="1:9" s="146" customFormat="1" ht="40.15" customHeight="1" x14ac:dyDescent="0.2">
      <c r="A942" s="157"/>
      <c r="B942" s="158"/>
      <c r="C942" s="159" t="s">
        <v>362</v>
      </c>
      <c r="D942" s="143"/>
      <c r="E942" s="160"/>
      <c r="F942" s="143"/>
      <c r="G942" s="144"/>
      <c r="H942" s="145"/>
      <c r="I942" s="267"/>
    </row>
    <row r="943" spans="1:9" s="146" customFormat="1" ht="40.15" customHeight="1" x14ac:dyDescent="0.2">
      <c r="A943" s="138"/>
      <c r="B943" s="139"/>
      <c r="C943" s="140" t="s">
        <v>779</v>
      </c>
      <c r="D943" s="141"/>
      <c r="E943" s="142"/>
      <c r="F943" s="143"/>
      <c r="G943" s="312"/>
      <c r="H943" s="316"/>
      <c r="I943" s="267"/>
    </row>
    <row r="944" spans="1:9" s="106" customFormat="1" ht="40.15" customHeight="1" x14ac:dyDescent="0.2">
      <c r="A944" s="153"/>
      <c r="B944" s="320" t="s">
        <v>864</v>
      </c>
      <c r="C944" s="291" t="s">
        <v>759</v>
      </c>
      <c r="D944" s="290" t="s">
        <v>124</v>
      </c>
      <c r="E944" s="311" t="s">
        <v>71</v>
      </c>
      <c r="F944" s="314">
        <v>0.3</v>
      </c>
      <c r="G944" s="319"/>
      <c r="H944" s="307">
        <f>ROUND(G944*F944,2)</f>
        <v>0</v>
      </c>
      <c r="I944" s="268"/>
    </row>
    <row r="945" spans="1:9" s="146" customFormat="1" ht="40.15" customHeight="1" x14ac:dyDescent="0.2">
      <c r="A945" s="138"/>
      <c r="B945" s="139"/>
      <c r="C945" s="140" t="s">
        <v>780</v>
      </c>
      <c r="D945" s="141"/>
      <c r="E945" s="142"/>
      <c r="F945" s="143"/>
      <c r="G945" s="312"/>
      <c r="H945" s="316"/>
      <c r="I945" s="267"/>
    </row>
    <row r="946" spans="1:9" s="106" customFormat="1" ht="40.15" customHeight="1" x14ac:dyDescent="0.2">
      <c r="A946" s="153"/>
      <c r="B946" s="240" t="s">
        <v>865</v>
      </c>
      <c r="C946" s="222" t="s">
        <v>759</v>
      </c>
      <c r="D946" s="223" t="s">
        <v>124</v>
      </c>
      <c r="E946" s="236" t="s">
        <v>71</v>
      </c>
      <c r="F946" s="241">
        <v>0.4</v>
      </c>
      <c r="G946" s="324"/>
      <c r="H946" s="239">
        <f>ROUND(G946*F946,2)</f>
        <v>0</v>
      </c>
      <c r="I946" s="268"/>
    </row>
    <row r="947" spans="1:9" s="146" customFormat="1" ht="40.15" customHeight="1" x14ac:dyDescent="0.2">
      <c r="A947" s="157"/>
      <c r="B947" s="158"/>
      <c r="C947" s="159" t="s">
        <v>365</v>
      </c>
      <c r="D947" s="143"/>
      <c r="E947" s="160"/>
      <c r="F947" s="143"/>
      <c r="G947" s="144"/>
      <c r="H947" s="145"/>
      <c r="I947" s="267"/>
    </row>
    <row r="948" spans="1:9" s="146" customFormat="1" ht="40.15" customHeight="1" x14ac:dyDescent="0.2">
      <c r="A948" s="138"/>
      <c r="B948" s="139"/>
      <c r="C948" s="140" t="s">
        <v>781</v>
      </c>
      <c r="D948" s="141"/>
      <c r="E948" s="142"/>
      <c r="F948" s="143"/>
      <c r="G948" s="325"/>
      <c r="H948" s="326"/>
      <c r="I948" s="267"/>
    </row>
    <row r="949" spans="1:9" s="154" customFormat="1" ht="40.15" customHeight="1" x14ac:dyDescent="0.2">
      <c r="A949" s="153" t="s">
        <v>76</v>
      </c>
      <c r="B949" s="327" t="s">
        <v>866</v>
      </c>
      <c r="C949" s="328" t="s">
        <v>235</v>
      </c>
      <c r="D949" s="329" t="s">
        <v>243</v>
      </c>
      <c r="E949" s="330"/>
      <c r="F949" s="331"/>
      <c r="G949" s="325"/>
      <c r="H949" s="332"/>
      <c r="I949" s="269"/>
    </row>
    <row r="950" spans="1:9" s="81" customFormat="1" ht="40.15" customHeight="1" x14ac:dyDescent="0.2">
      <c r="A950" s="74" t="s">
        <v>77</v>
      </c>
      <c r="B950" s="333" t="s">
        <v>32</v>
      </c>
      <c r="C950" s="334" t="s">
        <v>294</v>
      </c>
      <c r="D950" s="85"/>
      <c r="E950" s="78" t="s">
        <v>38</v>
      </c>
      <c r="F950" s="92">
        <v>1</v>
      </c>
      <c r="G950" s="110"/>
      <c r="H950" s="335">
        <f t="shared" ref="H950" si="145">ROUND(G950*F950,2)</f>
        <v>0</v>
      </c>
      <c r="I950" s="260"/>
    </row>
    <row r="951" spans="1:9" s="146" customFormat="1" ht="40.15" customHeight="1" x14ac:dyDescent="0.2">
      <c r="A951" s="138"/>
      <c r="B951" s="139"/>
      <c r="C951" s="140" t="s">
        <v>782</v>
      </c>
      <c r="D951" s="141"/>
      <c r="E951" s="142"/>
      <c r="F951" s="143"/>
      <c r="G951" s="325"/>
      <c r="H951" s="326"/>
      <c r="I951" s="267"/>
    </row>
    <row r="952" spans="1:9" s="106" customFormat="1" ht="40.15" customHeight="1" x14ac:dyDescent="0.2">
      <c r="A952" s="153" t="s">
        <v>70</v>
      </c>
      <c r="B952" s="327" t="s">
        <v>867</v>
      </c>
      <c r="C952" s="336" t="s">
        <v>79</v>
      </c>
      <c r="D952" s="337" t="s">
        <v>124</v>
      </c>
      <c r="E952" s="330"/>
      <c r="F952" s="331"/>
      <c r="G952" s="325"/>
      <c r="H952" s="332"/>
      <c r="I952" s="268"/>
    </row>
    <row r="953" spans="1:9" s="106" customFormat="1" ht="40.15" customHeight="1" x14ac:dyDescent="0.2">
      <c r="A953" s="153" t="s">
        <v>80</v>
      </c>
      <c r="B953" s="338" t="s">
        <v>32</v>
      </c>
      <c r="C953" s="336" t="s">
        <v>141</v>
      </c>
      <c r="D953" s="337"/>
      <c r="E953" s="330" t="s">
        <v>71</v>
      </c>
      <c r="F953" s="339">
        <v>0.6</v>
      </c>
      <c r="G953" s="340"/>
      <c r="H953" s="341">
        <f>ROUND(G953*F953,2)</f>
        <v>0</v>
      </c>
      <c r="I953" s="268"/>
    </row>
    <row r="954" spans="1:9" s="146" customFormat="1" ht="40.15" customHeight="1" x14ac:dyDescent="0.2">
      <c r="A954" s="138"/>
      <c r="B954" s="139"/>
      <c r="C954" s="140" t="s">
        <v>783</v>
      </c>
      <c r="D954" s="141"/>
      <c r="E954" s="142"/>
      <c r="F954" s="143"/>
      <c r="G954" s="325"/>
      <c r="H954" s="326"/>
      <c r="I954" s="267"/>
    </row>
    <row r="955" spans="1:9" s="106" customFormat="1" ht="40.15" customHeight="1" x14ac:dyDescent="0.2">
      <c r="A955" s="153"/>
      <c r="B955" s="327" t="s">
        <v>868</v>
      </c>
      <c r="C955" s="342" t="s">
        <v>759</v>
      </c>
      <c r="D955" s="329" t="s">
        <v>124</v>
      </c>
      <c r="E955" s="330" t="s">
        <v>71</v>
      </c>
      <c r="F955" s="343">
        <v>0.1</v>
      </c>
      <c r="G955" s="324"/>
      <c r="H955" s="341">
        <f>ROUND(G955*F955,2)</f>
        <v>0</v>
      </c>
      <c r="I955" s="268"/>
    </row>
    <row r="956" spans="1:9" s="146" customFormat="1" ht="40.15" customHeight="1" x14ac:dyDescent="0.2">
      <c r="A956" s="138"/>
      <c r="B956" s="139"/>
      <c r="C956" s="140" t="s">
        <v>784</v>
      </c>
      <c r="D956" s="141"/>
      <c r="E956" s="142"/>
      <c r="F956" s="143"/>
      <c r="G956" s="325"/>
      <c r="H956" s="326"/>
      <c r="I956" s="267"/>
    </row>
    <row r="957" spans="1:9" s="106" customFormat="1" ht="40.15" customHeight="1" x14ac:dyDescent="0.2">
      <c r="A957" s="153" t="s">
        <v>70</v>
      </c>
      <c r="B957" s="327" t="s">
        <v>869</v>
      </c>
      <c r="C957" s="336" t="s">
        <v>79</v>
      </c>
      <c r="D957" s="337" t="s">
        <v>124</v>
      </c>
      <c r="E957" s="330"/>
      <c r="F957" s="331"/>
      <c r="G957" s="325"/>
      <c r="H957" s="332"/>
      <c r="I957" s="268"/>
    </row>
    <row r="958" spans="1:9" s="106" customFormat="1" ht="40.15" customHeight="1" x14ac:dyDescent="0.2">
      <c r="A958" s="153" t="s">
        <v>80</v>
      </c>
      <c r="B958" s="338" t="s">
        <v>32</v>
      </c>
      <c r="C958" s="336" t="s">
        <v>141</v>
      </c>
      <c r="D958" s="337"/>
      <c r="E958" s="330" t="s">
        <v>71</v>
      </c>
      <c r="F958" s="339">
        <v>0.4</v>
      </c>
      <c r="G958" s="340"/>
      <c r="H958" s="341">
        <f>ROUND(G958*F958,2)</f>
        <v>0</v>
      </c>
      <c r="I958" s="268"/>
    </row>
    <row r="959" spans="1:9" s="146" customFormat="1" ht="40.15" customHeight="1" x14ac:dyDescent="0.2">
      <c r="A959" s="138"/>
      <c r="B959" s="139"/>
      <c r="C959" s="140" t="s">
        <v>785</v>
      </c>
      <c r="D959" s="141"/>
      <c r="E959" s="142"/>
      <c r="F959" s="143"/>
      <c r="G959" s="325"/>
      <c r="H959" s="326"/>
      <c r="I959" s="267"/>
    </row>
    <row r="960" spans="1:9" s="106" customFormat="1" ht="40.15" customHeight="1" x14ac:dyDescent="0.2">
      <c r="A960" s="153"/>
      <c r="B960" s="327" t="s">
        <v>870</v>
      </c>
      <c r="C960" s="342" t="s">
        <v>759</v>
      </c>
      <c r="D960" s="329" t="s">
        <v>124</v>
      </c>
      <c r="E960" s="330" t="s">
        <v>71</v>
      </c>
      <c r="F960" s="343">
        <v>0.3</v>
      </c>
      <c r="G960" s="324"/>
      <c r="H960" s="341">
        <f>ROUND(G960*F960,2)</f>
        <v>0</v>
      </c>
      <c r="I960" s="268"/>
    </row>
    <row r="961" spans="1:9" s="146" customFormat="1" ht="40.15" customHeight="1" x14ac:dyDescent="0.2">
      <c r="A961" s="138"/>
      <c r="B961" s="139"/>
      <c r="C961" s="140" t="s">
        <v>786</v>
      </c>
      <c r="D961" s="141"/>
      <c r="E961" s="142"/>
      <c r="F961" s="143"/>
      <c r="G961" s="325"/>
      <c r="H961" s="326"/>
      <c r="I961" s="267"/>
    </row>
    <row r="962" spans="1:9" s="106" customFormat="1" ht="40.15" customHeight="1" x14ac:dyDescent="0.2">
      <c r="A962" s="153"/>
      <c r="B962" s="327" t="s">
        <v>871</v>
      </c>
      <c r="C962" s="342" t="s">
        <v>759</v>
      </c>
      <c r="D962" s="329" t="s">
        <v>124</v>
      </c>
      <c r="E962" s="330" t="s">
        <v>71</v>
      </c>
      <c r="F962" s="343">
        <v>0.3</v>
      </c>
      <c r="G962" s="324"/>
      <c r="H962" s="341">
        <f>ROUND(G962*F962,2)</f>
        <v>0</v>
      </c>
      <c r="I962" s="268"/>
    </row>
    <row r="963" spans="1:9" s="26" customFormat="1" ht="40.15" customHeight="1" thickBot="1" x14ac:dyDescent="0.25">
      <c r="A963" s="27"/>
      <c r="B963" s="23" t="str">
        <f>B886</f>
        <v>N</v>
      </c>
      <c r="C963" s="364" t="str">
        <f>C886</f>
        <v>Water and Waste Work</v>
      </c>
      <c r="D963" s="365"/>
      <c r="E963" s="365"/>
      <c r="F963" s="366"/>
      <c r="G963" s="51" t="s">
        <v>16</v>
      </c>
      <c r="H963" s="296">
        <f>SUM(H886:H962)</f>
        <v>0</v>
      </c>
      <c r="I963" s="259"/>
    </row>
    <row r="964" spans="1:9" ht="40.15" customHeight="1" thickTop="1" x14ac:dyDescent="0.2">
      <c r="A964" s="12"/>
      <c r="B964" s="377" t="s">
        <v>324</v>
      </c>
      <c r="C964" s="378"/>
      <c r="D964" s="378"/>
      <c r="E964" s="378"/>
      <c r="F964" s="378"/>
      <c r="G964" s="379"/>
      <c r="H964" s="344"/>
      <c r="I964" s="258"/>
    </row>
    <row r="965" spans="1:9" s="26" customFormat="1" ht="40.15" customHeight="1" x14ac:dyDescent="0.2">
      <c r="A965" s="25"/>
      <c r="B965" s="345" t="s">
        <v>369</v>
      </c>
      <c r="C965" s="367" t="s">
        <v>368</v>
      </c>
      <c r="D965" s="375"/>
      <c r="E965" s="375"/>
      <c r="F965" s="376"/>
      <c r="G965" s="55"/>
      <c r="H965" s="346"/>
      <c r="I965" s="259"/>
    </row>
    <row r="966" spans="1:9" s="81" customFormat="1" ht="83.25" customHeight="1" x14ac:dyDescent="0.2">
      <c r="A966" s="86"/>
      <c r="B966" s="75" t="s">
        <v>825</v>
      </c>
      <c r="C966" s="76" t="s">
        <v>789</v>
      </c>
      <c r="D966" s="85" t="s">
        <v>512</v>
      </c>
      <c r="E966" s="78" t="s">
        <v>38</v>
      </c>
      <c r="F966" s="92">
        <v>3</v>
      </c>
      <c r="G966" s="110"/>
      <c r="H966" s="80">
        <f t="shared" ref="H966:H976" si="146">ROUND(G966*F966,2)</f>
        <v>0</v>
      </c>
      <c r="I966" s="260"/>
    </row>
    <row r="967" spans="1:9" s="81" customFormat="1" ht="54" customHeight="1" x14ac:dyDescent="0.2">
      <c r="A967" s="111"/>
      <c r="B967" s="75" t="s">
        <v>826</v>
      </c>
      <c r="C967" s="76" t="s">
        <v>790</v>
      </c>
      <c r="D967" s="85" t="s">
        <v>512</v>
      </c>
      <c r="E967" s="78" t="s">
        <v>800</v>
      </c>
      <c r="F967" s="92">
        <v>225</v>
      </c>
      <c r="G967" s="110"/>
      <c r="H967" s="80">
        <f t="shared" si="146"/>
        <v>0</v>
      </c>
      <c r="I967" s="260"/>
    </row>
    <row r="968" spans="1:9" s="81" customFormat="1" ht="50.25" customHeight="1" x14ac:dyDescent="0.2">
      <c r="A968" s="111"/>
      <c r="B968" s="75" t="s">
        <v>827</v>
      </c>
      <c r="C968" s="76" t="s">
        <v>791</v>
      </c>
      <c r="D968" s="85" t="s">
        <v>512</v>
      </c>
      <c r="E968" s="78" t="s">
        <v>38</v>
      </c>
      <c r="F968" s="92">
        <v>3</v>
      </c>
      <c r="G968" s="110"/>
      <c r="H968" s="80">
        <f t="shared" si="146"/>
        <v>0</v>
      </c>
      <c r="I968" s="260"/>
    </row>
    <row r="969" spans="1:9" s="81" customFormat="1" ht="111" customHeight="1" x14ac:dyDescent="0.2">
      <c r="A969" s="111"/>
      <c r="B969" s="75" t="s">
        <v>828</v>
      </c>
      <c r="C969" s="76" t="s">
        <v>792</v>
      </c>
      <c r="D969" s="85" t="s">
        <v>512</v>
      </c>
      <c r="E969" s="78" t="s">
        <v>38</v>
      </c>
      <c r="F969" s="92">
        <v>1</v>
      </c>
      <c r="G969" s="110"/>
      <c r="H969" s="80">
        <f t="shared" si="146"/>
        <v>0</v>
      </c>
      <c r="I969" s="260"/>
    </row>
    <row r="970" spans="1:9" s="81" customFormat="1" ht="57" customHeight="1" x14ac:dyDescent="0.2">
      <c r="A970" s="111"/>
      <c r="B970" s="75" t="s">
        <v>829</v>
      </c>
      <c r="C970" s="76" t="s">
        <v>793</v>
      </c>
      <c r="D970" s="85" t="s">
        <v>512</v>
      </c>
      <c r="E970" s="78" t="s">
        <v>38</v>
      </c>
      <c r="F970" s="92">
        <v>1</v>
      </c>
      <c r="G970" s="110"/>
      <c r="H970" s="80">
        <f t="shared" si="146"/>
        <v>0</v>
      </c>
      <c r="I970" s="260"/>
    </row>
    <row r="971" spans="1:9" s="81" customFormat="1" ht="41.25" customHeight="1" x14ac:dyDescent="0.2">
      <c r="A971" s="111"/>
      <c r="B971" s="75" t="s">
        <v>830</v>
      </c>
      <c r="C971" s="76" t="s">
        <v>794</v>
      </c>
      <c r="D971" s="85" t="s">
        <v>512</v>
      </c>
      <c r="E971" s="78" t="s">
        <v>38</v>
      </c>
      <c r="F971" s="92">
        <v>1</v>
      </c>
      <c r="G971" s="110"/>
      <c r="H971" s="80">
        <f t="shared" si="146"/>
        <v>0</v>
      </c>
      <c r="I971" s="260"/>
    </row>
    <row r="972" spans="1:9" s="81" customFormat="1" ht="54" customHeight="1" x14ac:dyDescent="0.2">
      <c r="A972" s="111"/>
      <c r="B972" s="75" t="s">
        <v>831</v>
      </c>
      <c r="C972" s="76" t="s">
        <v>795</v>
      </c>
      <c r="D972" s="85" t="s">
        <v>512</v>
      </c>
      <c r="E972" s="78" t="s">
        <v>38</v>
      </c>
      <c r="F972" s="92">
        <v>2</v>
      </c>
      <c r="G972" s="110"/>
      <c r="H972" s="80">
        <f t="shared" si="146"/>
        <v>0</v>
      </c>
      <c r="I972" s="260"/>
    </row>
    <row r="973" spans="1:9" s="81" customFormat="1" ht="54" customHeight="1" x14ac:dyDescent="0.2">
      <c r="A973" s="111"/>
      <c r="B973" s="75" t="s">
        <v>832</v>
      </c>
      <c r="C973" s="76" t="s">
        <v>796</v>
      </c>
      <c r="D973" s="85" t="s">
        <v>512</v>
      </c>
      <c r="E973" s="78" t="s">
        <v>801</v>
      </c>
      <c r="F973" s="92">
        <v>5</v>
      </c>
      <c r="G973" s="110"/>
      <c r="H973" s="80">
        <f t="shared" si="146"/>
        <v>0</v>
      </c>
      <c r="I973" s="260"/>
    </row>
    <row r="974" spans="1:9" s="81" customFormat="1" ht="69.599999999999994" customHeight="1" x14ac:dyDescent="0.2">
      <c r="A974" s="111"/>
      <c r="B974" s="75" t="s">
        <v>833</v>
      </c>
      <c r="C974" s="179" t="s">
        <v>797</v>
      </c>
      <c r="D974" s="180" t="s">
        <v>512</v>
      </c>
      <c r="E974" s="181" t="s">
        <v>203</v>
      </c>
      <c r="F974" s="182">
        <v>5</v>
      </c>
      <c r="G974" s="197"/>
      <c r="H974" s="80">
        <f t="shared" si="146"/>
        <v>0</v>
      </c>
      <c r="I974" s="260"/>
    </row>
    <row r="975" spans="1:9" s="81" customFormat="1" ht="69.599999999999994" customHeight="1" x14ac:dyDescent="0.2">
      <c r="A975" s="111"/>
      <c r="B975" s="75" t="s">
        <v>834</v>
      </c>
      <c r="C975" s="76" t="s">
        <v>798</v>
      </c>
      <c r="D975" s="85" t="s">
        <v>512</v>
      </c>
      <c r="E975" s="78" t="s">
        <v>203</v>
      </c>
      <c r="F975" s="92">
        <v>5</v>
      </c>
      <c r="G975" s="110"/>
      <c r="H975" s="80">
        <f t="shared" si="146"/>
        <v>0</v>
      </c>
      <c r="I975" s="260"/>
    </row>
    <row r="976" spans="1:9" s="81" customFormat="1" ht="69.599999999999994" customHeight="1" x14ac:dyDescent="0.2">
      <c r="A976" s="111"/>
      <c r="B976" s="75" t="s">
        <v>835</v>
      </c>
      <c r="C976" s="76" t="s">
        <v>799</v>
      </c>
      <c r="D976" s="85" t="s">
        <v>512</v>
      </c>
      <c r="E976" s="78" t="s">
        <v>38</v>
      </c>
      <c r="F976" s="92">
        <v>2</v>
      </c>
      <c r="G976" s="110"/>
      <c r="H976" s="80">
        <f t="shared" si="146"/>
        <v>0</v>
      </c>
      <c r="I976" s="260"/>
    </row>
    <row r="977" spans="1:9" s="26" customFormat="1" ht="40.15" customHeight="1" thickBot="1" x14ac:dyDescent="0.25">
      <c r="A977" s="27"/>
      <c r="B977" s="23" t="str">
        <f>B965</f>
        <v>O</v>
      </c>
      <c r="C977" s="364" t="str">
        <f>C965</f>
        <v>Cromwell Street - Street Lighting</v>
      </c>
      <c r="D977" s="365"/>
      <c r="E977" s="365"/>
      <c r="F977" s="366"/>
      <c r="G977" s="51" t="s">
        <v>16</v>
      </c>
      <c r="H977" s="296">
        <f>SUM(H965:H976)</f>
        <v>0</v>
      </c>
      <c r="I977" s="259"/>
    </row>
    <row r="978" spans="1:9" s="67" customFormat="1" ht="40.15" customHeight="1" thickTop="1" x14ac:dyDescent="0.2">
      <c r="A978" s="65"/>
      <c r="B978" s="66" t="s">
        <v>370</v>
      </c>
      <c r="C978" s="380" t="s">
        <v>323</v>
      </c>
      <c r="D978" s="381"/>
      <c r="E978" s="381"/>
      <c r="F978" s="382"/>
      <c r="G978" s="347"/>
      <c r="H978" s="348"/>
      <c r="I978" s="270"/>
    </row>
    <row r="979" spans="1:9" s="64" customFormat="1" ht="40.15" customHeight="1" x14ac:dyDescent="0.2">
      <c r="A979" s="68" t="s">
        <v>322</v>
      </c>
      <c r="B979" s="57" t="s">
        <v>371</v>
      </c>
      <c r="C979" s="58" t="s">
        <v>323</v>
      </c>
      <c r="D979" s="137" t="s">
        <v>348</v>
      </c>
      <c r="E979" s="59" t="s">
        <v>318</v>
      </c>
      <c r="F979" s="62">
        <v>1</v>
      </c>
      <c r="G979" s="60"/>
      <c r="H979" s="61">
        <f t="shared" ref="H979" si="147">ROUND(G979*F979,2)</f>
        <v>0</v>
      </c>
      <c r="I979" s="271"/>
    </row>
    <row r="980" spans="1:9" s="67" customFormat="1" ht="40.15" customHeight="1" thickBot="1" x14ac:dyDescent="0.25">
      <c r="A980" s="69"/>
      <c r="B980" s="70" t="str">
        <f>B978</f>
        <v>P</v>
      </c>
      <c r="C980" s="370" t="str">
        <f>C978</f>
        <v>Mobilization/Demobilization</v>
      </c>
      <c r="D980" s="371"/>
      <c r="E980" s="371"/>
      <c r="F980" s="372"/>
      <c r="G980" s="63" t="s">
        <v>16</v>
      </c>
      <c r="H980" s="114">
        <f>H979</f>
        <v>0</v>
      </c>
      <c r="I980" s="270"/>
    </row>
    <row r="981" spans="1:9" ht="36" customHeight="1" thickTop="1" x14ac:dyDescent="0.3">
      <c r="A981" s="43"/>
      <c r="B981" s="8"/>
      <c r="C981" s="32" t="s">
        <v>17</v>
      </c>
      <c r="D981" s="33"/>
      <c r="E981" s="33"/>
      <c r="F981" s="120"/>
      <c r="G981" s="120"/>
      <c r="H981" s="115"/>
      <c r="I981" s="258"/>
    </row>
    <row r="982" spans="1:9" s="26" customFormat="1" ht="32.1" customHeight="1" x14ac:dyDescent="0.2">
      <c r="A982" s="45"/>
      <c r="B982" s="384" t="str">
        <f>B6</f>
        <v>PART 1      CITY FUNDED WORK</v>
      </c>
      <c r="C982" s="385"/>
      <c r="D982" s="385"/>
      <c r="E982" s="385"/>
      <c r="F982" s="385"/>
      <c r="G982" s="349"/>
      <c r="H982" s="350"/>
      <c r="I982" s="259"/>
    </row>
    <row r="983" spans="1:9" ht="30" customHeight="1" thickBot="1" x14ac:dyDescent="0.25">
      <c r="A983" s="13"/>
      <c r="B983" s="23" t="str">
        <f>B7</f>
        <v>A</v>
      </c>
      <c r="C983" s="383" t="str">
        <f>C7</f>
        <v>Cromwell Street - St Mary's Road to Lyndale Drive</v>
      </c>
      <c r="D983" s="365"/>
      <c r="E983" s="365"/>
      <c r="F983" s="366"/>
      <c r="G983" s="52" t="s">
        <v>16</v>
      </c>
      <c r="H983" s="298">
        <f>H87</f>
        <v>0</v>
      </c>
      <c r="I983" s="258"/>
    </row>
    <row r="984" spans="1:9" ht="30" customHeight="1" thickTop="1" thickBot="1" x14ac:dyDescent="0.25">
      <c r="A984" s="13"/>
      <c r="B984" s="23" t="str">
        <f>B88</f>
        <v>B</v>
      </c>
      <c r="C984" s="386" t="str">
        <f>C88</f>
        <v>Ashdale Avenue - Lyndale Drive to Highfield Street</v>
      </c>
      <c r="D984" s="387"/>
      <c r="E984" s="387"/>
      <c r="F984" s="388"/>
      <c r="G984" s="52" t="s">
        <v>16</v>
      </c>
      <c r="H984" s="298">
        <f>H147</f>
        <v>0</v>
      </c>
      <c r="I984" s="258"/>
    </row>
    <row r="985" spans="1:9" ht="30" customHeight="1" thickTop="1" thickBot="1" x14ac:dyDescent="0.25">
      <c r="A985" s="13"/>
      <c r="B985" s="23" t="str">
        <f>B148</f>
        <v>C</v>
      </c>
      <c r="C985" s="386" t="str">
        <f>C148</f>
        <v>Desjardins Drive Frontage - #127 Desjardins Drive to #167 Desjardins Drive</v>
      </c>
      <c r="D985" s="387"/>
      <c r="E985" s="387"/>
      <c r="F985" s="388"/>
      <c r="G985" s="52" t="s">
        <v>16</v>
      </c>
      <c r="H985" s="298">
        <f>H199</f>
        <v>0</v>
      </c>
      <c r="I985" s="258"/>
    </row>
    <row r="986" spans="1:9" ht="30" customHeight="1" thickTop="1" thickBot="1" x14ac:dyDescent="0.25">
      <c r="A986" s="13"/>
      <c r="B986" s="23" t="str">
        <f>B200</f>
        <v>D</v>
      </c>
      <c r="C986" s="383" t="str">
        <f>C200</f>
        <v>Heather Road - Winakwa Road to Harper Avenue</v>
      </c>
      <c r="D986" s="365"/>
      <c r="E986" s="365"/>
      <c r="F986" s="366"/>
      <c r="G986" s="52" t="s">
        <v>16</v>
      </c>
      <c r="H986" s="298">
        <f>H269</f>
        <v>0</v>
      </c>
      <c r="I986" s="258"/>
    </row>
    <row r="987" spans="1:9" ht="30" customHeight="1" thickTop="1" thickBot="1" x14ac:dyDescent="0.25">
      <c r="A987" s="13"/>
      <c r="B987" s="23" t="str">
        <f>B270</f>
        <v>E</v>
      </c>
      <c r="C987" s="383" t="str">
        <f>C270</f>
        <v>Huppe Bay - Island Shore Boulevard to Island Shore Boulevard</v>
      </c>
      <c r="D987" s="365"/>
      <c r="E987" s="365"/>
      <c r="F987" s="366"/>
      <c r="G987" s="52" t="s">
        <v>16</v>
      </c>
      <c r="H987" s="298">
        <f>H326</f>
        <v>0</v>
      </c>
      <c r="I987" s="258"/>
    </row>
    <row r="988" spans="1:9" ht="30" customHeight="1" thickTop="1" thickBot="1" x14ac:dyDescent="0.25">
      <c r="A988" s="13"/>
      <c r="B988" s="23" t="str">
        <f>B327</f>
        <v>F</v>
      </c>
      <c r="C988" s="383" t="str">
        <f>C327</f>
        <v>Jubinville Street - Betournay Street to Betournay Street</v>
      </c>
      <c r="D988" s="365"/>
      <c r="E988" s="365"/>
      <c r="F988" s="366"/>
      <c r="G988" s="52" t="s">
        <v>16</v>
      </c>
      <c r="H988" s="298">
        <f>H413</f>
        <v>0</v>
      </c>
      <c r="I988" s="258"/>
    </row>
    <row r="989" spans="1:9" ht="30" customHeight="1" thickTop="1" thickBot="1" x14ac:dyDescent="0.25">
      <c r="A989" s="13"/>
      <c r="B989" s="23" t="str">
        <f>B414</f>
        <v>G</v>
      </c>
      <c r="C989" s="383" t="str">
        <f>C414</f>
        <v>Lomond Boulevard - Paterson Street to Paterson Street</v>
      </c>
      <c r="D989" s="365"/>
      <c r="E989" s="365"/>
      <c r="F989" s="366"/>
      <c r="G989" s="52" t="s">
        <v>16</v>
      </c>
      <c r="H989" s="298">
        <f>H501</f>
        <v>0</v>
      </c>
      <c r="I989" s="258"/>
    </row>
    <row r="990" spans="1:9" ht="30" customHeight="1" thickTop="1" thickBot="1" x14ac:dyDescent="0.25">
      <c r="A990" s="13"/>
      <c r="B990" s="23" t="str">
        <f>B502</f>
        <v>H</v>
      </c>
      <c r="C990" s="383" t="str">
        <f>C502</f>
        <v>Maywood Road - Cottonwood Road to Cottonwood Road</v>
      </c>
      <c r="D990" s="365"/>
      <c r="E990" s="365"/>
      <c r="F990" s="366"/>
      <c r="G990" s="52" t="s">
        <v>16</v>
      </c>
      <c r="H990" s="298">
        <f>H547</f>
        <v>0</v>
      </c>
      <c r="I990" s="258"/>
    </row>
    <row r="991" spans="1:9" ht="30" customHeight="1" thickTop="1" thickBot="1" x14ac:dyDescent="0.25">
      <c r="A991" s="13"/>
      <c r="B991" s="23" t="str">
        <f>B548</f>
        <v>I</v>
      </c>
      <c r="C991" s="383" t="str">
        <f>C548</f>
        <v>Paterson Street - Lochmoor Avenue to East End</v>
      </c>
      <c r="D991" s="365"/>
      <c r="E991" s="365"/>
      <c r="F991" s="366"/>
      <c r="G991" s="52" t="s">
        <v>16</v>
      </c>
      <c r="H991" s="298">
        <f>H601</f>
        <v>0</v>
      </c>
      <c r="I991" s="258"/>
    </row>
    <row r="992" spans="1:9" ht="30" customHeight="1" thickTop="1" thickBot="1" x14ac:dyDescent="0.25">
      <c r="A992" s="13"/>
      <c r="B992" s="23" t="str">
        <f>B602</f>
        <v>J</v>
      </c>
      <c r="C992" s="383" t="str">
        <f>C602</f>
        <v>Surfside Crescent - Desjardins Drive to De La Seigneurie Boulevard</v>
      </c>
      <c r="D992" s="365"/>
      <c r="E992" s="365"/>
      <c r="F992" s="366"/>
      <c r="G992" s="52" t="s">
        <v>16</v>
      </c>
      <c r="H992" s="298">
        <f>H668</f>
        <v>0</v>
      </c>
      <c r="I992" s="258"/>
    </row>
    <row r="993" spans="1:9" ht="30" customHeight="1" thickTop="1" thickBot="1" x14ac:dyDescent="0.25">
      <c r="A993" s="13"/>
      <c r="B993" s="23" t="str">
        <f>B669</f>
        <v>K</v>
      </c>
      <c r="C993" s="383" t="str">
        <f>C669</f>
        <v>Westmount Bay - Cottonwood Road to Cottonwood Road</v>
      </c>
      <c r="D993" s="365"/>
      <c r="E993" s="365"/>
      <c r="F993" s="366"/>
      <c r="G993" s="52" t="s">
        <v>16</v>
      </c>
      <c r="H993" s="298">
        <f>H749</f>
        <v>0</v>
      </c>
      <c r="I993" s="258"/>
    </row>
    <row r="994" spans="1:9" ht="30" customHeight="1" thickTop="1" thickBot="1" x14ac:dyDescent="0.25">
      <c r="A994" s="13"/>
      <c r="B994" s="23" t="str">
        <f>B750</f>
        <v>L</v>
      </c>
      <c r="C994" s="383" t="str">
        <f>C750</f>
        <v>Willow Point Road - Pebble Beach Road to Willowlake Crescent</v>
      </c>
      <c r="D994" s="365"/>
      <c r="E994" s="365"/>
      <c r="F994" s="366"/>
      <c r="G994" s="52" t="s">
        <v>16</v>
      </c>
      <c r="H994" s="298">
        <f>H824</f>
        <v>0</v>
      </c>
      <c r="I994" s="258"/>
    </row>
    <row r="995" spans="1:9" ht="30" customHeight="1" thickTop="1" thickBot="1" x14ac:dyDescent="0.25">
      <c r="A995" s="13"/>
      <c r="B995" s="23" t="str">
        <f>B825</f>
        <v>M</v>
      </c>
      <c r="C995" s="383" t="str">
        <f>C825</f>
        <v>Transit Funded Work</v>
      </c>
      <c r="D995" s="365"/>
      <c r="E995" s="365"/>
      <c r="F995" s="366"/>
      <c r="G995" s="52" t="s">
        <v>16</v>
      </c>
      <c r="H995" s="298">
        <f>H885</f>
        <v>0</v>
      </c>
      <c r="I995" s="258"/>
    </row>
    <row r="996" spans="1:9" ht="30" customHeight="1" thickTop="1" thickBot="1" x14ac:dyDescent="0.25">
      <c r="A996" s="13"/>
      <c r="B996" s="23" t="str">
        <f>B886</f>
        <v>N</v>
      </c>
      <c r="C996" s="383" t="str">
        <f>C886</f>
        <v>Water and Waste Work</v>
      </c>
      <c r="D996" s="365"/>
      <c r="E996" s="365"/>
      <c r="F996" s="366"/>
      <c r="G996" s="52" t="s">
        <v>16</v>
      </c>
      <c r="H996" s="298">
        <f>H963</f>
        <v>0</v>
      </c>
      <c r="I996" s="258"/>
    </row>
    <row r="997" spans="1:9" ht="28.9" customHeight="1" thickTop="1" thickBot="1" x14ac:dyDescent="0.3">
      <c r="A997" s="13"/>
      <c r="B997" s="34"/>
      <c r="C997" s="35"/>
      <c r="D997" s="36"/>
      <c r="E997" s="37"/>
      <c r="F997" s="53"/>
      <c r="G997" s="38" t="s">
        <v>25</v>
      </c>
      <c r="H997" s="351">
        <f>SUM(H983:H996)</f>
        <v>0</v>
      </c>
      <c r="I997" s="258"/>
    </row>
    <row r="998" spans="1:9" s="26" customFormat="1" ht="63" customHeight="1" thickTop="1" thickBot="1" x14ac:dyDescent="0.25">
      <c r="A998" s="27"/>
      <c r="B998" s="393" t="str">
        <f>B964</f>
        <v>PART 2      MANITOBA HYDRO/PROVINCIALLY FUNDED WORK
                 (See B10.6, B18.2.1, B19.6, D2.1, D14.2-3, D15.4)</v>
      </c>
      <c r="C998" s="394"/>
      <c r="D998" s="394"/>
      <c r="E998" s="394"/>
      <c r="F998" s="394"/>
      <c r="G998" s="395"/>
      <c r="H998" s="352"/>
      <c r="I998" s="259"/>
    </row>
    <row r="999" spans="1:9" ht="30" customHeight="1" thickTop="1" thickBot="1" x14ac:dyDescent="0.25">
      <c r="A999" s="17"/>
      <c r="B999" s="23" t="str">
        <f>B965</f>
        <v>O</v>
      </c>
      <c r="C999" s="386" t="str">
        <f>C965</f>
        <v>Cromwell Street - Street Lighting</v>
      </c>
      <c r="D999" s="387"/>
      <c r="E999" s="387"/>
      <c r="F999" s="388"/>
      <c r="G999" s="54" t="s">
        <v>16</v>
      </c>
      <c r="H999" s="353">
        <f>H977</f>
        <v>0</v>
      </c>
      <c r="I999" s="258"/>
    </row>
    <row r="1000" spans="1:9" ht="28.9" customHeight="1" thickTop="1" thickBot="1" x14ac:dyDescent="0.3">
      <c r="A1000" s="13"/>
      <c r="B1000" s="71"/>
      <c r="C1000" s="35"/>
      <c r="D1000" s="36"/>
      <c r="E1000" s="37"/>
      <c r="F1000" s="53"/>
      <c r="G1000" s="72" t="s">
        <v>26</v>
      </c>
      <c r="H1000" s="354">
        <f>SUM(H999:H999)</f>
        <v>0</v>
      </c>
      <c r="I1000" s="258"/>
    </row>
    <row r="1001" spans="1:9" ht="30" customHeight="1" thickTop="1" thickBot="1" x14ac:dyDescent="0.3">
      <c r="A1001" s="13"/>
      <c r="B1001" s="46" t="str">
        <f>B978</f>
        <v>P</v>
      </c>
      <c r="C1001" s="386" t="str">
        <f>C978</f>
        <v>Mobilization/Demobilization</v>
      </c>
      <c r="D1001" s="387"/>
      <c r="E1001" s="387"/>
      <c r="F1001" s="388"/>
      <c r="G1001" s="73" t="s">
        <v>321</v>
      </c>
      <c r="H1001" s="355">
        <f>H980</f>
        <v>0</v>
      </c>
      <c r="I1001" s="258"/>
    </row>
    <row r="1002" spans="1:9" s="22" customFormat="1" ht="37.9" customHeight="1" thickTop="1" x14ac:dyDescent="0.2">
      <c r="A1002" s="12"/>
      <c r="B1002" s="389" t="s">
        <v>28</v>
      </c>
      <c r="C1002" s="390"/>
      <c r="D1002" s="390"/>
      <c r="E1002" s="390"/>
      <c r="F1002" s="390"/>
      <c r="G1002" s="391">
        <f>H997+H1000+H1001</f>
        <v>0</v>
      </c>
      <c r="H1002" s="392"/>
      <c r="I1002" s="272"/>
    </row>
    <row r="1003" spans="1:9" ht="15.95" customHeight="1" x14ac:dyDescent="0.2">
      <c r="A1003" s="44"/>
      <c r="B1003" s="39"/>
      <c r="C1003" s="40"/>
      <c r="D1003" s="41"/>
      <c r="E1003" s="40"/>
      <c r="F1003" s="124"/>
      <c r="G1003" s="121"/>
      <c r="H1003" s="116"/>
      <c r="I1003" s="258"/>
    </row>
  </sheetData>
  <sheetProtection algorithmName="SHA-512" hashValue="S9fiJi7nVgWHjqX9XT2LVZO9BndAMeloX79vlmvraDGQ/UE2jO/P2JxllBN6W7ZIuXeJtqUPykJDQryk2FgBHA==" saltValue="vDwSZ7AEGtYZUfSgnqFHjA==" spinCount="100000" sheet="1" selectLockedCells="1"/>
  <mergeCells count="54">
    <mergeCell ref="C1001:F1001"/>
    <mergeCell ref="B1002:F1002"/>
    <mergeCell ref="G1002:H1002"/>
    <mergeCell ref="C994:F994"/>
    <mergeCell ref="C995:F995"/>
    <mergeCell ref="C996:F996"/>
    <mergeCell ref="B998:G998"/>
    <mergeCell ref="C999:F999"/>
    <mergeCell ref="C993:F993"/>
    <mergeCell ref="B982:F982"/>
    <mergeCell ref="C983:F983"/>
    <mergeCell ref="C984:F984"/>
    <mergeCell ref="C985:F985"/>
    <mergeCell ref="C986:F986"/>
    <mergeCell ref="C987:F987"/>
    <mergeCell ref="C988:F988"/>
    <mergeCell ref="C989:F989"/>
    <mergeCell ref="C990:F990"/>
    <mergeCell ref="C991:F991"/>
    <mergeCell ref="C992:F992"/>
    <mergeCell ref="C980:F980"/>
    <mergeCell ref="C824:F824"/>
    <mergeCell ref="C825:F825"/>
    <mergeCell ref="C885:F885"/>
    <mergeCell ref="C886:F886"/>
    <mergeCell ref="C963:F963"/>
    <mergeCell ref="B964:G964"/>
    <mergeCell ref="C965:F965"/>
    <mergeCell ref="C977:F977"/>
    <mergeCell ref="C978:F978"/>
    <mergeCell ref="C750:F750"/>
    <mergeCell ref="C413:F413"/>
    <mergeCell ref="C414:F414"/>
    <mergeCell ref="C501:F501"/>
    <mergeCell ref="C502:F502"/>
    <mergeCell ref="C547:F547"/>
    <mergeCell ref="C548:F548"/>
    <mergeCell ref="C601:F601"/>
    <mergeCell ref="C602:F602"/>
    <mergeCell ref="C668:F668"/>
    <mergeCell ref="C669:F669"/>
    <mergeCell ref="C749:F749"/>
    <mergeCell ref="C327:F327"/>
    <mergeCell ref="B6:F6"/>
    <mergeCell ref="C88:F88"/>
    <mergeCell ref="C147:F147"/>
    <mergeCell ref="C7:F7"/>
    <mergeCell ref="C87:F87"/>
    <mergeCell ref="C148:F148"/>
    <mergeCell ref="C199:F199"/>
    <mergeCell ref="C200:F200"/>
    <mergeCell ref="C269:F269"/>
    <mergeCell ref="C270:F270"/>
    <mergeCell ref="C326:F326"/>
  </mergeCells>
  <conditionalFormatting sqref="D9:D12 D39:D54 D95:D125 D204:D240 D756:D793">
    <cfRule type="cellIs" dxfId="306" priority="585" stopIfTrue="1" operator="equal">
      <formula>"CW 2130-R11"</formula>
    </cfRule>
    <cfRule type="cellIs" dxfId="305" priority="587" stopIfTrue="1" operator="equal">
      <formula>"CW 3240-R7"</formula>
    </cfRule>
    <cfRule type="cellIs" dxfId="304" priority="586" stopIfTrue="1" operator="equal">
      <formula>"CW 3120-R2"</formula>
    </cfRule>
  </conditionalFormatting>
  <conditionalFormatting sqref="D11:D19 D710">
    <cfRule type="cellIs" dxfId="303" priority="424" stopIfTrue="1" operator="equal">
      <formula>"CW 3240-R7"</formula>
    </cfRule>
    <cfRule type="cellIs" dxfId="302" priority="423" stopIfTrue="1" operator="equal">
      <formula>"CW 3120-R2"</formula>
    </cfRule>
    <cfRule type="cellIs" dxfId="301" priority="422" stopIfTrue="1" operator="equal">
      <formula>"CW 2130-R11"</formula>
    </cfRule>
  </conditionalFormatting>
  <conditionalFormatting sqref="D16:D19">
    <cfRule type="cellIs" dxfId="300" priority="596" stopIfTrue="1" operator="equal">
      <formula>"CW 3240-R7"</formula>
    </cfRule>
    <cfRule type="cellIs" dxfId="299" priority="594" stopIfTrue="1" operator="equal">
      <formula>"CW 2130-R11"</formula>
    </cfRule>
    <cfRule type="cellIs" dxfId="298" priority="595" stopIfTrue="1" operator="equal">
      <formula>"CW 3120-R2"</formula>
    </cfRule>
  </conditionalFormatting>
  <conditionalFormatting sqref="D21:D37">
    <cfRule type="cellIs" dxfId="297" priority="9" stopIfTrue="1" operator="equal">
      <formula>"CW 2130-R11"</formula>
    </cfRule>
    <cfRule type="cellIs" dxfId="296" priority="10" stopIfTrue="1" operator="equal">
      <formula>"CW 3120-R2"</formula>
    </cfRule>
    <cfRule type="cellIs" dxfId="295" priority="11" stopIfTrue="1" operator="equal">
      <formula>"CW 3240-R7"</formula>
    </cfRule>
  </conditionalFormatting>
  <conditionalFormatting sqref="D56">
    <cfRule type="cellIs" dxfId="294" priority="579" stopIfTrue="1" operator="equal">
      <formula>"CW 2130-R11"</formula>
    </cfRule>
    <cfRule type="cellIs" dxfId="293" priority="580" stopIfTrue="1" operator="equal">
      <formula>"CW 3120-R2"</formula>
    </cfRule>
    <cfRule type="cellIs" dxfId="292" priority="581" stopIfTrue="1" operator="equal">
      <formula>"CW 3240-R7"</formula>
    </cfRule>
  </conditionalFormatting>
  <conditionalFormatting sqref="D58:D59">
    <cfRule type="cellIs" dxfId="291" priority="614" stopIfTrue="1" operator="equal">
      <formula>"CW 3120-R2"</formula>
    </cfRule>
    <cfRule type="cellIs" dxfId="290" priority="615" stopIfTrue="1" operator="equal">
      <formula>"CW 3240-R7"</formula>
    </cfRule>
  </conditionalFormatting>
  <conditionalFormatting sqref="D60:D62">
    <cfRule type="cellIs" dxfId="289" priority="263" stopIfTrue="1" operator="equal">
      <formula>"CW 3120-R2"</formula>
    </cfRule>
    <cfRule type="cellIs" dxfId="288" priority="264" stopIfTrue="1" operator="equal">
      <formula>"CW 3240-R7"</formula>
    </cfRule>
  </conditionalFormatting>
  <conditionalFormatting sqref="D63:D72">
    <cfRule type="cellIs" dxfId="287" priority="577" stopIfTrue="1" operator="equal">
      <formula>"CW 3120-R2"</formula>
    </cfRule>
    <cfRule type="cellIs" dxfId="286" priority="578" stopIfTrue="1" operator="equal">
      <formula>"CW 3240-R7"</formula>
    </cfRule>
  </conditionalFormatting>
  <conditionalFormatting sqref="D72 D64:D67 D150 D202 D333:D371 D504 D888:D889">
    <cfRule type="cellIs" dxfId="285" priority="576" stopIfTrue="1" operator="equal">
      <formula>"CW 2130-R11"</formula>
    </cfRule>
  </conditionalFormatting>
  <conditionalFormatting sqref="D72">
    <cfRule type="cellIs" dxfId="284" priority="356" stopIfTrue="1" operator="equal">
      <formula>"CW 3240-R7"</formula>
    </cfRule>
  </conditionalFormatting>
  <conditionalFormatting sqref="D74">
    <cfRule type="cellIs" dxfId="283" priority="571" stopIfTrue="1" operator="equal">
      <formula>"CW 2130-R11"</formula>
    </cfRule>
  </conditionalFormatting>
  <conditionalFormatting sqref="D74:D76">
    <cfRule type="cellIs" dxfId="282" priority="572" stopIfTrue="1" operator="equal">
      <formula>"CW 3120-R2"</formula>
    </cfRule>
    <cfRule type="cellIs" dxfId="281" priority="573" stopIfTrue="1" operator="equal">
      <formula>"CW 3240-R7"</formula>
    </cfRule>
  </conditionalFormatting>
  <conditionalFormatting sqref="D76:D82">
    <cfRule type="cellIs" dxfId="280" priority="568" stopIfTrue="1" operator="equal">
      <formula>"CW 2130-R11"</formula>
    </cfRule>
  </conditionalFormatting>
  <conditionalFormatting sqref="D77:D82">
    <cfRule type="cellIs" dxfId="279" priority="570" stopIfTrue="1" operator="equal">
      <formula>"CW 3240-R7"</formula>
    </cfRule>
    <cfRule type="cellIs" dxfId="278" priority="569" stopIfTrue="1" operator="equal">
      <formula>"CW 3120-R2"</formula>
    </cfRule>
  </conditionalFormatting>
  <conditionalFormatting sqref="D84:D86">
    <cfRule type="cellIs" dxfId="277" priority="567" stopIfTrue="1" operator="equal">
      <formula>"CW 3240-R7"</formula>
    </cfRule>
    <cfRule type="cellIs" dxfId="276" priority="566" stopIfTrue="1" operator="equal">
      <formula>"CW 3120-R2"</formula>
    </cfRule>
    <cfRule type="cellIs" dxfId="275" priority="565" stopIfTrue="1" operator="equal">
      <formula>"CW 2130-R11"</formula>
    </cfRule>
  </conditionalFormatting>
  <conditionalFormatting sqref="D90:D93 D420:D462">
    <cfRule type="cellIs" dxfId="274" priority="231" stopIfTrue="1" operator="equal">
      <formula>"CW 3120-R2"</formula>
    </cfRule>
    <cfRule type="cellIs" dxfId="273" priority="232" stopIfTrue="1" operator="equal">
      <formula>"CW 3240-R7"</formula>
    </cfRule>
    <cfRule type="cellIs" dxfId="272" priority="230" stopIfTrue="1" operator="equal">
      <formula>"CW 2130-R11"</formula>
    </cfRule>
  </conditionalFormatting>
  <conditionalFormatting sqref="D127:D131 D202 D272:D274 D311 D314:D315 D329:D331 D373 D416:D418 D464 D504 D534:D535 D581 D583:D585 D587 D604:D606 D649 D652:D653 D671:D673 D725:D728 D752:D754 D803:D806">
    <cfRule type="cellIs" dxfId="271" priority="612" stopIfTrue="1" operator="equal">
      <formula>"CW 3240-R7"</formula>
    </cfRule>
  </conditionalFormatting>
  <conditionalFormatting sqref="D127:D131 D272:D274 D311 D314:D315 D329:D331 D373 D416:D418 D464 D534:D535 D581 D604:D606 D649 D652:D653 D671:D673 D725:D728 D752:D754 D803:D806 D247:D254 D202 D504 D583:D585 D587">
    <cfRule type="cellIs" dxfId="270" priority="611" stopIfTrue="1" operator="equal">
      <formula>"CW 3120-R2"</formula>
    </cfRule>
  </conditionalFormatting>
  <conditionalFormatting sqref="D133:D135 D386:D391 D800:D802 D807">
    <cfRule type="cellIs" dxfId="269" priority="604" stopIfTrue="1" operator="equal">
      <formula>"CW 3120-R2"</formula>
    </cfRule>
    <cfRule type="cellIs" dxfId="268" priority="605" stopIfTrue="1" operator="equal">
      <formula>"CW 3240-R7"</formula>
    </cfRule>
  </conditionalFormatting>
  <conditionalFormatting sqref="D135:D142">
    <cfRule type="cellIs" dxfId="267" priority="206" stopIfTrue="1" operator="equal">
      <formula>"CW 2130-R11"</formula>
    </cfRule>
  </conditionalFormatting>
  <conditionalFormatting sqref="D136:D142">
    <cfRule type="cellIs" dxfId="266" priority="207" stopIfTrue="1" operator="equal">
      <formula>"CW 3120-R2"</formula>
    </cfRule>
    <cfRule type="cellIs" dxfId="265" priority="208" stopIfTrue="1" operator="equal">
      <formula>"CW 3240-R7"</formula>
    </cfRule>
  </conditionalFormatting>
  <conditionalFormatting sqref="D144:D146">
    <cfRule type="cellIs" dxfId="264" priority="597" stopIfTrue="1" operator="equal">
      <formula>"CW 2130-R11"</formula>
    </cfRule>
    <cfRule type="cellIs" dxfId="263" priority="599" stopIfTrue="1" operator="equal">
      <formula>"CW 3240-R7"</formula>
    </cfRule>
    <cfRule type="cellIs" dxfId="262" priority="598" stopIfTrue="1" operator="equal">
      <formula>"CW 3120-R2"</formula>
    </cfRule>
  </conditionalFormatting>
  <conditionalFormatting sqref="D150 D182 D184:D186 D313 D333:D371 D475:D483 D888:D889">
    <cfRule type="cellIs" dxfId="261" priority="590" stopIfTrue="1" operator="equal">
      <formula>"CW 3240-R7"</formula>
    </cfRule>
  </conditionalFormatting>
  <conditionalFormatting sqref="D152:D180">
    <cfRule type="cellIs" dxfId="260" priority="276" stopIfTrue="1" operator="equal">
      <formula>"CW 3240-R7"</formula>
    </cfRule>
    <cfRule type="cellIs" dxfId="259" priority="274" stopIfTrue="1" operator="equal">
      <formula>"CW 2130-R11"</formula>
    </cfRule>
    <cfRule type="cellIs" dxfId="258" priority="275" stopIfTrue="1" operator="equal">
      <formula>"CW 3120-R2"</formula>
    </cfRule>
  </conditionalFormatting>
  <conditionalFormatting sqref="D182 D184:D186 D150 D333:D371 D888:D889 D313 D475:D483">
    <cfRule type="cellIs" dxfId="257" priority="589" stopIfTrue="1" operator="equal">
      <formula>"CW 3120-R2"</formula>
    </cfRule>
  </conditionalFormatting>
  <conditionalFormatting sqref="D188">
    <cfRule type="cellIs" dxfId="256" priority="562" stopIfTrue="1" operator="equal">
      <formula>"CW 2130-R11"</formula>
    </cfRule>
  </conditionalFormatting>
  <conditionalFormatting sqref="D188:D190">
    <cfRule type="cellIs" dxfId="255" priority="564" stopIfTrue="1" operator="equal">
      <formula>"CW 3240-R7"</formula>
    </cfRule>
    <cfRule type="cellIs" dxfId="254" priority="563" stopIfTrue="1" operator="equal">
      <formula>"CW 3120-R2"</formula>
    </cfRule>
  </conditionalFormatting>
  <conditionalFormatting sqref="D190:D194 D133">
    <cfRule type="cellIs" dxfId="253" priority="603" stopIfTrue="1" operator="equal">
      <formula>"CW 2130-R11"</formula>
    </cfRule>
  </conditionalFormatting>
  <conditionalFormatting sqref="D191:D194">
    <cfRule type="cellIs" dxfId="252" priority="608" stopIfTrue="1" operator="equal">
      <formula>"CW 3120-R2"</formula>
    </cfRule>
    <cfRule type="cellIs" dxfId="251" priority="609" stopIfTrue="1" operator="equal">
      <formula>"CW 3240-R7"</formula>
    </cfRule>
  </conditionalFormatting>
  <conditionalFormatting sqref="D196:D198">
    <cfRule type="cellIs" dxfId="250" priority="282" stopIfTrue="1" operator="equal">
      <formula>"CW 3240-R7"</formula>
    </cfRule>
    <cfRule type="cellIs" dxfId="249" priority="281" stopIfTrue="1" operator="equal">
      <formula>"CW 3120-R2"</formula>
    </cfRule>
    <cfRule type="cellIs" dxfId="248" priority="280" stopIfTrue="1" operator="equal">
      <formula>"CW 2130-R11"</formula>
    </cfRule>
  </conditionalFormatting>
  <conditionalFormatting sqref="D242:D246">
    <cfRule type="cellIs" dxfId="247" priority="19" stopIfTrue="1" operator="equal">
      <formula>"CW 3120-R2"</formula>
    </cfRule>
  </conditionalFormatting>
  <conditionalFormatting sqref="D242:D254">
    <cfRule type="cellIs" dxfId="246" priority="20" stopIfTrue="1" operator="equal">
      <formula>"CW 3240-R7"</formula>
    </cfRule>
  </conditionalFormatting>
  <conditionalFormatting sqref="D248:D251 D388:D391">
    <cfRule type="cellIs" dxfId="245" priority="600" stopIfTrue="1" operator="equal">
      <formula>"CW 2130-R11"</formula>
    </cfRule>
  </conditionalFormatting>
  <conditionalFormatting sqref="D256">
    <cfRule type="cellIs" dxfId="244" priority="550" stopIfTrue="1" operator="equal">
      <formula>"CW 2130-R11"</formula>
    </cfRule>
  </conditionalFormatting>
  <conditionalFormatting sqref="D256:D258">
    <cfRule type="cellIs" dxfId="243" priority="551" stopIfTrue="1" operator="equal">
      <formula>"CW 3120-R2"</formula>
    </cfRule>
    <cfRule type="cellIs" dxfId="242" priority="552" stopIfTrue="1" operator="equal">
      <formula>"CW 3240-R7"</formula>
    </cfRule>
  </conditionalFormatting>
  <conditionalFormatting sqref="D258:D264">
    <cfRule type="cellIs" dxfId="241" priority="547" stopIfTrue="1" operator="equal">
      <formula>"CW 2130-R11"</formula>
    </cfRule>
  </conditionalFormatting>
  <conditionalFormatting sqref="D259:D264">
    <cfRule type="cellIs" dxfId="240" priority="549" stopIfTrue="1" operator="equal">
      <formula>"CW 3240-R7"</formula>
    </cfRule>
    <cfRule type="cellIs" dxfId="239" priority="548" stopIfTrue="1" operator="equal">
      <formula>"CW 3120-R2"</formula>
    </cfRule>
  </conditionalFormatting>
  <conditionalFormatting sqref="D266:D268">
    <cfRule type="cellIs" dxfId="238" priority="545" stopIfTrue="1" operator="equal">
      <formula>"CW 3120-R2"</formula>
    </cfRule>
    <cfRule type="cellIs" dxfId="237" priority="546" stopIfTrue="1" operator="equal">
      <formula>"CW 3240-R7"</formula>
    </cfRule>
    <cfRule type="cellIs" dxfId="236" priority="544" stopIfTrue="1" operator="equal">
      <formula>"CW 2130-R11"</formula>
    </cfRule>
  </conditionalFormatting>
  <conditionalFormatting sqref="D276:D309">
    <cfRule type="cellIs" dxfId="235" priority="225" stopIfTrue="1" operator="equal">
      <formula>"CW 3120-R2"</formula>
    </cfRule>
    <cfRule type="cellIs" dxfId="234" priority="224" stopIfTrue="1" operator="equal">
      <formula>"CW 2130-R11"</formula>
    </cfRule>
    <cfRule type="cellIs" dxfId="233" priority="226" stopIfTrue="1" operator="equal">
      <formula>"CW 3240-R7"</formula>
    </cfRule>
  </conditionalFormatting>
  <conditionalFormatting sqref="D317:D321">
    <cfRule type="cellIs" dxfId="232" priority="542" stopIfTrue="1" operator="equal">
      <formula>"CW 3120-R2"</formula>
    </cfRule>
    <cfRule type="cellIs" dxfId="231" priority="543" stopIfTrue="1" operator="equal">
      <formula>"CW 3240-R7"</formula>
    </cfRule>
    <cfRule type="cellIs" dxfId="230" priority="541" stopIfTrue="1" operator="equal">
      <formula>"CW 2130-R11"</formula>
    </cfRule>
  </conditionalFormatting>
  <conditionalFormatting sqref="D323:D325">
    <cfRule type="cellIs" dxfId="229" priority="540" stopIfTrue="1" operator="equal">
      <formula>"CW 3240-R7"</formula>
    </cfRule>
    <cfRule type="cellIs" dxfId="228" priority="539" stopIfTrue="1" operator="equal">
      <formula>"CW 3120-R2"</formula>
    </cfRule>
    <cfRule type="cellIs" dxfId="227" priority="538" stopIfTrue="1" operator="equal">
      <formula>"CW 2130-R11"</formula>
    </cfRule>
  </conditionalFormatting>
  <conditionalFormatting sqref="D375:D378">
    <cfRule type="cellIs" dxfId="226" priority="169" stopIfTrue="1" operator="equal">
      <formula>"CW 3120-R2"</formula>
    </cfRule>
    <cfRule type="cellIs" dxfId="225" priority="170" stopIfTrue="1" operator="equal">
      <formula>"CW 3240-R7"</formula>
    </cfRule>
  </conditionalFormatting>
  <conditionalFormatting sqref="D376">
    <cfRule type="cellIs" dxfId="224" priority="168" stopIfTrue="1" operator="equal">
      <formula>"CW 2130-R11"</formula>
    </cfRule>
  </conditionalFormatting>
  <conditionalFormatting sqref="D379:D384">
    <cfRule type="cellIs" dxfId="223" priority="17" stopIfTrue="1" operator="equal">
      <formula>"CW 3120-R2"</formula>
    </cfRule>
    <cfRule type="cellIs" dxfId="222" priority="18" stopIfTrue="1" operator="equal">
      <formula>"CW 3240-R7"</formula>
    </cfRule>
  </conditionalFormatting>
  <conditionalFormatting sqref="D392:D396">
    <cfRule type="cellIs" dxfId="221" priority="22" stopIfTrue="1" operator="equal">
      <formula>"CW 3240-R7"</formula>
    </cfRule>
  </conditionalFormatting>
  <conditionalFormatting sqref="D392:D397">
    <cfRule type="cellIs" dxfId="220" priority="21" stopIfTrue="1" operator="equal">
      <formula>"CW 3120-R2"</formula>
    </cfRule>
  </conditionalFormatting>
  <conditionalFormatting sqref="D397:D398">
    <cfRule type="cellIs" dxfId="219" priority="172" stopIfTrue="1" operator="equal">
      <formula>"CW 3240-R7"</formula>
    </cfRule>
  </conditionalFormatting>
  <conditionalFormatting sqref="D398">
    <cfRule type="cellIs" dxfId="218" priority="171" stopIfTrue="1" operator="equal">
      <formula>"CW 2130-R11"</formula>
    </cfRule>
  </conditionalFormatting>
  <conditionalFormatting sqref="D400">
    <cfRule type="cellIs" dxfId="217" priority="535" stopIfTrue="1" operator="equal">
      <formula>"CW 2130-R11"</formula>
    </cfRule>
  </conditionalFormatting>
  <conditionalFormatting sqref="D400:D402">
    <cfRule type="cellIs" dxfId="216" priority="537" stopIfTrue="1" operator="equal">
      <formula>"CW 3240-R7"</formula>
    </cfRule>
    <cfRule type="cellIs" dxfId="215" priority="536" stopIfTrue="1" operator="equal">
      <formula>"CW 3120-R2"</formula>
    </cfRule>
  </conditionalFormatting>
  <conditionalFormatting sqref="D402:D408">
    <cfRule type="cellIs" dxfId="214" priority="532" stopIfTrue="1" operator="equal">
      <formula>"CW 2130-R11"</formula>
    </cfRule>
  </conditionalFormatting>
  <conditionalFormatting sqref="D403:D408">
    <cfRule type="cellIs" dxfId="213" priority="533" stopIfTrue="1" operator="equal">
      <formula>"CW 3120-R2"</formula>
    </cfRule>
    <cfRule type="cellIs" dxfId="212" priority="534" stopIfTrue="1" operator="equal">
      <formula>"CW 3240-R7"</formula>
    </cfRule>
  </conditionalFormatting>
  <conditionalFormatting sqref="D410:D412">
    <cfRule type="cellIs" dxfId="211" priority="531" stopIfTrue="1" operator="equal">
      <formula>"CW 3240-R7"</formula>
    </cfRule>
    <cfRule type="cellIs" dxfId="210" priority="530" stopIfTrue="1" operator="equal">
      <formula>"CW 3120-R2"</formula>
    </cfRule>
    <cfRule type="cellIs" dxfId="209" priority="529" stopIfTrue="1" operator="equal">
      <formula>"CW 2130-R11"</formula>
    </cfRule>
  </conditionalFormatting>
  <conditionalFormatting sqref="D466:D473">
    <cfRule type="cellIs" dxfId="208" priority="16" stopIfTrue="1" operator="equal">
      <formula>"CW 3240-R7"</formula>
    </cfRule>
    <cfRule type="cellIs" dxfId="207" priority="15" stopIfTrue="1" operator="equal">
      <formula>"CW 3120-R2"</formula>
    </cfRule>
  </conditionalFormatting>
  <conditionalFormatting sqref="D477:D480 D59">
    <cfRule type="cellIs" dxfId="206" priority="613" stopIfTrue="1" operator="equal">
      <formula>"CW 2130-R11"</formula>
    </cfRule>
  </conditionalFormatting>
  <conditionalFormatting sqref="D485">
    <cfRule type="cellIs" dxfId="205" priority="521" stopIfTrue="1" operator="equal">
      <formula>"CW 2130-R11"</formula>
    </cfRule>
  </conditionalFormatting>
  <conditionalFormatting sqref="D485:D487">
    <cfRule type="cellIs" dxfId="204" priority="523" stopIfTrue="1" operator="equal">
      <formula>"CW 3240-R7"</formula>
    </cfRule>
    <cfRule type="cellIs" dxfId="203" priority="522" stopIfTrue="1" operator="equal">
      <formula>"CW 3120-R2"</formula>
    </cfRule>
  </conditionalFormatting>
  <conditionalFormatting sqref="D487:D494">
    <cfRule type="cellIs" dxfId="202" priority="260" stopIfTrue="1" operator="equal">
      <formula>"CW 2130-R11"</formula>
    </cfRule>
  </conditionalFormatting>
  <conditionalFormatting sqref="D488:D494">
    <cfRule type="cellIs" dxfId="201" priority="261" stopIfTrue="1" operator="equal">
      <formula>"CW 3120-R2"</formula>
    </cfRule>
    <cfRule type="cellIs" dxfId="200" priority="262" stopIfTrue="1" operator="equal">
      <formula>"CW 3240-R7"</formula>
    </cfRule>
  </conditionalFormatting>
  <conditionalFormatting sqref="D496:D498">
    <cfRule type="cellIs" dxfId="199" priority="517" stopIfTrue="1" operator="equal">
      <formula>"CW 3240-R7"</formula>
    </cfRule>
    <cfRule type="cellIs" dxfId="198" priority="516" stopIfTrue="1" operator="equal">
      <formula>"CW 3120-R2"</formula>
    </cfRule>
    <cfRule type="cellIs" dxfId="197" priority="515" stopIfTrue="1" operator="equal">
      <formula>"CW 2130-R11"</formula>
    </cfRule>
  </conditionalFormatting>
  <conditionalFormatting sqref="D500">
    <cfRule type="cellIs" dxfId="196" priority="436" stopIfTrue="1" operator="equal">
      <formula>"CW 3240-R7"</formula>
    </cfRule>
    <cfRule type="cellIs" dxfId="195" priority="435" stopIfTrue="1" operator="equal">
      <formula>"CW 3120-R2"</formula>
    </cfRule>
    <cfRule type="cellIs" dxfId="194" priority="434" stopIfTrue="1" operator="equal">
      <formula>"CW 2130-R11"</formula>
    </cfRule>
  </conditionalFormatting>
  <conditionalFormatting sqref="D506:D529">
    <cfRule type="cellIs" dxfId="193" priority="259" stopIfTrue="1" operator="equal">
      <formula>"CW 3240-R7"</formula>
    </cfRule>
    <cfRule type="cellIs" dxfId="192" priority="257" stopIfTrue="1" operator="equal">
      <formula>"CW 2130-R11"</formula>
    </cfRule>
    <cfRule type="cellIs" dxfId="191" priority="258" stopIfTrue="1" operator="equal">
      <formula>"CW 3120-R2"</formula>
    </cfRule>
  </conditionalFormatting>
  <conditionalFormatting sqref="D531">
    <cfRule type="cellIs" dxfId="190" priority="512" stopIfTrue="1" operator="equal">
      <formula>"CW 2130-R11"</formula>
    </cfRule>
    <cfRule type="cellIs" dxfId="189" priority="514" stopIfTrue="1" operator="equal">
      <formula>"CW 3240-R7"</formula>
    </cfRule>
    <cfRule type="cellIs" dxfId="188" priority="513" stopIfTrue="1" operator="equal">
      <formula>"CW 3120-R2"</formula>
    </cfRule>
  </conditionalFormatting>
  <conditionalFormatting sqref="D533 D651 D723:D724">
    <cfRule type="cellIs" dxfId="187" priority="607" stopIfTrue="1" operator="equal">
      <formula>"CW 3240-R7"</formula>
    </cfRule>
    <cfRule type="cellIs" dxfId="186" priority="606" stopIfTrue="1" operator="equal">
      <formula>"CW 3120-R2"</formula>
    </cfRule>
  </conditionalFormatting>
  <conditionalFormatting sqref="D537:D543">
    <cfRule type="cellIs" dxfId="185" priority="254" stopIfTrue="1" operator="equal">
      <formula>"CW 2130-R11"</formula>
    </cfRule>
    <cfRule type="cellIs" dxfId="184" priority="255" stopIfTrue="1" operator="equal">
      <formula>"CW 3120-R2"</formula>
    </cfRule>
    <cfRule type="cellIs" dxfId="183" priority="256" stopIfTrue="1" operator="equal">
      <formula>"CW 3240-R7"</formula>
    </cfRule>
  </conditionalFormatting>
  <conditionalFormatting sqref="D545:D546">
    <cfRule type="cellIs" dxfId="182" priority="507" stopIfTrue="1" operator="equal">
      <formula>"CW 3120-R2"</formula>
    </cfRule>
    <cfRule type="cellIs" dxfId="181" priority="508" stopIfTrue="1" operator="equal">
      <formula>"CW 3240-R7"</formula>
    </cfRule>
    <cfRule type="cellIs" dxfId="180" priority="506" stopIfTrue="1" operator="equal">
      <formula>"CW 2130-R11"</formula>
    </cfRule>
  </conditionalFormatting>
  <conditionalFormatting sqref="D550:D555">
    <cfRule type="cellIs" dxfId="179" priority="339" stopIfTrue="1" operator="equal">
      <formula>"CW 3240-R7"</formula>
    </cfRule>
    <cfRule type="cellIs" dxfId="178" priority="338" stopIfTrue="1" operator="equal">
      <formula>"CW 3120-R2"</formula>
    </cfRule>
    <cfRule type="cellIs" dxfId="177" priority="337" stopIfTrue="1" operator="equal">
      <formula>"CW 2130-R11"</formula>
    </cfRule>
  </conditionalFormatting>
  <conditionalFormatting sqref="D551:D552">
    <cfRule type="cellIs" dxfId="176" priority="336" stopIfTrue="1" operator="equal">
      <formula>"CW 3240-R7"</formula>
    </cfRule>
    <cfRule type="cellIs" dxfId="175" priority="335" stopIfTrue="1" operator="equal">
      <formula>"CW 3120-R2"</formula>
    </cfRule>
    <cfRule type="cellIs" dxfId="174" priority="334" stopIfTrue="1" operator="equal">
      <formula>"CW 2130-R11"</formula>
    </cfRule>
  </conditionalFormatting>
  <conditionalFormatting sqref="D556:D557">
    <cfRule type="cellIs" dxfId="173" priority="239" stopIfTrue="1" operator="equal">
      <formula>"CW 2130-R11"</formula>
    </cfRule>
  </conditionalFormatting>
  <conditionalFormatting sqref="D556:D559">
    <cfRule type="cellIs" dxfId="172" priority="240" stopIfTrue="1" operator="equal">
      <formula>"CW 3120-R2"</formula>
    </cfRule>
    <cfRule type="cellIs" dxfId="171" priority="241" stopIfTrue="1" operator="equal">
      <formula>"CW 3240-R7"</formula>
    </cfRule>
  </conditionalFormatting>
  <conditionalFormatting sqref="D558:D559 D128:D131 D272:D274 D311 D314:D315 D329:D331 D373 D416:D418 D464 D534:D535 D581 D604:D606 D649 D652:D653 D671:D673 D725:D728 D752:D754 D803:D806">
    <cfRule type="cellIs" dxfId="170" priority="610" stopIfTrue="1" operator="equal">
      <formula>"CW 2130-R11"</formula>
    </cfRule>
  </conditionalFormatting>
  <conditionalFormatting sqref="D561:D579">
    <cfRule type="cellIs" dxfId="169" priority="297" stopIfTrue="1" operator="equal">
      <formula>"CW 3240-R7"</formula>
    </cfRule>
    <cfRule type="cellIs" dxfId="168" priority="295" stopIfTrue="1" operator="equal">
      <formula>"CW 2130-R11"</formula>
    </cfRule>
    <cfRule type="cellIs" dxfId="167" priority="296" stopIfTrue="1" operator="equal">
      <formula>"CW 3120-R2"</formula>
    </cfRule>
  </conditionalFormatting>
  <conditionalFormatting sqref="D589:D593">
    <cfRule type="cellIs" dxfId="166" priority="204" stopIfTrue="1" operator="equal">
      <formula>"CW 3120-R2"</formula>
    </cfRule>
    <cfRule type="cellIs" dxfId="165" priority="205" stopIfTrue="1" operator="equal">
      <formula>"CW 3240-R7"</formula>
    </cfRule>
    <cfRule type="cellIs" dxfId="164" priority="203" stopIfTrue="1" operator="equal">
      <formula>"CW 2130-R11"</formula>
    </cfRule>
  </conditionalFormatting>
  <conditionalFormatting sqref="D595:D597">
    <cfRule type="cellIs" dxfId="163" priority="500" stopIfTrue="1" operator="equal">
      <formula>"CW 2130-R11"</formula>
    </cfRule>
    <cfRule type="cellIs" dxfId="162" priority="501" stopIfTrue="1" operator="equal">
      <formula>"CW 3120-R2"</formula>
    </cfRule>
    <cfRule type="cellIs" dxfId="161" priority="502" stopIfTrue="1" operator="equal">
      <formula>"CW 3240-R7"</formula>
    </cfRule>
  </conditionalFormatting>
  <conditionalFormatting sqref="D599:D600">
    <cfRule type="cellIs" dxfId="160" priority="458" stopIfTrue="1" operator="equal">
      <formula>"CW 2130-R11"</formula>
    </cfRule>
    <cfRule type="cellIs" dxfId="159" priority="459" stopIfTrue="1" operator="equal">
      <formula>"CW 3120-R2"</formula>
    </cfRule>
    <cfRule type="cellIs" dxfId="158" priority="460" stopIfTrue="1" operator="equal">
      <formula>"CW 3240-R7"</formula>
    </cfRule>
  </conditionalFormatting>
  <conditionalFormatting sqref="D608:D647">
    <cfRule type="cellIs" dxfId="157" priority="181" stopIfTrue="1" operator="equal">
      <formula>"CW 3240-R7"</formula>
    </cfRule>
    <cfRule type="cellIs" dxfId="156" priority="179" stopIfTrue="1" operator="equal">
      <formula>"CW 2130-R11"</formula>
    </cfRule>
    <cfRule type="cellIs" dxfId="155" priority="180" stopIfTrue="1" operator="equal">
      <formula>"CW 3120-R2"</formula>
    </cfRule>
  </conditionalFormatting>
  <conditionalFormatting sqref="D655">
    <cfRule type="cellIs" dxfId="154" priority="497" stopIfTrue="1" operator="equal">
      <formula>"CW 2130-R11"</formula>
    </cfRule>
  </conditionalFormatting>
  <conditionalFormatting sqref="D655:D657">
    <cfRule type="cellIs" dxfId="153" priority="498" stopIfTrue="1" operator="equal">
      <formula>"CW 3120-R2"</formula>
    </cfRule>
    <cfRule type="cellIs" dxfId="152" priority="499" stopIfTrue="1" operator="equal">
      <formula>"CW 3240-R7"</formula>
    </cfRule>
  </conditionalFormatting>
  <conditionalFormatting sqref="D657 D182 D185:D186">
    <cfRule type="cellIs" dxfId="151" priority="588" stopIfTrue="1" operator="equal">
      <formula>"CW 2130-R11"</formula>
    </cfRule>
  </conditionalFormatting>
  <conditionalFormatting sqref="D658:D663">
    <cfRule type="cellIs" dxfId="150" priority="252" stopIfTrue="1" operator="equal">
      <formula>"CW 3120-R2"</formula>
    </cfRule>
    <cfRule type="cellIs" dxfId="149" priority="253" stopIfTrue="1" operator="equal">
      <formula>"CW 3240-R7"</formula>
    </cfRule>
    <cfRule type="cellIs" dxfId="148" priority="251" stopIfTrue="1" operator="equal">
      <formula>"CW 2130-R11"</formula>
    </cfRule>
  </conditionalFormatting>
  <conditionalFormatting sqref="D665:D667">
    <cfRule type="cellIs" dxfId="147" priority="496" stopIfTrue="1" operator="equal">
      <formula>"CW 3240-R7"</formula>
    </cfRule>
    <cfRule type="cellIs" dxfId="146" priority="495" stopIfTrue="1" operator="equal">
      <formula>"CW 3120-R2"</formula>
    </cfRule>
    <cfRule type="cellIs" dxfId="145" priority="494" stopIfTrue="1" operator="equal">
      <formula>"CW 2130-R11"</formula>
    </cfRule>
  </conditionalFormatting>
  <conditionalFormatting sqref="D675:D708">
    <cfRule type="cellIs" dxfId="144" priority="160" stopIfTrue="1" operator="equal">
      <formula>"CW 2130-R11"</formula>
    </cfRule>
    <cfRule type="cellIs" dxfId="143" priority="161" stopIfTrue="1" operator="equal">
      <formula>"CW 3120-R2"</formula>
    </cfRule>
    <cfRule type="cellIs" dxfId="142" priority="162" stopIfTrue="1" operator="equal">
      <formula>"CW 3240-R7"</formula>
    </cfRule>
  </conditionalFormatting>
  <conditionalFormatting sqref="D712:D721">
    <cfRule type="cellIs" dxfId="141" priority="195" stopIfTrue="1" operator="equal">
      <formula>"CW 3240-R7"</formula>
    </cfRule>
    <cfRule type="cellIs" dxfId="140" priority="194" stopIfTrue="1" operator="equal">
      <formula>"CW 3120-R2"</formula>
    </cfRule>
  </conditionalFormatting>
  <conditionalFormatting sqref="D713">
    <cfRule type="cellIs" dxfId="139" priority="193" stopIfTrue="1" operator="equal">
      <formula>"CW 2130-R11"</formula>
    </cfRule>
  </conditionalFormatting>
  <conditionalFormatting sqref="D729:D734">
    <cfRule type="cellIs" dxfId="138" priority="191" stopIfTrue="1" operator="equal">
      <formula>"CW 3120-R2"</formula>
    </cfRule>
    <cfRule type="cellIs" dxfId="137" priority="192" stopIfTrue="1" operator="equal">
      <formula>"CW 3240-R7"</formula>
    </cfRule>
  </conditionalFormatting>
  <conditionalFormatting sqref="D736">
    <cfRule type="cellIs" dxfId="136" priority="488" stopIfTrue="1" operator="equal">
      <formula>"CW 2130-R11"</formula>
    </cfRule>
  </conditionalFormatting>
  <conditionalFormatting sqref="D736:D738">
    <cfRule type="cellIs" dxfId="135" priority="490" stopIfTrue="1" operator="equal">
      <formula>"CW 3240-R7"</formula>
    </cfRule>
    <cfRule type="cellIs" dxfId="134" priority="489" stopIfTrue="1" operator="equal">
      <formula>"CW 3120-R2"</formula>
    </cfRule>
  </conditionalFormatting>
  <conditionalFormatting sqref="D738:D744">
    <cfRule type="cellIs" dxfId="133" priority="485" stopIfTrue="1" operator="equal">
      <formula>"CW 2130-R11"</formula>
    </cfRule>
  </conditionalFormatting>
  <conditionalFormatting sqref="D739:D744">
    <cfRule type="cellIs" dxfId="132" priority="487" stopIfTrue="1" operator="equal">
      <formula>"CW 3240-R7"</formula>
    </cfRule>
    <cfRule type="cellIs" dxfId="131" priority="486" stopIfTrue="1" operator="equal">
      <formula>"CW 3120-R2"</formula>
    </cfRule>
  </conditionalFormatting>
  <conditionalFormatting sqref="D746:D748">
    <cfRule type="cellIs" dxfId="130" priority="483" stopIfTrue="1" operator="equal">
      <formula>"CW 3120-R2"</formula>
    </cfRule>
    <cfRule type="cellIs" dxfId="129" priority="484" stopIfTrue="1" operator="equal">
      <formula>"CW 3240-R7"</formula>
    </cfRule>
    <cfRule type="cellIs" dxfId="128" priority="482" stopIfTrue="1" operator="equal">
      <formula>"CW 2130-R11"</formula>
    </cfRule>
  </conditionalFormatting>
  <conditionalFormatting sqref="D795:D796">
    <cfRule type="cellIs" dxfId="127" priority="246" stopIfTrue="1" operator="equal">
      <formula>"CW 3120-R2"</formula>
    </cfRule>
    <cfRule type="cellIs" dxfId="126" priority="245" stopIfTrue="1" operator="equal">
      <formula>"CW 2130-R11"</formula>
    </cfRule>
    <cfRule type="cellIs" dxfId="125" priority="247" stopIfTrue="1" operator="equal">
      <formula>"CW 3240-R7"</formula>
    </cfRule>
  </conditionalFormatting>
  <conditionalFormatting sqref="D798">
    <cfRule type="cellIs" dxfId="124" priority="449" stopIfTrue="1" operator="equal">
      <formula>"CW 2130-R11"</formula>
    </cfRule>
    <cfRule type="cellIs" dxfId="123" priority="450" stopIfTrue="1" operator="equal">
      <formula>"CW 3120-R2"</formula>
    </cfRule>
    <cfRule type="cellIs" dxfId="122" priority="451" stopIfTrue="1" operator="equal">
      <formula>"CW 3240-R7"</formula>
    </cfRule>
  </conditionalFormatting>
  <conditionalFormatting sqref="D809">
    <cfRule type="cellIs" dxfId="121" priority="479" stopIfTrue="1" operator="equal">
      <formula>"CW 2130-R11"</formula>
    </cfRule>
  </conditionalFormatting>
  <conditionalFormatting sqref="D809:D811">
    <cfRule type="cellIs" dxfId="120" priority="481" stopIfTrue="1" operator="equal">
      <formula>"CW 3240-R7"</formula>
    </cfRule>
    <cfRule type="cellIs" dxfId="119" priority="480" stopIfTrue="1" operator="equal">
      <formula>"CW 3120-R2"</formula>
    </cfRule>
  </conditionalFormatting>
  <conditionalFormatting sqref="D811:D817">
    <cfRule type="cellIs" dxfId="118" priority="476" stopIfTrue="1" operator="equal">
      <formula>"CW 2130-R11"</formula>
    </cfRule>
  </conditionalFormatting>
  <conditionalFormatting sqref="D812:D817">
    <cfRule type="cellIs" dxfId="117" priority="478" stopIfTrue="1" operator="equal">
      <formula>"CW 3240-R7"</formula>
    </cfRule>
    <cfRule type="cellIs" dxfId="116" priority="477" stopIfTrue="1" operator="equal">
      <formula>"CW 3120-R2"</formula>
    </cfRule>
  </conditionalFormatting>
  <conditionalFormatting sqref="D819:D821">
    <cfRule type="cellIs" dxfId="115" priority="475" stopIfTrue="1" operator="equal">
      <formula>"CW 3240-R7"</formula>
    </cfRule>
    <cfRule type="cellIs" dxfId="114" priority="474" stopIfTrue="1" operator="equal">
      <formula>"CW 3120-R2"</formula>
    </cfRule>
    <cfRule type="cellIs" dxfId="113" priority="473" stopIfTrue="1" operator="equal">
      <formula>"CW 2130-R11"</formula>
    </cfRule>
  </conditionalFormatting>
  <conditionalFormatting sqref="D823">
    <cfRule type="cellIs" dxfId="112" priority="438" stopIfTrue="1" operator="equal">
      <formula>"CW 3120-R2"</formula>
    </cfRule>
    <cfRule type="cellIs" dxfId="111" priority="439" stopIfTrue="1" operator="equal">
      <formula>"CW 3240-R7"</formula>
    </cfRule>
    <cfRule type="cellIs" dxfId="110" priority="437" stopIfTrue="1" operator="equal">
      <formula>"CW 2130-R11"</formula>
    </cfRule>
  </conditionalFormatting>
  <conditionalFormatting sqref="D827:D832">
    <cfRule type="cellIs" dxfId="109" priority="398" stopIfTrue="1" operator="equal">
      <formula>"CW 2130-R11"</formula>
    </cfRule>
  </conditionalFormatting>
  <conditionalFormatting sqref="D827:D834">
    <cfRule type="cellIs" dxfId="108" priority="400" stopIfTrue="1" operator="equal">
      <formula>"CW 3240-R7"</formula>
    </cfRule>
    <cfRule type="cellIs" dxfId="107" priority="399" stopIfTrue="1" operator="equal">
      <formula>"CW 3120-R2"</formula>
    </cfRule>
  </conditionalFormatting>
  <conditionalFormatting sqref="D833:D834 D844:D847">
    <cfRule type="cellIs" dxfId="106" priority="421" stopIfTrue="1" operator="equal">
      <formula>"CW 2130-R11"</formula>
    </cfRule>
  </conditionalFormatting>
  <conditionalFormatting sqref="D835:D836">
    <cfRule type="cellIs" dxfId="105" priority="395" stopIfTrue="1" operator="equal">
      <formula>"CW 2130-R11"</formula>
    </cfRule>
    <cfRule type="cellIs" dxfId="104" priority="396" stopIfTrue="1" operator="equal">
      <formula>"CW 3120-R2"</formula>
    </cfRule>
    <cfRule type="cellIs" dxfId="103" priority="397" stopIfTrue="1" operator="equal">
      <formula>"CW 3240-R7"</formula>
    </cfRule>
  </conditionalFormatting>
  <conditionalFormatting sqref="D838:D843">
    <cfRule type="cellIs" dxfId="102" priority="383" stopIfTrue="1" operator="equal">
      <formula>"CW 2130-R11"</formula>
    </cfRule>
  </conditionalFormatting>
  <conditionalFormatting sqref="D838:D850">
    <cfRule type="cellIs" dxfId="101" priority="385" stopIfTrue="1" operator="equal">
      <formula>"CW 3240-R7"</formula>
    </cfRule>
    <cfRule type="cellIs" dxfId="100" priority="384" stopIfTrue="1" operator="equal">
      <formula>"CW 3120-R2"</formula>
    </cfRule>
  </conditionalFormatting>
  <conditionalFormatting sqref="D848:D851">
    <cfRule type="cellIs" dxfId="99" priority="328" stopIfTrue="1" operator="equal">
      <formula>"CW 2130-R11"</formula>
    </cfRule>
  </conditionalFormatting>
  <conditionalFormatting sqref="D851">
    <cfRule type="cellIs" dxfId="98" priority="330" stopIfTrue="1" operator="equal">
      <formula>"CW 3240-R7"</formula>
    </cfRule>
    <cfRule type="cellIs" dxfId="97" priority="329" stopIfTrue="1" operator="equal">
      <formula>"CW 3120-R2"</formula>
    </cfRule>
  </conditionalFormatting>
  <conditionalFormatting sqref="D853:D858">
    <cfRule type="cellIs" dxfId="96" priority="324" stopIfTrue="1" operator="equal">
      <formula>"CW 3240-R7"</formula>
    </cfRule>
    <cfRule type="cellIs" dxfId="95" priority="323" stopIfTrue="1" operator="equal">
      <formula>"CW 3120-R2"</formula>
    </cfRule>
  </conditionalFormatting>
  <conditionalFormatting sqref="D853:D862">
    <cfRule type="cellIs" dxfId="94" priority="322" stopIfTrue="1" operator="equal">
      <formula>"CW 2130-R11"</formula>
    </cfRule>
  </conditionalFormatting>
  <conditionalFormatting sqref="D859:D867">
    <cfRule type="cellIs" dxfId="93" priority="364" stopIfTrue="1" operator="equal">
      <formula>"CW 3240-R7"</formula>
    </cfRule>
    <cfRule type="cellIs" dxfId="92" priority="363" stopIfTrue="1" operator="equal">
      <formula>"CW 3120-R2"</formula>
    </cfRule>
  </conditionalFormatting>
  <conditionalFormatting sqref="D863:D865 D867">
    <cfRule type="cellIs" dxfId="91" priority="382" stopIfTrue="1" operator="equal">
      <formula>"CW 2130-R11"</formula>
    </cfRule>
  </conditionalFormatting>
  <conditionalFormatting sqref="D866">
    <cfRule type="cellIs" dxfId="90" priority="362" stopIfTrue="1" operator="equal">
      <formula>"CW 2130-R11"</formula>
    </cfRule>
  </conditionalFormatting>
  <conditionalFormatting sqref="D868:D878 D880:D884">
    <cfRule type="cellIs" dxfId="89" priority="173" stopIfTrue="1" operator="equal">
      <formula>"CW 2130-R11"</formula>
    </cfRule>
    <cfRule type="cellIs" dxfId="88" priority="175" stopIfTrue="1" operator="equal">
      <formula>"CW 3240-R7"</formula>
    </cfRule>
    <cfRule type="cellIs" dxfId="87" priority="174" stopIfTrue="1" operator="equal">
      <formula>"CW 3120-R2"</formula>
    </cfRule>
  </conditionalFormatting>
  <conditionalFormatting sqref="D879">
    <cfRule type="cellIs" dxfId="86" priority="5" stopIfTrue="1" operator="equal">
      <formula>"CW 3240-R7"</formula>
    </cfRule>
    <cfRule type="cellIs" dxfId="85" priority="4" stopIfTrue="1" operator="equal">
      <formula>"CW 3120-R2"</formula>
    </cfRule>
  </conditionalFormatting>
  <conditionalFormatting sqref="D890:D892">
    <cfRule type="cellIs" dxfId="84" priority="141" stopIfTrue="1" operator="equal">
      <formula>"CW 3240-R7"</formula>
    </cfRule>
    <cfRule type="cellIs" dxfId="83" priority="140" stopIfTrue="1" operator="equal">
      <formula>"CW 3120-R2"</formula>
    </cfRule>
  </conditionalFormatting>
  <conditionalFormatting sqref="D895">
    <cfRule type="cellIs" dxfId="82" priority="139" stopIfTrue="1" operator="equal">
      <formula>"CW 3240-R7"</formula>
    </cfRule>
    <cfRule type="cellIs" dxfId="81" priority="138" stopIfTrue="1" operator="equal">
      <formula>"CW 3120-R2"</formula>
    </cfRule>
    <cfRule type="cellIs" dxfId="80" priority="137" stopIfTrue="1" operator="equal">
      <formula>"CW 2130-R11"</formula>
    </cfRule>
  </conditionalFormatting>
  <conditionalFormatting sqref="D898:D900">
    <cfRule type="cellIs" dxfId="79" priority="134" stopIfTrue="1" operator="equal">
      <formula>"CW 3240-R7"</formula>
    </cfRule>
    <cfRule type="cellIs" dxfId="78" priority="133" stopIfTrue="1" operator="equal">
      <formula>"CW 3120-R2"</formula>
    </cfRule>
  </conditionalFormatting>
  <conditionalFormatting sqref="D902:D904">
    <cfRule type="cellIs" dxfId="77" priority="130" stopIfTrue="1" operator="equal">
      <formula>"CW 3240-R7"</formula>
    </cfRule>
    <cfRule type="cellIs" dxfId="76" priority="129" stopIfTrue="1" operator="equal">
      <formula>"CW 3120-R2"</formula>
    </cfRule>
  </conditionalFormatting>
  <conditionalFormatting sqref="D906:D907">
    <cfRule type="cellIs" dxfId="75" priority="126" stopIfTrue="1" operator="equal">
      <formula>"CW 2130-R11"</formula>
    </cfRule>
    <cfRule type="cellIs" dxfId="74" priority="125" stopIfTrue="1" operator="equal">
      <formula>"CW 3240-R7"</formula>
    </cfRule>
    <cfRule type="cellIs" dxfId="73" priority="124" stopIfTrue="1" operator="equal">
      <formula>"CW 3120-R2"</formula>
    </cfRule>
  </conditionalFormatting>
  <conditionalFormatting sqref="D906:D908">
    <cfRule type="cellIs" dxfId="72" priority="128" stopIfTrue="1" operator="equal">
      <formula>"CW 3240-R7"</formula>
    </cfRule>
    <cfRule type="cellIs" dxfId="71" priority="127" stopIfTrue="1" operator="equal">
      <formula>"CW 3120-R2"</formula>
    </cfRule>
  </conditionalFormatting>
  <conditionalFormatting sqref="D907">
    <cfRule type="cellIs" dxfId="70" priority="123" stopIfTrue="1" operator="equal">
      <formula>"CW 2130-R11"</formula>
    </cfRule>
  </conditionalFormatting>
  <conditionalFormatting sqref="D909">
    <cfRule type="cellIs" dxfId="69" priority="119" stopIfTrue="1" operator="equal">
      <formula>"CW 3240-R7"</formula>
    </cfRule>
    <cfRule type="cellIs" dxfId="68" priority="118" stopIfTrue="1" operator="equal">
      <formula>"CW 3120-R2"</formula>
    </cfRule>
    <cfRule type="cellIs" dxfId="67" priority="117" stopIfTrue="1" operator="equal">
      <formula>"CW 2130-R11"</formula>
    </cfRule>
  </conditionalFormatting>
  <conditionalFormatting sqref="D911:D912">
    <cfRule type="cellIs" dxfId="66" priority="109" stopIfTrue="1" operator="equal">
      <formula>"CW 3120-R2"</formula>
    </cfRule>
    <cfRule type="cellIs" dxfId="65" priority="113" stopIfTrue="1" operator="equal">
      <formula>"CW 3240-R7"</formula>
    </cfRule>
    <cfRule type="cellIs" dxfId="64" priority="112" stopIfTrue="1" operator="equal">
      <formula>"CW 3120-R2"</formula>
    </cfRule>
    <cfRule type="cellIs" dxfId="63" priority="111" stopIfTrue="1" operator="equal">
      <formula>"CW 2130-R11"</formula>
    </cfRule>
    <cfRule type="cellIs" dxfId="62" priority="110" stopIfTrue="1" operator="equal">
      <formula>"CW 3240-R7"</formula>
    </cfRule>
  </conditionalFormatting>
  <conditionalFormatting sqref="D912">
    <cfRule type="cellIs" dxfId="61" priority="108" stopIfTrue="1" operator="equal">
      <formula>"CW 2130-R11"</formula>
    </cfRule>
  </conditionalFormatting>
  <conditionalFormatting sqref="D914">
    <cfRule type="cellIs" dxfId="60" priority="102" stopIfTrue="1" operator="equal">
      <formula>"CW 3240-R7"</formula>
    </cfRule>
    <cfRule type="cellIs" dxfId="59" priority="101" stopIfTrue="1" operator="equal">
      <formula>"CW 3120-R2"</formula>
    </cfRule>
    <cfRule type="cellIs" dxfId="58" priority="100" stopIfTrue="1" operator="equal">
      <formula>"CW 2130-R11"</formula>
    </cfRule>
  </conditionalFormatting>
  <conditionalFormatting sqref="D915:D916">
    <cfRule type="cellIs" dxfId="57" priority="105" stopIfTrue="1" operator="equal">
      <formula>"CW 3240-R7"</formula>
    </cfRule>
    <cfRule type="cellIs" dxfId="56" priority="104" stopIfTrue="1" operator="equal">
      <formula>"CW 3120-R2"</formula>
    </cfRule>
  </conditionalFormatting>
  <conditionalFormatting sqref="D916">
    <cfRule type="cellIs" dxfId="55" priority="103" stopIfTrue="1" operator="equal">
      <formula>"CW 2130-R11"</formula>
    </cfRule>
  </conditionalFormatting>
  <conditionalFormatting sqref="D918:D919">
    <cfRule type="cellIs" dxfId="54" priority="97" stopIfTrue="1" operator="equal">
      <formula>"CW 2130-R11"</formula>
    </cfRule>
    <cfRule type="cellIs" dxfId="53" priority="96" stopIfTrue="1" operator="equal">
      <formula>"CW 3240-R7"</formula>
    </cfRule>
    <cfRule type="cellIs" dxfId="52" priority="95" stopIfTrue="1" operator="equal">
      <formula>"CW 3120-R2"</formula>
    </cfRule>
    <cfRule type="cellIs" dxfId="51" priority="99" stopIfTrue="1" operator="equal">
      <formula>"CW 3240-R7"</formula>
    </cfRule>
    <cfRule type="cellIs" dxfId="50" priority="98" stopIfTrue="1" operator="equal">
      <formula>"CW 3120-R2"</formula>
    </cfRule>
  </conditionalFormatting>
  <conditionalFormatting sqref="D919">
    <cfRule type="cellIs" dxfId="49" priority="94" stopIfTrue="1" operator="equal">
      <formula>"CW 2130-R11"</formula>
    </cfRule>
  </conditionalFormatting>
  <conditionalFormatting sqref="D921:D922 D924:D925">
    <cfRule type="cellIs" dxfId="48" priority="91" stopIfTrue="1" operator="equal">
      <formula>"CW 2130-R11"</formula>
    </cfRule>
    <cfRule type="cellIs" dxfId="47" priority="93" stopIfTrue="1" operator="equal">
      <formula>"CW 3240-R7"</formula>
    </cfRule>
    <cfRule type="cellIs" dxfId="46" priority="92" stopIfTrue="1" operator="equal">
      <formula>"CW 3120-R2"</formula>
    </cfRule>
    <cfRule type="cellIs" dxfId="45" priority="90" stopIfTrue="1" operator="equal">
      <formula>"CW 3240-R7"</formula>
    </cfRule>
    <cfRule type="cellIs" dxfId="44" priority="89" stopIfTrue="1" operator="equal">
      <formula>"CW 3120-R2"</formula>
    </cfRule>
  </conditionalFormatting>
  <conditionalFormatting sqref="D922 D925">
    <cfRule type="cellIs" dxfId="43" priority="88" stopIfTrue="1" operator="equal">
      <formula>"CW 2130-R11"</formula>
    </cfRule>
  </conditionalFormatting>
  <conditionalFormatting sqref="D928:D929">
    <cfRule type="cellIs" dxfId="42" priority="87" stopIfTrue="1" operator="equal">
      <formula>"CW 3240-R7"</formula>
    </cfRule>
    <cfRule type="cellIs" dxfId="41" priority="86" stopIfTrue="1" operator="equal">
      <formula>"CW 3120-R2"</formula>
    </cfRule>
    <cfRule type="cellIs" dxfId="40" priority="85" stopIfTrue="1" operator="equal">
      <formula>"CW 2130-R11"</formula>
    </cfRule>
    <cfRule type="cellIs" dxfId="39" priority="84" stopIfTrue="1" operator="equal">
      <formula>"CW 3240-R7"</formula>
    </cfRule>
    <cfRule type="cellIs" dxfId="38" priority="83" stopIfTrue="1" operator="equal">
      <formula>"CW 3120-R2"</formula>
    </cfRule>
  </conditionalFormatting>
  <conditionalFormatting sqref="D929">
    <cfRule type="cellIs" dxfId="37" priority="82" stopIfTrue="1" operator="equal">
      <formula>"CW 2130-R11"</formula>
    </cfRule>
  </conditionalFormatting>
  <conditionalFormatting sqref="D932">
    <cfRule type="cellIs" dxfId="36" priority="73" stopIfTrue="1" operator="equal">
      <formula>"CW 2130-R11"</formula>
    </cfRule>
    <cfRule type="cellIs" dxfId="35" priority="75" stopIfTrue="1" operator="equal">
      <formula>"CW 3240-R7"</formula>
    </cfRule>
    <cfRule type="cellIs" dxfId="34" priority="74" stopIfTrue="1" operator="equal">
      <formula>"CW 3120-R2"</formula>
    </cfRule>
  </conditionalFormatting>
  <conditionalFormatting sqref="D935">
    <cfRule type="cellIs" dxfId="33" priority="27" stopIfTrue="1" operator="equal">
      <formula>"CW 3120-R2"</formula>
    </cfRule>
    <cfRule type="cellIs" dxfId="32" priority="28" stopIfTrue="1" operator="equal">
      <formula>"CW 3240-R7"</formula>
    </cfRule>
    <cfRule type="cellIs" dxfId="31" priority="26" stopIfTrue="1" operator="equal">
      <formula>"CW 2130-R11"</formula>
    </cfRule>
  </conditionalFormatting>
  <conditionalFormatting sqref="D937">
    <cfRule type="cellIs" dxfId="30" priority="72" stopIfTrue="1" operator="equal">
      <formula>"CW 3240-R7"</formula>
    </cfRule>
    <cfRule type="cellIs" dxfId="29" priority="71" stopIfTrue="1" operator="equal">
      <formula>"CW 3120-R2"</formula>
    </cfRule>
    <cfRule type="cellIs" dxfId="28" priority="70" stopIfTrue="1" operator="equal">
      <formula>"CW 2130-R11"</formula>
    </cfRule>
  </conditionalFormatting>
  <conditionalFormatting sqref="D939">
    <cfRule type="cellIs" dxfId="27" priority="68" stopIfTrue="1" operator="equal">
      <formula>"CW 3120-R2"</formula>
    </cfRule>
    <cfRule type="cellIs" dxfId="26" priority="69" stopIfTrue="1" operator="equal">
      <formula>"CW 3240-R7"</formula>
    </cfRule>
    <cfRule type="cellIs" dxfId="25" priority="67" stopIfTrue="1" operator="equal">
      <formula>"CW 2130-R11"</formula>
    </cfRule>
  </conditionalFormatting>
  <conditionalFormatting sqref="D941 D944 D946 D955 D960 D962">
    <cfRule type="cellIs" dxfId="24" priority="66" stopIfTrue="1" operator="equal">
      <formula>"CW 3240-R7"</formula>
    </cfRule>
    <cfRule type="cellIs" dxfId="23" priority="65" stopIfTrue="1" operator="equal">
      <formula>"CW 3120-R2"</formula>
    </cfRule>
    <cfRule type="cellIs" dxfId="22" priority="64" stopIfTrue="1" operator="equal">
      <formula>"CW 2130-R11"</formula>
    </cfRule>
  </conditionalFormatting>
  <conditionalFormatting sqref="D949:D950">
    <cfRule type="cellIs" dxfId="21" priority="61" stopIfTrue="1" operator="equal">
      <formula>"CW 3240-R7"</formula>
    </cfRule>
    <cfRule type="cellIs" dxfId="20" priority="60" stopIfTrue="1" operator="equal">
      <formula>"CW 3120-R2"</formula>
    </cfRule>
  </conditionalFormatting>
  <conditionalFormatting sqref="D950">
    <cfRule type="cellIs" dxfId="19" priority="59" stopIfTrue="1" operator="equal">
      <formula>"CW 2130-R11"</formula>
    </cfRule>
  </conditionalFormatting>
  <conditionalFormatting sqref="D952:D953">
    <cfRule type="cellIs" dxfId="18" priority="52" stopIfTrue="1" operator="equal">
      <formula>"CW 3240-R7"</formula>
    </cfRule>
    <cfRule type="cellIs" dxfId="17" priority="51" stopIfTrue="1" operator="equal">
      <formula>"CW 3120-R2"</formula>
    </cfRule>
    <cfRule type="cellIs" dxfId="16" priority="50" stopIfTrue="1" operator="equal">
      <formula>"CW 2130-R11"</formula>
    </cfRule>
    <cfRule type="cellIs" dxfId="15" priority="49" stopIfTrue="1" operator="equal">
      <formula>"CW 3240-R7"</formula>
    </cfRule>
    <cfRule type="cellIs" dxfId="14" priority="48" stopIfTrue="1" operator="equal">
      <formula>"CW 3120-R2"</formula>
    </cfRule>
  </conditionalFormatting>
  <conditionalFormatting sqref="D953">
    <cfRule type="cellIs" dxfId="13" priority="47" stopIfTrue="1" operator="equal">
      <formula>"CW 2130-R11"</formula>
    </cfRule>
  </conditionalFormatting>
  <conditionalFormatting sqref="D957:D958">
    <cfRule type="cellIs" dxfId="12" priority="42" stopIfTrue="1" operator="equal">
      <formula>"CW 3120-R2"</formula>
    </cfRule>
    <cfRule type="cellIs" dxfId="11" priority="43" stopIfTrue="1" operator="equal">
      <formula>"CW 3240-R7"</formula>
    </cfRule>
    <cfRule type="cellIs" dxfId="10" priority="46" stopIfTrue="1" operator="equal">
      <formula>"CW 3240-R7"</formula>
    </cfRule>
    <cfRule type="cellIs" dxfId="9" priority="45" stopIfTrue="1" operator="equal">
      <formula>"CW 3120-R2"</formula>
    </cfRule>
    <cfRule type="cellIs" dxfId="8" priority="44" stopIfTrue="1" operator="equal">
      <formula>"CW 2130-R11"</formula>
    </cfRule>
  </conditionalFormatting>
  <conditionalFormatting sqref="D958">
    <cfRule type="cellIs" dxfId="7" priority="41" stopIfTrue="1" operator="equal">
      <formula>"CW 2130-R11"</formula>
    </cfRule>
  </conditionalFormatting>
  <conditionalFormatting sqref="D966:D976">
    <cfRule type="cellIs" dxfId="6" priority="29" stopIfTrue="1" operator="equal">
      <formula>"CW 2130-R11"</formula>
    </cfRule>
    <cfRule type="cellIs" dxfId="5" priority="30" stopIfTrue="1" operator="equal">
      <formula>"CW 3120-R2"</formula>
    </cfRule>
    <cfRule type="cellIs" dxfId="4" priority="31" stopIfTrue="1" operator="equal">
      <formula>"CW 3240-R7"</formula>
    </cfRule>
  </conditionalFormatting>
  <conditionalFormatting sqref="D979">
    <cfRule type="cellIs" dxfId="3" priority="617" stopIfTrue="1" operator="equal">
      <formula>"CW 2130-R11"</formula>
    </cfRule>
    <cfRule type="cellIs" dxfId="2" priority="618" stopIfTrue="1" operator="equal">
      <formula>"CW 3120-R2"</formula>
    </cfRule>
    <cfRule type="cellIs" dxfId="1" priority="619" stopIfTrue="1" operator="equal">
      <formula>"CW 3240-R7"</formula>
    </cfRule>
  </conditionalFormatting>
  <conditionalFormatting sqref="G979">
    <cfRule type="expression" dxfId="0" priority="616">
      <formula>G979&gt;G1002*0.05</formula>
    </cfRule>
  </conditionalFormatting>
  <dataValidations xWindow="521" yWindow="751" count="4">
    <dataValidation type="decimal" operator="equal" allowBlank="1" showInputMessage="1" showErrorMessage="1" errorTitle="ENTRY ERROR!" error="Approx. Quantity  for this Item _x000a_must be a whole number. " prompt="Enter the Approx. Quantity_x000a_" sqref="F386 F475 F723 F587 F902" xr:uid="{B75FA81C-127D-4FE5-8C1B-6A4A7D7AE835}">
      <formula1>IF(F386&gt;=0,ROUND(F386,0),0)</formula1>
    </dataValidation>
    <dataValidation type="custom" allowBlank="1" showInputMessage="1" showErrorMessage="1" error="If you can enter a Unit  Price in this cell, pLease contact the Contract Administrator immediately!" sqref="G95 G97:G98 G578 G114:G115 G789 G120 G126:G127 G136 G144 G13 G49:G50 G558 G468:G469 G53 G20:G21 G28 G35 G30:G31 G808 G91 G60:G61 G63 G68 G77 G57:G58 G83:G84 G151:G152 G156 G158 G160 G163 G165 G169 G117 G177 G179 G183:G184 G196 G206 G204 G211 G214 G216 G218:G219 G224 G228 G16 G174:G175 G238 G241:G242 G247 G252 G259 G266 G276 G281 G283 G285 G288:G289 G292 G296 G233:G234 G236 G307 G312:G313 G323 G270:G272 G335 G333 G340 G342 G344 G347:G348 G354 G358 G302:G303 G367 G369 G377 G382:G383 G387 G385 G394 G403 G410 G327:G329 G422 G420 G428 G431 G433 G436:G437 G443 G447 G305 G364:G365 G458 G465:G466 G471:G472 G476 G474 G481 G488 G496 G414:G416 G506 G510 G512 G517 G520 G460 G526 G528 G532:G533 G545 G426 G571 G456 G576 G595 G612 G610 G617 G619 G622:G623 G625 G629 G523:G524 G635:G636 G640 G650:G651 G665 G602:G604 G679 G677 G684 G686 G688:G689 G691 G694 G573:G574 G642 G704 G714 G719:G720 G724 G722 G731 G739 G746 G669:G671 G760 G758 G765 G767 G769 G772:G773 G776 G780 G699:G700 G702 G791 G799:G800 G794:G795 G812 G819 G750:G752 G24 G828 G844 G833 G842 G846 G831 G835 G849 G839 G863 G861 G854 G26 G865 G109 G786:G787 G551 G553 G857 G859 G104 G563 G567 G569 G538 G658 G756 G802 G392 G561 G870 G590 G582:G584 G586 G716:G717 G711:G712 G729 G608 G645:G646 G615 G374:G375 G706:G707 G675 G908 G890:G891 G887 G896:G899 G901 G903 G905:G906 G910:G911 G7:G8 G917:G918 G920:G921 G923:G924 G926:G928 G893:G894 G915 G933:G934 G951:G952 G956:G957 G947:G949 G874 G244:G245 G379:G380 G11 G18 G453:G454 G638 G39 G41:G42 G55 G88:G89 G123 G132 G148:G149 G181 G187 G200:G201 G255 G310 G316 G372 G399 G463 G484 G502:G503 G530 G536 G548:G549 G580 G588 G598 G648 G654 G709 G735 G797 G913 G930:G931 G936 G938 G940 G942:G943 G945 G954 G959 G961 G879 G882" xr:uid="{9B7F10BA-4755-47AB-B5F0-85162C2B6BE7}">
      <formula1>"isblank(G3)"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8:G82 G145:G146 G248:G251 G128:G131 G133 G135 G121:G122 G12 G470 G150 G32:G34 G62 G64:G67 G85:G86 G92:G93 G56 G59 G74 G76 G69:G72 G51:G52 G159 G161:G162 G188 G267:G268 G207:G210 G215 G572 G562 G871:G873 G256 G258 G260:G264 G324:G325 G277:G280 G284 G286:G287 G273:G274 G411:G412 G336:G339 G343 G345:G346 G246 G384 G400 G402 G404:G408 G330:G331 G823 G429:G430 G432 G434:G435 G40 G381 G473 G485 G487 G448:G452 G417:G418 G546 G511 G529 G531 G596:G597 G860 G676 G666:G667 G618 G620:G621 G609 G655 G605:G606 G747:G748 G680:G683 G685 G482:G483 G721 G736 G738 G740:G744 G690 G672:G673 G626:G628 G761:G764 G768 G770:G771 G801 G809 G811 G813:G817 G753:G754 G950 G22:G23 G157 G182 G166:G168 G185:G186 G190:G194 G180 G205 G212:G213 G217 G220:G223 G225:G227 G202 G239:G240 G282 G290:G291 G293:G295 G170:G173 G308:G309 G311 G314:G315 G317:G321 G334 G341 G349:G353 G355:G357 G370:G371 G373 G386 G803:G807 G421 G427 G444:G446 G359:G363 G464 G475 G513:G516 G518:G519 G504 G534:G535 G575 G559 G137:G142 G599:G600 G611 G624 G438:G442 G649 G652:G653 G539:G543 G850:G851 G395:G398 G678 G687 G692:G693 G659:G663 G723 G713 G757 G759 G766 G774:G775 G710 G701 G820:G821 G497:G498 G500 G777:G779 G43:G48 G798 G99:G103 G554:G557 G840:G841 G832 G827 G843 G845 G829:G830 G834 G836 G838 G883:G884 G862 G864 G853 G847:G848 G550:G552 G579 G855:G856 G858 G105:G108 G368 G477:G480 G96 G153:G155 G164 G235 G507:G509 G568 G570 G564:G566 G637 G29 G19 G176 G178 G118:G119 G116 G54 G197:G198 G229:G232 G237 G90 G306 G304 G366 G489:G494 G521:G522 G527 G525 G36:G38 G537 G657 G695:G698 G703 G781:G785 G790 G788 G630:G634 G796 G613:G614 G792:G793 G577 G124:G125 G297:G301 G457 G455 G639 G589 G591:G593 G581 G585 G587 G715 G718 G725:G728 G730 G253:G254 G866:G869 G732:G734 G423:G425 G461:G462 G647 G616 G376 G705 G708 G889 G892 G895 G900 G902 G904 G922 G912 G909 G919 G110:G113 G916 G925 G929 G914 G953 G935 G932 G937 G939 G941 G944 G960 G966:G976 G946 G958 G955 G907 G388:G391 G393 G243 G378 G467 G9:G10 G14:G15 G17 G27 G459 G641 G643:G644 G962 G25 G875:G878 G880:G881" xr:uid="{5E2D14F2-6590-472A-852B-03D4294D49D1}">
      <formula1>IF(G9&gt;=0.01,ROUND(G9,2),0.01)</formula1>
    </dataValidation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979" xr:uid="{0D9757DC-BFF7-4188-AD63-655EA28C60A4}">
      <formula1>IF(AND(G979&gt;=0.01,G979&lt;=G1002*0.05),ROUND(G979,2),0.01)</formula1>
    </dataValidation>
  </dataValidations>
  <pageMargins left="0.51181102362204722" right="0.51181102362204722" top="0.74803149606299213" bottom="0.74803149606299213" header="0.23622047244094491" footer="0.23622047244094491"/>
  <pageSetup scale="76" fitToHeight="0" orientation="portrait" r:id="rId1"/>
  <headerFooter alignWithMargins="0">
    <oddHeader>&amp;L&amp;10The City of Winnipeg
Tender No. 29-2025 Addendum 2
&amp;R&amp;10Bid Submission
&amp;P of &amp;N</oddHeader>
    <oddFooter xml:space="preserve">&amp;R                   </oddFooter>
  </headerFooter>
  <rowBreaks count="39" manualBreakCount="39">
    <brk id="27" min="1" max="7" man="1"/>
    <brk id="47" min="1" max="7" man="1"/>
    <brk id="67" min="1" max="7" man="1"/>
    <brk id="87" min="1" max="7" man="1"/>
    <brk id="108" min="1" max="7" man="1"/>
    <brk id="125" min="1" max="7" man="1"/>
    <brk id="147" min="1" max="7" man="1"/>
    <brk id="188" min="1" max="7" man="1"/>
    <brk id="199" min="1" max="7" man="1"/>
    <brk id="220" min="1" max="7" man="1"/>
    <brk id="240" min="1" max="7" man="1"/>
    <brk id="261" min="1" max="7" man="1"/>
    <brk id="269" min="1" max="7" man="1"/>
    <brk id="291" min="1" max="7" man="1"/>
    <brk id="311" min="1" max="7" man="1"/>
    <brk id="326" min="1" max="7" man="1"/>
    <brk id="346" min="1" max="7" man="1"/>
    <brk id="386" min="1" max="7" man="1"/>
    <brk id="413" min="1" max="7" man="1"/>
    <brk id="435" min="1" max="7" man="1"/>
    <brk id="457" min="1" max="7" man="1"/>
    <brk id="480" min="1" max="7" man="1"/>
    <brk id="501" min="1" max="7" man="1"/>
    <brk id="547" min="1" max="7" man="1"/>
    <brk id="589" min="1" max="7" man="1"/>
    <brk id="601" min="1" max="7" man="1"/>
    <brk id="621" min="1" max="7" man="1"/>
    <brk id="641" min="1" max="7" man="1"/>
    <brk id="662" min="1" max="7" man="1"/>
    <brk id="668" min="1" max="7" man="1"/>
    <brk id="710" min="1" max="7" man="1"/>
    <brk id="730" min="1" max="7" man="1"/>
    <brk id="749" min="1" max="7" man="1"/>
    <brk id="824" min="1" max="7" man="1"/>
    <brk id="885" min="1" max="7" man="1"/>
    <brk id="904" min="1" max="7" man="1"/>
    <brk id="963" min="1" max="7" man="1"/>
    <brk id="977" min="1" max="7" man="1"/>
    <brk id="980" min="1" max="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April 4, 2025
by Thomas Krainert
File Size 96.3KB</dc:description>
  <cp:lastModifiedBy>Krainert, Thomas</cp:lastModifiedBy>
  <cp:lastPrinted>2025-04-04T20:07:44Z</cp:lastPrinted>
  <dcterms:created xsi:type="dcterms:W3CDTF">1999-03-31T15:44:33Z</dcterms:created>
  <dcterms:modified xsi:type="dcterms:W3CDTF">2025-04-04T20:10:41Z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  <property fmtid="{D5CDD505-2E9C-101B-9397-08002B2CF9AE}" pid="4" name="Folder_Number">
    <vt:lpwstr/>
  </property>
  <property fmtid="{D5CDD505-2E9C-101B-9397-08002B2CF9AE}" pid="5" name="Folder_Code">
    <vt:lpwstr/>
  </property>
  <property fmtid="{D5CDD505-2E9C-101B-9397-08002B2CF9AE}" pid="6" name="Folder_Name">
    <vt:lpwstr/>
  </property>
  <property fmtid="{D5CDD505-2E9C-101B-9397-08002B2CF9AE}" pid="7" name="Folder_Description">
    <vt:lpwstr/>
  </property>
  <property fmtid="{D5CDD505-2E9C-101B-9397-08002B2CF9AE}" pid="8" name="/Folder_Name/">
    <vt:lpwstr/>
  </property>
  <property fmtid="{D5CDD505-2E9C-101B-9397-08002B2CF9AE}" pid="9" name="/Folder_Description/">
    <vt:lpwstr/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/>
  </property>
  <property fmtid="{D5CDD505-2E9C-101B-9397-08002B2CF9AE}" pid="13" name="Folder_ManagerDesc">
    <vt:lpwstr/>
  </property>
  <property fmtid="{D5CDD505-2E9C-101B-9397-08002B2CF9AE}" pid="14" name="Folder_Storage">
    <vt:lpwstr/>
  </property>
  <property fmtid="{D5CDD505-2E9C-101B-9397-08002B2CF9AE}" pid="15" name="Folder_StorageDesc">
    <vt:lpwstr/>
  </property>
  <property fmtid="{D5CDD505-2E9C-101B-9397-08002B2CF9AE}" pid="16" name="Folder_Creator">
    <vt:lpwstr/>
  </property>
  <property fmtid="{D5CDD505-2E9C-101B-9397-08002B2CF9AE}" pid="17" name="Folder_CreatorDesc">
    <vt:lpwstr/>
  </property>
  <property fmtid="{D5CDD505-2E9C-101B-9397-08002B2CF9AE}" pid="18" name="Folder_CreateDate">
    <vt:lpwstr/>
  </property>
  <property fmtid="{D5CDD505-2E9C-101B-9397-08002B2CF9AE}" pid="19" name="Folder_Updater">
    <vt:lpwstr/>
  </property>
  <property fmtid="{D5CDD505-2E9C-101B-9397-08002B2CF9AE}" pid="20" name="Folder_UpdaterDesc">
    <vt:lpwstr/>
  </property>
  <property fmtid="{D5CDD505-2E9C-101B-9397-08002B2CF9AE}" pid="21" name="Folder_UpdateDate">
    <vt:lpwstr/>
  </property>
  <property fmtid="{D5CDD505-2E9C-101B-9397-08002B2CF9AE}" pid="22" name="Document_Number">
    <vt:lpwstr/>
  </property>
  <property fmtid="{D5CDD505-2E9C-101B-9397-08002B2CF9AE}" pid="23" name="Document_Name">
    <vt:lpwstr/>
  </property>
  <property fmtid="{D5CDD505-2E9C-101B-9397-08002B2CF9AE}" pid="24" name="Document_FileName">
    <vt:lpwstr/>
  </property>
  <property fmtid="{D5CDD505-2E9C-101B-9397-08002B2CF9AE}" pid="25" name="Document_Version">
    <vt:lpwstr/>
  </property>
  <property fmtid="{D5CDD505-2E9C-101B-9397-08002B2CF9AE}" pid="26" name="Document_VersionSeq">
    <vt:lpwstr/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