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29-2025 Dillon - Locals\"/>
    </mc:Choice>
  </mc:AlternateContent>
  <xr:revisionPtr revIDLastSave="0" documentId="13_ncr:1_{7DBF16F0-8069-4BEC-ADFF-9F91A0F4B8CE}" xr6:coauthVersionLast="36" xr6:coauthVersionMax="47" xr10:uidLastSave="{00000000-0000-0000-0000-000000000000}"/>
  <bookViews>
    <workbookView xWindow="0" yWindow="0" windowWidth="28800" windowHeight="11625" tabRatio="712" xr2:uid="{2856CA43-CEB2-4184-A4FE-AE1CD77924D3}"/>
  </bookViews>
  <sheets>
    <sheet name="FORM B - PRICES" sheetId="11" r:id="rId1"/>
  </sheets>
  <definedNames>
    <definedName name="_12TENDER_SUBMISSI">#REF!</definedName>
    <definedName name="_1PAGE_1_OF_13" localSheetId="0">'FORM B - PRICES'!#REF!</definedName>
    <definedName name="_4PAGE_1_OF_13">#REF!</definedName>
    <definedName name="_5TENDER_NO._181" localSheetId="0">'FORM B - PRICES'!#REF!</definedName>
    <definedName name="_8TENDER_NO._181">#REF!</definedName>
    <definedName name="_9TENDER_SUBMISSI" localSheetId="0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PRICES'!$B$1:$H$998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PRICES'!$B$1:$IE$960</definedName>
    <definedName name="XEVERYTHING">#REF!</definedName>
    <definedName name="XITEMS" localSheetId="0">'FORM B - PRICES'!$B$86:$IE$960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468" i="11" l="1"/>
  <c r="H379" i="11"/>
  <c r="H244" i="11"/>
  <c r="H391" i="11"/>
  <c r="H45" i="11" l="1"/>
  <c r="H69" i="11" l="1"/>
  <c r="H971" i="11"/>
  <c r="H970" i="11"/>
  <c r="H969" i="11"/>
  <c r="H968" i="11"/>
  <c r="H967" i="11"/>
  <c r="H966" i="11"/>
  <c r="H965" i="11"/>
  <c r="H964" i="11"/>
  <c r="H963" i="11"/>
  <c r="H962" i="11"/>
  <c r="H961" i="11"/>
  <c r="H957" i="11"/>
  <c r="H955" i="11"/>
  <c r="H953" i="11"/>
  <c r="H950" i="11"/>
  <c r="H948" i="11"/>
  <c r="H945" i="11"/>
  <c r="H941" i="11"/>
  <c r="H939" i="11"/>
  <c r="H936" i="11"/>
  <c r="H934" i="11"/>
  <c r="H932" i="11"/>
  <c r="H927" i="11"/>
  <c r="H930" i="11"/>
  <c r="H924" i="11"/>
  <c r="H920" i="11"/>
  <c r="H917" i="11"/>
  <c r="H914" i="11"/>
  <c r="H909" i="11"/>
  <c r="H911" i="11"/>
  <c r="H907" i="11"/>
  <c r="H904" i="11"/>
  <c r="H902" i="11"/>
  <c r="H899" i="11"/>
  <c r="H972" i="11" l="1"/>
  <c r="H897" i="11"/>
  <c r="H895" i="11" l="1"/>
  <c r="H890" i="11"/>
  <c r="H887" i="11" l="1"/>
  <c r="H674" i="11" l="1"/>
  <c r="H706" i="11"/>
  <c r="H394" i="11"/>
  <c r="H374" i="11"/>
  <c r="H396" i="11" l="1"/>
  <c r="C979" i="11" l="1"/>
  <c r="B979" i="11"/>
  <c r="C978" i="11"/>
  <c r="B978" i="11"/>
  <c r="B85" i="11"/>
  <c r="B145" i="11"/>
  <c r="H867" i="11"/>
  <c r="H866" i="11" l="1"/>
  <c r="H614" i="11" l="1"/>
  <c r="H645" i="11"/>
  <c r="H607" i="11"/>
  <c r="H731" i="11"/>
  <c r="H728" i="11" l="1"/>
  <c r="H711" i="11"/>
  <c r="H716" i="11"/>
  <c r="H585" i="11"/>
  <c r="H583" i="11"/>
  <c r="H591" i="11" l="1"/>
  <c r="H590" i="11"/>
  <c r="H589" i="11"/>
  <c r="H587" i="11"/>
  <c r="H136" i="11"/>
  <c r="H120" i="11"/>
  <c r="H869" i="11" l="1"/>
  <c r="H629" i="11"/>
  <c r="H296" i="11" l="1"/>
  <c r="H88" i="11"/>
  <c r="H122" i="11"/>
  <c r="H554" i="11" l="1"/>
  <c r="H560" i="11"/>
  <c r="H802" i="11" l="1"/>
  <c r="H801" i="11"/>
  <c r="H794" i="11"/>
  <c r="H755" i="11"/>
  <c r="H871" i="11" l="1"/>
  <c r="H780" i="11"/>
  <c r="H694" i="11"/>
  <c r="H657" i="11"/>
  <c r="H537" i="11"/>
  <c r="H488" i="11" l="1"/>
  <c r="H447" i="11"/>
  <c r="H358" i="11"/>
  <c r="H297" i="11"/>
  <c r="H170" i="11"/>
  <c r="H228" i="11"/>
  <c r="H196" i="11" l="1"/>
  <c r="H38" i="11"/>
  <c r="H568" i="11" l="1"/>
  <c r="H566" i="11"/>
  <c r="H564" i="11"/>
  <c r="H563" i="11"/>
  <c r="H562" i="11"/>
  <c r="H529" i="11"/>
  <c r="H117" i="11" l="1"/>
  <c r="H103" i="11"/>
  <c r="C991" i="11"/>
  <c r="H34" i="11"/>
  <c r="H873" i="11" l="1"/>
  <c r="H858" i="11" l="1"/>
  <c r="H856" i="11"/>
  <c r="H879" i="11"/>
  <c r="H849" i="11"/>
  <c r="H557" i="11" l="1"/>
  <c r="H577" i="11" l="1"/>
  <c r="H22" i="11" l="1"/>
  <c r="H875" i="11" l="1"/>
  <c r="H550" i="11"/>
  <c r="H70" i="11" l="1"/>
  <c r="H878" i="11" l="1"/>
  <c r="H876" i="11"/>
  <c r="H874" i="11"/>
  <c r="H870" i="11"/>
  <c r="H865" i="11"/>
  <c r="H864" i="11"/>
  <c r="H862" i="11"/>
  <c r="H860" i="11"/>
  <c r="H854" i="11"/>
  <c r="H853" i="11"/>
  <c r="H851" i="11"/>
  <c r="H848" i="11"/>
  <c r="H846" i="11"/>
  <c r="H845" i="11"/>
  <c r="H843" i="11"/>
  <c r="H841" i="11"/>
  <c r="H839" i="11"/>
  <c r="H838" i="11"/>
  <c r="H836" i="11"/>
  <c r="H834" i="11"/>
  <c r="H832" i="11"/>
  <c r="H830" i="11"/>
  <c r="H828" i="11"/>
  <c r="H827" i="11"/>
  <c r="H825" i="11"/>
  <c r="H880" i="11" l="1"/>
  <c r="H990" i="11" s="1"/>
  <c r="H119" i="11" l="1"/>
  <c r="C996" i="11" l="1"/>
  <c r="B996" i="11"/>
  <c r="C994" i="11"/>
  <c r="B994" i="11"/>
  <c r="B993" i="11"/>
  <c r="B991" i="11"/>
  <c r="C990" i="11"/>
  <c r="B990" i="11"/>
  <c r="C989" i="11"/>
  <c r="B989" i="11"/>
  <c r="C988" i="11"/>
  <c r="B988" i="11"/>
  <c r="C987" i="11"/>
  <c r="B987" i="11"/>
  <c r="C986" i="11"/>
  <c r="B986" i="11"/>
  <c r="C985" i="11"/>
  <c r="B985" i="11"/>
  <c r="C984" i="11"/>
  <c r="B984" i="11"/>
  <c r="C983" i="11"/>
  <c r="B983" i="11"/>
  <c r="C982" i="11"/>
  <c r="B982" i="11"/>
  <c r="C981" i="11"/>
  <c r="B981" i="11"/>
  <c r="C980" i="11"/>
  <c r="B980" i="11"/>
  <c r="B977" i="11"/>
  <c r="C975" i="11"/>
  <c r="B975" i="11"/>
  <c r="C972" i="11"/>
  <c r="B972" i="11"/>
  <c r="H994" i="11"/>
  <c r="C958" i="11"/>
  <c r="B958" i="11"/>
  <c r="C880" i="11"/>
  <c r="B880" i="11"/>
  <c r="C822" i="11"/>
  <c r="H821" i="11"/>
  <c r="H819" i="11"/>
  <c r="H818" i="11"/>
  <c r="H815" i="11"/>
  <c r="H814" i="11"/>
  <c r="H813" i="11"/>
  <c r="H812" i="11"/>
  <c r="H811" i="11"/>
  <c r="H809" i="11"/>
  <c r="H807" i="11"/>
  <c r="H805" i="11"/>
  <c r="H804" i="11"/>
  <c r="H803" i="11"/>
  <c r="H799" i="11"/>
  <c r="H796" i="11"/>
  <c r="H791" i="11"/>
  <c r="H790" i="11"/>
  <c r="H788" i="11"/>
  <c r="H786" i="11"/>
  <c r="H783" i="11"/>
  <c r="H782" i="11"/>
  <c r="H781" i="11"/>
  <c r="H779" i="11"/>
  <c r="H777" i="11"/>
  <c r="H776" i="11"/>
  <c r="H775" i="11"/>
  <c r="H773" i="11"/>
  <c r="H772" i="11"/>
  <c r="H769" i="11"/>
  <c r="H768" i="11"/>
  <c r="H766" i="11"/>
  <c r="H764" i="11"/>
  <c r="H762" i="11"/>
  <c r="H761" i="11"/>
  <c r="H760" i="11"/>
  <c r="H759" i="11"/>
  <c r="H757" i="11"/>
  <c r="H752" i="11"/>
  <c r="H751" i="11"/>
  <c r="C747" i="11"/>
  <c r="H746" i="11"/>
  <c r="H745" i="11"/>
  <c r="H742" i="11"/>
  <c r="H741" i="11"/>
  <c r="H740" i="11"/>
  <c r="H739" i="11"/>
  <c r="H738" i="11"/>
  <c r="H736" i="11"/>
  <c r="H734" i="11"/>
  <c r="H732" i="11"/>
  <c r="H730" i="11"/>
  <c r="H726" i="11"/>
  <c r="H725" i="11"/>
  <c r="H724" i="11"/>
  <c r="H723" i="11"/>
  <c r="H721" i="11"/>
  <c r="H719" i="11"/>
  <c r="H713" i="11"/>
  <c r="H708" i="11"/>
  <c r="H703" i="11"/>
  <c r="H701" i="11"/>
  <c r="H699" i="11"/>
  <c r="H696" i="11"/>
  <c r="H695" i="11"/>
  <c r="H693" i="11"/>
  <c r="H691" i="11"/>
  <c r="H690" i="11"/>
  <c r="H688" i="11"/>
  <c r="H685" i="11"/>
  <c r="H683" i="11"/>
  <c r="H681" i="11"/>
  <c r="H680" i="11"/>
  <c r="H679" i="11"/>
  <c r="H678" i="11"/>
  <c r="H676" i="11"/>
  <c r="H671" i="11"/>
  <c r="H670" i="11"/>
  <c r="C666" i="11"/>
  <c r="H665" i="11"/>
  <c r="H664" i="11"/>
  <c r="H661" i="11"/>
  <c r="H660" i="11"/>
  <c r="H659" i="11"/>
  <c r="H658" i="11"/>
  <c r="H655" i="11"/>
  <c r="H653" i="11"/>
  <c r="H651" i="11"/>
  <c r="H650" i="11"/>
  <c r="H647" i="11"/>
  <c r="H642" i="11"/>
  <c r="H641" i="11"/>
  <c r="H639" i="11"/>
  <c r="H637" i="11"/>
  <c r="H635" i="11"/>
  <c r="H632" i="11"/>
  <c r="H631" i="11"/>
  <c r="H630" i="11"/>
  <c r="H628" i="11"/>
  <c r="H626" i="11"/>
  <c r="H625" i="11"/>
  <c r="H624" i="11"/>
  <c r="H622" i="11"/>
  <c r="H619" i="11"/>
  <c r="H618" i="11"/>
  <c r="H616" i="11"/>
  <c r="H612" i="11"/>
  <c r="H611" i="11"/>
  <c r="H609" i="11"/>
  <c r="H604" i="11"/>
  <c r="H603" i="11"/>
  <c r="C599" i="11"/>
  <c r="H598" i="11"/>
  <c r="H597" i="11"/>
  <c r="H595" i="11"/>
  <c r="H594" i="11"/>
  <c r="H579" i="11"/>
  <c r="H575" i="11"/>
  <c r="H573" i="11"/>
  <c r="H570" i="11"/>
  <c r="H555" i="11"/>
  <c r="H553" i="11"/>
  <c r="H552" i="11"/>
  <c r="H548" i="11"/>
  <c r="C545" i="11"/>
  <c r="H544" i="11"/>
  <c r="H541" i="11"/>
  <c r="H540" i="11"/>
  <c r="H539" i="11"/>
  <c r="H538" i="11"/>
  <c r="H535" i="11"/>
  <c r="H533" i="11"/>
  <c r="H532" i="11"/>
  <c r="H527" i="11"/>
  <c r="H525" i="11"/>
  <c r="H523" i="11"/>
  <c r="H520" i="11"/>
  <c r="H519" i="11"/>
  <c r="H517" i="11"/>
  <c r="H516" i="11"/>
  <c r="H514" i="11"/>
  <c r="H513" i="11"/>
  <c r="H512" i="11"/>
  <c r="H511" i="11"/>
  <c r="H509" i="11"/>
  <c r="H507" i="11"/>
  <c r="H506" i="11"/>
  <c r="H505" i="11"/>
  <c r="H502" i="11"/>
  <c r="C499" i="11"/>
  <c r="H498" i="11"/>
  <c r="H496" i="11"/>
  <c r="H495" i="11"/>
  <c r="H492" i="11"/>
  <c r="H491" i="11"/>
  <c r="H490" i="11"/>
  <c r="H489" i="11"/>
  <c r="H487" i="11"/>
  <c r="H485" i="11"/>
  <c r="H483" i="11"/>
  <c r="H481" i="11"/>
  <c r="H480" i="11"/>
  <c r="H478" i="11"/>
  <c r="H477" i="11"/>
  <c r="H476" i="11"/>
  <c r="H475" i="11"/>
  <c r="H473" i="11"/>
  <c r="H471" i="11"/>
  <c r="H465" i="11"/>
  <c r="H462" i="11"/>
  <c r="H460" i="11"/>
  <c r="H459" i="11"/>
  <c r="H457" i="11"/>
  <c r="H455" i="11"/>
  <c r="H453" i="11"/>
  <c r="H450" i="11"/>
  <c r="H449" i="11"/>
  <c r="H448" i="11"/>
  <c r="H446" i="11"/>
  <c r="H444" i="11"/>
  <c r="H443" i="11"/>
  <c r="H442" i="11"/>
  <c r="H440" i="11"/>
  <c r="H439" i="11"/>
  <c r="H438" i="11"/>
  <c r="H437" i="11"/>
  <c r="H436" i="11"/>
  <c r="H433" i="11"/>
  <c r="H432" i="11"/>
  <c r="H430" i="11"/>
  <c r="H428" i="11"/>
  <c r="H427" i="11"/>
  <c r="H425" i="11"/>
  <c r="H423" i="11"/>
  <c r="H422" i="11"/>
  <c r="H421" i="11"/>
  <c r="H419" i="11"/>
  <c r="H416" i="11"/>
  <c r="H415" i="11"/>
  <c r="C411" i="11"/>
  <c r="H410" i="11"/>
  <c r="H409" i="11"/>
  <c r="H406" i="11"/>
  <c r="H405" i="11"/>
  <c r="H404" i="11"/>
  <c r="H403" i="11"/>
  <c r="H402" i="11"/>
  <c r="H400" i="11"/>
  <c r="H398" i="11"/>
  <c r="H395" i="11"/>
  <c r="H393" i="11"/>
  <c r="H389" i="11"/>
  <c r="H388" i="11"/>
  <c r="H387" i="11"/>
  <c r="H386" i="11"/>
  <c r="H384" i="11"/>
  <c r="H382" i="11"/>
  <c r="H376" i="11"/>
  <c r="H371" i="11"/>
  <c r="H369" i="11"/>
  <c r="H368" i="11"/>
  <c r="H366" i="11"/>
  <c r="H364" i="11"/>
  <c r="H361" i="11"/>
  <c r="H360" i="11"/>
  <c r="H359" i="11"/>
  <c r="H357" i="11"/>
  <c r="H355" i="11"/>
  <c r="H354" i="11"/>
  <c r="H353" i="11"/>
  <c r="H351" i="11"/>
  <c r="H350" i="11"/>
  <c r="H349" i="11"/>
  <c r="H348" i="11"/>
  <c r="H347" i="11"/>
  <c r="H344" i="11"/>
  <c r="H343" i="11"/>
  <c r="H341" i="11"/>
  <c r="H339" i="11"/>
  <c r="H337" i="11"/>
  <c r="H336" i="11"/>
  <c r="H335" i="11"/>
  <c r="H334" i="11"/>
  <c r="H332" i="11"/>
  <c r="H329" i="11"/>
  <c r="H328" i="11"/>
  <c r="C324" i="11"/>
  <c r="H323" i="11"/>
  <c r="H322" i="11"/>
  <c r="H319" i="11"/>
  <c r="H318" i="11"/>
  <c r="H317" i="11"/>
  <c r="H316" i="11"/>
  <c r="H315" i="11"/>
  <c r="H313" i="11"/>
  <c r="H312" i="11"/>
  <c r="H309" i="11"/>
  <c r="H307" i="11"/>
  <c r="H306" i="11"/>
  <c r="H304" i="11"/>
  <c r="H302" i="11"/>
  <c r="H299" i="11"/>
  <c r="H298" i="11"/>
  <c r="H295" i="11"/>
  <c r="H293" i="11"/>
  <c r="H292" i="11"/>
  <c r="H291" i="11"/>
  <c r="H289" i="11"/>
  <c r="H288" i="11"/>
  <c r="H285" i="11"/>
  <c r="H284" i="11"/>
  <c r="H282" i="11"/>
  <c r="H280" i="11"/>
  <c r="H278" i="11"/>
  <c r="H277" i="11"/>
  <c r="H276" i="11"/>
  <c r="H275" i="11"/>
  <c r="H272" i="11"/>
  <c r="H271" i="11"/>
  <c r="C267" i="11"/>
  <c r="H266" i="11"/>
  <c r="H265" i="11"/>
  <c r="H262" i="11"/>
  <c r="H261" i="11"/>
  <c r="H260" i="11"/>
  <c r="H259" i="11"/>
  <c r="H258" i="11"/>
  <c r="H256" i="11"/>
  <c r="H254" i="11"/>
  <c r="H252" i="11"/>
  <c r="H251" i="11"/>
  <c r="H249" i="11"/>
  <c r="H248" i="11"/>
  <c r="H247" i="11"/>
  <c r="H246" i="11"/>
  <c r="H241" i="11"/>
  <c r="H238" i="11"/>
  <c r="H237" i="11"/>
  <c r="H235" i="11"/>
  <c r="H233" i="11"/>
  <c r="H230" i="11"/>
  <c r="H229" i="11"/>
  <c r="H227" i="11"/>
  <c r="H225" i="11"/>
  <c r="H224" i="11"/>
  <c r="H223" i="11"/>
  <c r="H221" i="11"/>
  <c r="H220" i="11"/>
  <c r="H219" i="11"/>
  <c r="H218" i="11"/>
  <c r="H215" i="11"/>
  <c r="H213" i="11"/>
  <c r="H211" i="11"/>
  <c r="H210" i="11"/>
  <c r="H208" i="11"/>
  <c r="H207" i="11"/>
  <c r="H206" i="11"/>
  <c r="H205" i="11"/>
  <c r="H203" i="11"/>
  <c r="H200" i="11"/>
  <c r="C197" i="11"/>
  <c r="H195" i="11"/>
  <c r="H192" i="11"/>
  <c r="H191" i="11"/>
  <c r="H190" i="11"/>
  <c r="H189" i="11"/>
  <c r="H188" i="11"/>
  <c r="H186" i="11"/>
  <c r="H184" i="11"/>
  <c r="H183" i="11"/>
  <c r="H180" i="11"/>
  <c r="H178" i="11"/>
  <c r="H176" i="11"/>
  <c r="H174" i="11"/>
  <c r="H171" i="11"/>
  <c r="H169" i="11"/>
  <c r="H168" i="11"/>
  <c r="H166" i="11"/>
  <c r="H165" i="11"/>
  <c r="H164" i="11"/>
  <c r="H162" i="11"/>
  <c r="H160" i="11"/>
  <c r="H159" i="11"/>
  <c r="H157" i="11"/>
  <c r="H155" i="11"/>
  <c r="H153" i="11"/>
  <c r="H152" i="11"/>
  <c r="H151" i="11"/>
  <c r="H148" i="11"/>
  <c r="C85" i="11"/>
  <c r="H84" i="11"/>
  <c r="H83" i="11"/>
  <c r="H80" i="11"/>
  <c r="H79" i="11"/>
  <c r="H78" i="11"/>
  <c r="H77" i="11"/>
  <c r="H76" i="11"/>
  <c r="H74" i="11"/>
  <c r="H72" i="11"/>
  <c r="H884" i="11"/>
  <c r="H68" i="11"/>
  <c r="H67" i="11"/>
  <c r="H65" i="11"/>
  <c r="H64" i="11"/>
  <c r="H63" i="11"/>
  <c r="H62" i="11"/>
  <c r="H60" i="11"/>
  <c r="H57" i="11"/>
  <c r="H54" i="11"/>
  <c r="H52" i="11"/>
  <c r="H50" i="11"/>
  <c r="H49" i="11"/>
  <c r="H46" i="11"/>
  <c r="H44" i="11"/>
  <c r="H43" i="11"/>
  <c r="H42" i="11"/>
  <c r="H41" i="11"/>
  <c r="H36" i="11"/>
  <c r="H35" i="11"/>
  <c r="H32" i="11"/>
  <c r="H31" i="11"/>
  <c r="H30" i="11"/>
  <c r="H27" i="11"/>
  <c r="H25" i="11"/>
  <c r="H23" i="11"/>
  <c r="H19" i="11"/>
  <c r="H17" i="11"/>
  <c r="H15" i="11"/>
  <c r="H14" i="11"/>
  <c r="H12" i="11"/>
  <c r="H10" i="11"/>
  <c r="H9" i="11"/>
  <c r="C145" i="11"/>
  <c r="H144" i="11"/>
  <c r="H143" i="11"/>
  <c r="H140" i="11"/>
  <c r="H139" i="11"/>
  <c r="H138" i="11"/>
  <c r="H137" i="11"/>
  <c r="H135" i="11"/>
  <c r="H133" i="11"/>
  <c r="H131" i="11"/>
  <c r="H129" i="11"/>
  <c r="H128" i="11"/>
  <c r="H127" i="11"/>
  <c r="H126" i="11"/>
  <c r="H123" i="11"/>
  <c r="H116" i="11"/>
  <c r="H111" i="11"/>
  <c r="H110" i="11"/>
  <c r="H109" i="11"/>
  <c r="H108" i="11"/>
  <c r="H106" i="11"/>
  <c r="H105" i="11"/>
  <c r="H104" i="11"/>
  <c r="H101" i="11"/>
  <c r="H100" i="11"/>
  <c r="H99" i="11"/>
  <c r="H98" i="11"/>
  <c r="H97" i="11"/>
  <c r="H94" i="11"/>
  <c r="H91" i="11"/>
  <c r="H90" i="11"/>
  <c r="H197" i="11" l="1"/>
  <c r="H980" i="11" s="1"/>
  <c r="H958" i="11"/>
  <c r="H991" i="11" s="1"/>
  <c r="H114" i="11"/>
  <c r="H85" i="11"/>
  <c r="H978" i="11" s="1"/>
  <c r="H995" i="11"/>
  <c r="H145" i="11" l="1"/>
  <c r="H666" i="11"/>
  <c r="H987" i="11" s="1"/>
  <c r="H324" i="11"/>
  <c r="H982" i="11" s="1"/>
  <c r="H822" i="11"/>
  <c r="H989" i="11" s="1"/>
  <c r="H545" i="11"/>
  <c r="H985" i="11" s="1"/>
  <c r="H267" i="11"/>
  <c r="H981" i="11" s="1"/>
  <c r="H599" i="11"/>
  <c r="H986" i="11" s="1"/>
  <c r="H747" i="11"/>
  <c r="H988" i="11" s="1"/>
  <c r="H499" i="11"/>
  <c r="H984" i="11" s="1"/>
  <c r="H411" i="11"/>
  <c r="H983" i="11" s="1"/>
  <c r="H979" i="11" l="1"/>
  <c r="H992" i="11" s="1"/>
  <c r="H974" i="11" l="1"/>
  <c r="H975" i="11" s="1"/>
  <c r="H996" i="11" s="1"/>
  <c r="G997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B959" authorId="0" shapeId="0" xr:uid="{43456C3F-E281-4145-AE09-17C278574597}">
      <text>
        <r>
          <rPr>
            <sz val="9"/>
            <color indexed="81"/>
            <rFont val="Tahoma"/>
            <family val="2"/>
          </rPr>
          <t xml:space="preserve">Verify clause numbering corresponds with the finalized Tender Document
Eg. If you deleted B3 Site Investigation and D3 Definitions then the references will need to be revised. </t>
        </r>
      </text>
    </comment>
  </commentList>
</comments>
</file>

<file path=xl/sharedStrings.xml><?xml version="1.0" encoding="utf-8"?>
<sst xmlns="http://schemas.openxmlformats.org/spreadsheetml/2006/main" count="3818" uniqueCount="867">
  <si>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</si>
  <si>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</si>
  <si>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</si>
  <si>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</si>
  <si>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</si>
  <si>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</si>
  <si>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</si>
  <si>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</si>
  <si>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</si>
  <si>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</si>
  <si>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</si>
  <si>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</si>
  <si>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</si>
  <si>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</si>
  <si>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</si>
  <si>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</si>
  <si>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</si>
  <si>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</si>
  <si>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</si>
  <si>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</si>
  <si>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</si>
  <si>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</si>
  <si>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</si>
  <si>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</si>
  <si>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</si>
  <si>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</si>
  <si>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</si>
  <si>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</si>
  <si>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</si>
  <si>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</si>
  <si>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</si>
  <si>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</si>
  <si>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</si>
  <si>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</si>
  <si>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</si>
  <si>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</si>
  <si>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</si>
  <si>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</si>
  <si>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</si>
  <si>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</si>
  <si>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</si>
  <si>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</si>
  <si>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</si>
  <si>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</si>
  <si>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</si>
  <si>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</si>
  <si>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</si>
  <si>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</si>
  <si>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</si>
  <si>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</si>
  <si>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</si>
  <si>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</si>
  <si>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</si>
  <si>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</si>
  <si>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</si>
  <si>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</si>
  <si>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</si>
  <si>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</si>
  <si>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</si>
  <si>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</si>
  <si>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</si>
  <si>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</si>
  <si>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</si>
  <si>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</si>
  <si>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</si>
  <si>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</si>
  <si>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</si>
  <si>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</si>
  <si>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</si>
  <si>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</si>
  <si>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</si>
  <si>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</si>
  <si>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</si>
  <si>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</si>
  <si>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</si>
  <si>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</si>
  <si>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</si>
  <si>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</si>
  <si>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</si>
  <si>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</si>
  <si>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</si>
  <si>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</si>
  <si>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</si>
  <si>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</si>
  <si>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</si>
  <si>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</si>
  <si>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</si>
  <si>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</si>
  <si>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</si>
  <si>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</si>
  <si>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</si>
  <si>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</si>
  <si>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</si>
  <si>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</si>
  <si>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</si>
  <si>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</si>
  <si>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</si>
  <si>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</si>
  <si>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</si>
  <si>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</si>
  <si>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</si>
  <si>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</si>
  <si>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</si>
  <si>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</si>
  <si>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</si>
  <si>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</si>
  <si>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</si>
  <si>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</si>
  <si>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</si>
  <si>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</si>
  <si>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</si>
  <si>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</si>
  <si>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</si>
  <si>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</si>
  <si>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</si>
  <si>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</si>
  <si>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</si>
  <si>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</si>
  <si>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SD-229C</t>
  </si>
  <si>
    <t>A.17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</si>
  <si>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</si>
  <si>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</si>
  <si>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</si>
  <si>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</si>
  <si>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</si>
  <si>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</si>
  <si>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</si>
  <si>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</si>
  <si>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</si>
  <si>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</si>
  <si>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</si>
  <si>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</si>
  <si>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</si>
  <si>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</si>
  <si>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A.22</t>
  </si>
  <si>
    <t>A.23</t>
  </si>
  <si>
    <t>A.24</t>
  </si>
  <si>
    <t>E051</t>
  </si>
  <si>
    <t>A.25</t>
  </si>
  <si>
    <t>Installation of Subdrains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</si>
  <si>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</si>
  <si>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</si>
  <si>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</si>
  <si>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</si>
  <si>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</si>
  <si>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</si>
  <si>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</si>
  <si>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</si>
  <si>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</si>
  <si>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</si>
  <si>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</si>
  <si>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</si>
  <si>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</si>
  <si>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</si>
  <si>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</si>
  <si>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</si>
  <si>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</si>
  <si>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</si>
  <si>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</si>
  <si>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 xml:space="preserve">250 mm </t>
  </si>
  <si>
    <t>C051</t>
  </si>
  <si>
    <t>76 mm</t>
  </si>
  <si>
    <t>(SEE B9)</t>
  </si>
  <si>
    <t>A.1</t>
  </si>
  <si>
    <t>E15</t>
  </si>
  <si>
    <t>ROADWORK - REMOVALS/RENEWALS</t>
  </si>
  <si>
    <t>B003</t>
  </si>
  <si>
    <t>Asphalt Pavement</t>
  </si>
  <si>
    <t xml:space="preserve">CW 3230-R8
</t>
  </si>
  <si>
    <t>B097A</t>
  </si>
  <si>
    <t>15 M Deformed Tie Bar</t>
  </si>
  <si>
    <t>B190</t>
  </si>
  <si>
    <t xml:space="preserve">Construction of Asphaltic Concrete Overlay </t>
  </si>
  <si>
    <t>B194</t>
  </si>
  <si>
    <t>B199</t>
  </si>
  <si>
    <t>Construction of Asphalt Patches</t>
  </si>
  <si>
    <t>CW 3326-R3</t>
  </si>
  <si>
    <t>ROADWORK - NEW CONSTRUCTION</t>
  </si>
  <si>
    <t>SD-227C</t>
  </si>
  <si>
    <t>C046A</t>
  </si>
  <si>
    <t>E032</t>
  </si>
  <si>
    <t>Connecting to Existing Manhole</t>
  </si>
  <si>
    <t>E033</t>
  </si>
  <si>
    <t>250 mm Catch Basin Lead</t>
  </si>
  <si>
    <t>E046</t>
  </si>
  <si>
    <t>Removal of Existing Catch Basins</t>
  </si>
  <si>
    <t>E047</t>
  </si>
  <si>
    <t>Removal of Existing Catch Pit</t>
  </si>
  <si>
    <t>Abandoning Existing Sewer Services Under Pavement</t>
  </si>
  <si>
    <t>E16</t>
  </si>
  <si>
    <t>E072</t>
  </si>
  <si>
    <t>Watermain and Water Service Insulation</t>
  </si>
  <si>
    <t>E073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</si>
  <si>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</si>
  <si>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</si>
  <si>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</si>
  <si>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</si>
  <si>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</si>
  <si>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</si>
  <si>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</si>
  <si>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</si>
  <si>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</si>
  <si>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</si>
  <si>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</si>
  <si>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</si>
  <si>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</si>
  <si>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</si>
  <si>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</si>
  <si>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</si>
  <si>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</si>
  <si>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</si>
  <si>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</si>
  <si>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B114rl</t>
  </si>
  <si>
    <t xml:space="preserve">Miscellaneous Concrete Slab Renewal </t>
  </si>
  <si>
    <t>B118rl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</si>
  <si>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</si>
  <si>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</si>
  <si>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</si>
  <si>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</si>
  <si>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</si>
  <si>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</si>
  <si>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</si>
  <si>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</si>
  <si>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</si>
  <si>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</si>
  <si>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</si>
  <si>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</si>
  <si>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</si>
  <si>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</si>
  <si>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</si>
  <si>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</si>
  <si>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</si>
  <si>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</si>
  <si>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</si>
  <si>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</si>
  <si>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</si>
  <si>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</si>
  <si>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</si>
  <si>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</si>
  <si>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</si>
  <si>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</si>
  <si>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E050A</t>
  </si>
  <si>
    <t>Catch Basin Cleaning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</si>
  <si>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</si>
  <si>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</si>
  <si>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</si>
  <si>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</si>
  <si>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</si>
  <si>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</si>
  <si>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</si>
  <si>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</si>
  <si>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</si>
  <si>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</si>
  <si>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</si>
  <si>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</si>
  <si>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</si>
  <si>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</si>
  <si>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</si>
  <si>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</si>
  <si>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</si>
  <si>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</si>
  <si>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</si>
  <si>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</si>
  <si>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</si>
  <si>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</si>
  <si>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</si>
  <si>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</si>
  <si>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</si>
  <si>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</si>
  <si>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</si>
  <si>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</si>
  <si>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</si>
  <si>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</si>
  <si>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</si>
  <si>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</si>
  <si>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</si>
  <si>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</si>
  <si>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</si>
  <si>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</si>
  <si>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</si>
  <si>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</si>
  <si>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</si>
  <si>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</si>
  <si>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</si>
  <si>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</si>
  <si>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</si>
  <si>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</si>
  <si>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</si>
  <si>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</si>
  <si>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</si>
  <si>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</si>
  <si>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D.1</t>
  </si>
  <si>
    <t>D.5</t>
  </si>
  <si>
    <t>D.6</t>
  </si>
  <si>
    <t>D.7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</si>
  <si>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</si>
  <si>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</si>
  <si>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</si>
  <si>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</si>
  <si>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</si>
  <si>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</si>
  <si>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</si>
  <si>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</si>
  <si>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</si>
  <si>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</si>
  <si>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</si>
  <si>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E14</t>
  </si>
  <si>
    <t>B125</t>
  </si>
  <si>
    <t>Supply of Precast  Sidewalk Blocks</t>
  </si>
  <si>
    <t>C011</t>
  </si>
  <si>
    <t>SD-200</t>
  </si>
  <si>
    <t>C041</t>
  </si>
  <si>
    <t>C055</t>
  </si>
  <si>
    <t xml:space="preserve">Construction of Asphaltic Concrete Pavements </t>
  </si>
  <si>
    <t>C056</t>
  </si>
  <si>
    <t>C059</t>
  </si>
  <si>
    <t>E017C</t>
  </si>
  <si>
    <t xml:space="preserve">200 mm </t>
  </si>
  <si>
    <t>E022C</t>
  </si>
  <si>
    <t>L. sum</t>
  </si>
  <si>
    <t>G</t>
  </si>
  <si>
    <t>F.1</t>
  </si>
  <si>
    <t>Total:</t>
  </si>
  <si>
    <t>I001</t>
  </si>
  <si>
    <t>Mobilization/Demobilization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</si>
  <si>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</t>
    </r>
    <r>
      <rPr>
        <b/>
        <i/>
        <sz val="16"/>
        <color rgb="FFFF0000"/>
        <rFont val="Arial"/>
        <family val="2"/>
      </rPr>
      <t>4</t>
    </r>
    <r>
      <rPr>
        <b/>
        <i/>
        <sz val="16"/>
        <rFont val="Arial"/>
        <family val="2"/>
      </rPr>
      <t>.2-3, D1</t>
    </r>
    <r>
      <rPr>
        <b/>
        <i/>
        <sz val="16"/>
        <color rgb="FFFF0000"/>
        <rFont val="Arial"/>
        <family val="2"/>
      </rPr>
      <t>5</t>
    </r>
    <r>
      <rPr>
        <b/>
        <i/>
        <sz val="16"/>
        <rFont val="Arial"/>
        <family val="2"/>
      </rPr>
      <t>.4)</t>
    </r>
  </si>
  <si>
    <t>CW 3110-R22</t>
  </si>
  <si>
    <t>100 mm Type 5 Concrete Sidewalk</t>
  </si>
  <si>
    <t>Type 2 Concrete Barrier (150 mm reveal ht, Dowelled)</t>
  </si>
  <si>
    <t>Type 2 Concrete Modified Barrier (150 mm reveal ht, Dowelled)</t>
  </si>
  <si>
    <t>Type 2 Concrete Curb Ramp (8-12 mm reveal ht, Monolithic)</t>
  </si>
  <si>
    <t>CW 2140-R5</t>
  </si>
  <si>
    <t>CW 3510-R10</t>
  </si>
  <si>
    <t>Supplying and Placing Sub-base Material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</si>
  <si>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</si>
  <si>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</si>
  <si>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</si>
  <si>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</si>
  <si>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</si>
  <si>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</si>
  <si>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CW 3310-R18</t>
  </si>
  <si>
    <t>Construction of  Curb Ramp (8-12 mm ht, Type 2, Monolithic)</t>
  </si>
  <si>
    <t>A022A4</t>
  </si>
  <si>
    <t>A022A5</t>
  </si>
  <si>
    <t>Class A Geogrid</t>
  </si>
  <si>
    <t>CW 3135-R2</t>
  </si>
  <si>
    <t>Construction of 150 mm Type 2 Concrete Pavement (Reinforced)</t>
  </si>
  <si>
    <t>Construction of Curb and Gutter (8-12 mm ht, Curb Ramp,  Integral, 600 mm width, 150 mm Plain Type 2 Concrete Pavement)</t>
  </si>
  <si>
    <t>Type 1 Concrete Curb Ramp (8-12 mm reveal ht, Monolithic)</t>
  </si>
  <si>
    <t>Construction of 200 mm Type 1 Concrete Pavement - (Reinforced)</t>
  </si>
  <si>
    <t>E2</t>
  </si>
  <si>
    <t>Ashdale Avenue - Lyndale Drive to Highfield Street</t>
  </si>
  <si>
    <t>Cromwell Street - St Mary's Road to Lyndale Drive</t>
  </si>
  <si>
    <t>Desjardins Drive Frontage - #127 Desjardins Drive to #167 Desjardins Drive</t>
  </si>
  <si>
    <t>Heather Road - Winakwa Road to Harper Avenue</t>
  </si>
  <si>
    <t>Huppe Bay - Island Shore Boulevard to Island Shore Boulevard</t>
  </si>
  <si>
    <t>Jubinville Street - Betournay Street to Betournay Street</t>
  </si>
  <si>
    <t>Lomond Boulevard - Paterson Street to Paterson Street</t>
  </si>
  <si>
    <t>H</t>
  </si>
  <si>
    <t>Maywood Road - Cottonwood Road to Cottonwood Road</t>
  </si>
  <si>
    <t>I</t>
  </si>
  <si>
    <t>Paterson Street - Lochmoor Avenue to East End</t>
  </si>
  <si>
    <t>Surfside Crescent - Desjardins Drive to De La Seigneurie Boulevard</t>
  </si>
  <si>
    <t>J</t>
  </si>
  <si>
    <t>Westmount Bay - Cottonwood Road to Cottonwood Road</t>
  </si>
  <si>
    <t>K</t>
  </si>
  <si>
    <t>L</t>
  </si>
  <si>
    <t>Willow Point Road - Pebble Beach Road to Willowlake Crescent</t>
  </si>
  <si>
    <t>M</t>
  </si>
  <si>
    <t>Transit Funded Work</t>
  </si>
  <si>
    <t>Cromwell Street - Street Lighting</t>
  </si>
  <si>
    <t>O</t>
  </si>
  <si>
    <t>P</t>
  </si>
  <si>
    <t>P.1</t>
  </si>
  <si>
    <t>Water and Waste Work</t>
  </si>
  <si>
    <r>
      <t>CW 3110-R22</t>
    </r>
    <r>
      <rPr>
        <sz val="11"/>
        <color theme="1"/>
        <rFont val="Calibri"/>
        <family val="2"/>
        <scheme val="minor"/>
      </rPr>
      <t/>
    </r>
  </si>
  <si>
    <t>B017</t>
  </si>
  <si>
    <t>Partial Slab Patches</t>
  </si>
  <si>
    <t>CW 3230-R8</t>
  </si>
  <si>
    <t>B030</t>
  </si>
  <si>
    <t>B031</t>
  </si>
  <si>
    <t>B032</t>
  </si>
  <si>
    <t>B033</t>
  </si>
  <si>
    <t>B004</t>
  </si>
  <si>
    <t>Slab Replacement</t>
  </si>
  <si>
    <t>B014</t>
  </si>
  <si>
    <t>B047-24</t>
  </si>
  <si>
    <t>Partial Slab Patches - Early Opening (24 hour)</t>
  </si>
  <si>
    <t>B061-24</t>
  </si>
  <si>
    <t>150 mm Type 3 Concrete Pavement (Type B)</t>
  </si>
  <si>
    <t>B063-24</t>
  </si>
  <si>
    <t>150 mm Type 3 Concrete Pavement (Type D)</t>
  </si>
  <si>
    <t>CW 3235-R9</t>
  </si>
  <si>
    <t>B127rB</t>
  </si>
  <si>
    <t>Barrier Separate</t>
  </si>
  <si>
    <t>B128r</t>
  </si>
  <si>
    <t>B129r</t>
  </si>
  <si>
    <t>Curb and Gutter</t>
  </si>
  <si>
    <t>B132r</t>
  </si>
  <si>
    <t>Curb Ramp</t>
  </si>
  <si>
    <t>B136iA</t>
  </si>
  <si>
    <t>B139iA</t>
  </si>
  <si>
    <t>B149iA</t>
  </si>
  <si>
    <t>SD-229A,B,C</t>
  </si>
  <si>
    <t>B150iA</t>
  </si>
  <si>
    <t>B151i</t>
  </si>
  <si>
    <t>SD-206B</t>
  </si>
  <si>
    <t>B193A</t>
  </si>
  <si>
    <t>Type MS1</t>
  </si>
  <si>
    <t>Type MS2</t>
  </si>
  <si>
    <t>B195A</t>
  </si>
  <si>
    <t>B206</t>
  </si>
  <si>
    <t>Supply and Install Pavement Repair Fabric</t>
  </si>
  <si>
    <t>B206A</t>
  </si>
  <si>
    <t>Type A</t>
  </si>
  <si>
    <t>D005</t>
  </si>
  <si>
    <t>Longitudinal Joint &amp; Crack Filling ( &gt; 25 mm in width )</t>
  </si>
  <si>
    <t>E.10</t>
  </si>
  <si>
    <t>E031</t>
  </si>
  <si>
    <t>AP-015 - Mountable Curb and Gutter Frame</t>
  </si>
  <si>
    <t>E031A</t>
  </si>
  <si>
    <t>AP-016 - Mountable Curb and Gutter Cover</t>
  </si>
  <si>
    <t>E.11</t>
  </si>
  <si>
    <t>E034</t>
  </si>
  <si>
    <t>E.12</t>
  </si>
  <si>
    <t>Connecting to Existing Catch Basin</t>
  </si>
  <si>
    <t>E035</t>
  </si>
  <si>
    <t>250 mm Drainage Connection Pipe</t>
  </si>
  <si>
    <t>E.9</t>
  </si>
  <si>
    <t>CW 2145-R5</t>
  </si>
  <si>
    <t>E.19</t>
  </si>
  <si>
    <t>E.20</t>
  </si>
  <si>
    <t>F.2</t>
  </si>
  <si>
    <t>F.3</t>
  </si>
  <si>
    <t>F.4</t>
  </si>
  <si>
    <t>F.5</t>
  </si>
  <si>
    <t>F.6</t>
  </si>
  <si>
    <t>F.7</t>
  </si>
  <si>
    <t>G.1</t>
  </si>
  <si>
    <t>A007B3</t>
  </si>
  <si>
    <t>B125A</t>
  </si>
  <si>
    <t>Removal of Precast Sidewalk Blocks</t>
  </si>
  <si>
    <t>E20</t>
  </si>
  <si>
    <t>Pipe Under Roadway Excavation</t>
  </si>
  <si>
    <t>SD-018</t>
  </si>
  <si>
    <t>C058A</t>
  </si>
  <si>
    <t>C058B</t>
  </si>
  <si>
    <t>C060A</t>
  </si>
  <si>
    <t>B122rl</t>
  </si>
  <si>
    <t>B034-24</t>
  </si>
  <si>
    <t>Slab Replacement - Early Opening (24 hour)</t>
  </si>
  <si>
    <t>B044-24</t>
  </si>
  <si>
    <t>150 mm Type 3 Concrete Pavement (Reinforced)</t>
  </si>
  <si>
    <t>A023</t>
  </si>
  <si>
    <t>Preparation of Existing Roadway</t>
  </si>
  <si>
    <t>CW 3150-R4</t>
  </si>
  <si>
    <t>H020</t>
  </si>
  <si>
    <t>H.17</t>
  </si>
  <si>
    <t>Salvaging Existing Barrier Rail</t>
  </si>
  <si>
    <t>CW 3650-R6</t>
  </si>
  <si>
    <t>H021</t>
  </si>
  <si>
    <t>H.18</t>
  </si>
  <si>
    <t>Salvaging Existing Barrier Posts</t>
  </si>
  <si>
    <t>B142i</t>
  </si>
  <si>
    <t>I.1</t>
  </si>
  <si>
    <t>Installation of Asphalt Speed Humps</t>
  </si>
  <si>
    <t>EB Elizabeth Road at Bourmont Avenue</t>
  </si>
  <si>
    <t>B107i</t>
  </si>
  <si>
    <t xml:space="preserve">Miscellaneous Concrete Slab Installation </t>
  </si>
  <si>
    <t>B111i</t>
  </si>
  <si>
    <t>B113i</t>
  </si>
  <si>
    <t>EB Niakwa Road at St Anne's Road</t>
  </si>
  <si>
    <t>Transit Shelter Foundations (4 m x 2.1 m)</t>
  </si>
  <si>
    <t>Lakewood Boulevard at Abinoji Mikanah</t>
  </si>
  <si>
    <t>Removal of Transit Shelter Foundation</t>
  </si>
  <si>
    <t>A024</t>
  </si>
  <si>
    <t>Surfacing Material</t>
  </si>
  <si>
    <t>A026</t>
  </si>
  <si>
    <t>Limestone</t>
  </si>
  <si>
    <t>B114C</t>
  </si>
  <si>
    <t>Transit Shelter Foundations (6.72 m x 3.05 m)</t>
  </si>
  <si>
    <t>B114E</t>
  </si>
  <si>
    <t>Paving Stone Indicator Surfaces</t>
  </si>
  <si>
    <t>50 mm Granular B Recycled Concrete Aggregate</t>
  </si>
  <si>
    <t>Type 2 Concrete Curb and Gutter (100 mm reveal ht, Barrier, Integral, 600 mm width, 150 mm Plain Concrete Pavement)</t>
  </si>
  <si>
    <t>150 mm Type 2 Concrete Pavement (Type A)</t>
  </si>
  <si>
    <t>150 mm Type 2 Concrete Pavement (Type B)</t>
  </si>
  <si>
    <t>150 mm Type 2 Concrete Pavement (Type D)</t>
  </si>
  <si>
    <t>Modified Barrier Separate</t>
  </si>
  <si>
    <t>Construction of Type 2 Concrete Curb Ramp for Asphalt Pavement (8-12mm ht, 20M vertical Tie Bar with 10M longitudinal Deformed Bar and 19.1mm Dowel)</t>
  </si>
  <si>
    <t>Construction of Type 2 Concrete Modified Barrier Curb for Asphalt Pavement (180 mm ht, 20M vertical Tie Bar with 2-10M longitudinal Deformed Bars and 2-19.1mm Dowels)</t>
  </si>
  <si>
    <t>Type 1 Concrete Bullnose</t>
  </si>
  <si>
    <t>150 mm Type 2 Concrete Pavement (Reinforced)</t>
  </si>
  <si>
    <t>150 mm Type 2 Concrete Pavement (Type C)</t>
  </si>
  <si>
    <t>B149i</t>
  </si>
  <si>
    <t>Type 2 Concrete Modified Lip Curb (75 mm reveal ht, Dowelled)</t>
  </si>
  <si>
    <t>Type 2 Concrete Modified Lip Curb (40 mm reveal ht, Dowelled)</t>
  </si>
  <si>
    <t>In a Trench, Class B Type 3 Bedding, Class 3 Backfill</t>
  </si>
  <si>
    <t>Type 1 Concrete Monolithic Curb and Sidewalk</t>
  </si>
  <si>
    <t>Type 5 Concrete 100 mm Sidewalk</t>
  </si>
  <si>
    <t>A013</t>
  </si>
  <si>
    <t xml:space="preserve">Ditch Grading </t>
  </si>
  <si>
    <t>150 mm Type 1 Concrete Pavement (Type A)</t>
  </si>
  <si>
    <t>150 mm Type 1 Concrete Pavement (Type B)</t>
  </si>
  <si>
    <t>150 mm Type 1 Concrete Pavement (Type D)</t>
  </si>
  <si>
    <t>Type 1 Concrete Safety Curb (330 mm reveal ht)</t>
  </si>
  <si>
    <t>Type 1 Concrete Barrier (150 mm reveal ht, Dowelled)</t>
  </si>
  <si>
    <t>E.18</t>
  </si>
  <si>
    <t>CW 3410-R12, E24</t>
  </si>
  <si>
    <t>CW 3110-R22, E23</t>
  </si>
  <si>
    <t>SD-200AA, E17</t>
  </si>
  <si>
    <t>SD-203C, E17</t>
  </si>
  <si>
    <t>SD-229F, E17</t>
  </si>
  <si>
    <t>E25</t>
  </si>
  <si>
    <t>E29</t>
  </si>
  <si>
    <t>CW 3140-R1, E13</t>
  </si>
  <si>
    <t>SD-228A, E18, E19</t>
  </si>
  <si>
    <t>SD-228B, E18</t>
  </si>
  <si>
    <t xml:space="preserve">CW 3325-R5, E18, E19  </t>
  </si>
  <si>
    <t>CW 2130-R12, E19</t>
  </si>
  <si>
    <t>CW 3120-R4, E19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</si>
  <si>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</si>
  <si>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</si>
  <si>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</si>
  <si>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</si>
  <si>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</si>
  <si>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</si>
  <si>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</si>
  <si>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</si>
  <si>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</si>
  <si>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D.18</t>
  </si>
  <si>
    <t>D.22</t>
  </si>
  <si>
    <t>D.23</t>
  </si>
  <si>
    <t>D.24</t>
  </si>
  <si>
    <t>D.25</t>
  </si>
  <si>
    <t>D.26</t>
  </si>
  <si>
    <t>D.27</t>
  </si>
  <si>
    <t>D.28</t>
  </si>
  <si>
    <t>D.29</t>
  </si>
  <si>
    <t>E.13</t>
  </si>
  <si>
    <t>E.14</t>
  </si>
  <si>
    <t>E.15</t>
  </si>
  <si>
    <t>E.16</t>
  </si>
  <si>
    <t>E.17</t>
  </si>
  <si>
    <t>E.21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</si>
  <si>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</si>
  <si>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</si>
  <si>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</si>
  <si>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</si>
  <si>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</si>
  <si>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</si>
  <si>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</si>
  <si>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</si>
  <si>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</si>
  <si>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</si>
  <si>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</si>
  <si>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</si>
  <si>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</si>
  <si>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</si>
  <si>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</si>
  <si>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</si>
  <si>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</si>
  <si>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</si>
  <si>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</si>
  <si>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</si>
  <si>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</si>
  <si>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</si>
  <si>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</si>
  <si>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</si>
  <si>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</si>
  <si>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</si>
  <si>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</si>
  <si>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</si>
  <si>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</si>
  <si>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</si>
  <si>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</si>
  <si>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</si>
  <si>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</si>
  <si>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</si>
  <si>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</si>
  <si>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</si>
  <si>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</si>
  <si>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</si>
  <si>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</si>
  <si>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</si>
  <si>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</si>
  <si>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</si>
  <si>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</si>
  <si>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</si>
  <si>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</si>
  <si>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</si>
  <si>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</si>
  <si>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</si>
  <si>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</si>
  <si>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</si>
  <si>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</si>
  <si>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</si>
  <si>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</si>
  <si>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</si>
  <si>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</si>
  <si>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</si>
  <si>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</si>
  <si>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G.36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</si>
  <si>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</si>
  <si>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</si>
  <si>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</si>
  <si>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</si>
  <si>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</si>
  <si>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</si>
  <si>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</si>
  <si>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</si>
  <si>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</si>
  <si>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</si>
  <si>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</si>
  <si>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H.14</t>
  </si>
  <si>
    <t>H.15</t>
  </si>
  <si>
    <t>H.16</t>
  </si>
  <si>
    <t>H.19</t>
  </si>
  <si>
    <t>H.20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</si>
  <si>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</si>
  <si>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</si>
  <si>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</si>
  <si>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</si>
  <si>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</si>
  <si>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</si>
  <si>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</si>
  <si>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</si>
  <si>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</si>
  <si>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</si>
  <si>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</si>
  <si>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</si>
  <si>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</si>
  <si>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</si>
  <si>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</si>
  <si>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</si>
  <si>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</si>
  <si>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</si>
  <si>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</si>
  <si>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</si>
  <si>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</si>
  <si>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</si>
  <si>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</si>
  <si>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</si>
  <si>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</si>
  <si>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</si>
  <si>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</si>
  <si>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</si>
  <si>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</si>
  <si>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</si>
  <si>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</si>
  <si>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</si>
  <si>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</si>
  <si>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</si>
  <si>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</si>
  <si>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</si>
  <si>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</si>
  <si>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</si>
  <si>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</si>
  <si>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</si>
  <si>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</si>
  <si>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</si>
  <si>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</si>
  <si>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</si>
  <si>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</si>
  <si>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</si>
  <si>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</si>
  <si>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</si>
  <si>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</si>
  <si>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</si>
  <si>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</si>
  <si>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</si>
  <si>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</si>
  <si>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</si>
  <si>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</si>
  <si>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</si>
  <si>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</si>
  <si>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</si>
  <si>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</si>
  <si>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</si>
  <si>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</si>
  <si>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</si>
  <si>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</si>
  <si>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</si>
  <si>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</si>
  <si>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</si>
  <si>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</si>
  <si>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K.19</t>
  </si>
  <si>
    <t>K.20</t>
  </si>
  <si>
    <t>K.21</t>
  </si>
  <si>
    <t>K.22</t>
  </si>
  <si>
    <t>K.23</t>
  </si>
  <si>
    <t>K.24</t>
  </si>
  <si>
    <t>K.25</t>
  </si>
  <si>
    <t>K.26</t>
  </si>
  <si>
    <t>K.27</t>
  </si>
  <si>
    <t>K.28</t>
  </si>
  <si>
    <t>K.29</t>
  </si>
  <si>
    <t>K.30</t>
  </si>
  <si>
    <t>K.31</t>
  </si>
  <si>
    <t>K.32</t>
  </si>
  <si>
    <t>L.1</t>
  </si>
  <si>
    <t>L.2</t>
  </si>
  <si>
    <t>L.3</t>
  </si>
  <si>
    <t>L.4</t>
  </si>
  <si>
    <t>L.5</t>
  </si>
  <si>
    <t>L.6</t>
  </si>
  <si>
    <t>L.7</t>
  </si>
  <si>
    <t>L.9</t>
  </si>
  <si>
    <t>L.10</t>
  </si>
  <si>
    <t>L.11</t>
  </si>
  <si>
    <t>L.12</t>
  </si>
  <si>
    <t>L.13</t>
  </si>
  <si>
    <t>L.14</t>
  </si>
  <si>
    <t>L.15</t>
  </si>
  <si>
    <t>L.17</t>
  </si>
  <si>
    <t>L.18</t>
  </si>
  <si>
    <t>L.19</t>
  </si>
  <si>
    <t>L.20</t>
  </si>
  <si>
    <t>L.21</t>
  </si>
  <si>
    <t>L.22</t>
  </si>
  <si>
    <t>L.23</t>
  </si>
  <si>
    <t>L.24</t>
  </si>
  <si>
    <t>L.25</t>
  </si>
  <si>
    <t>L.26</t>
  </si>
  <si>
    <t>L.27</t>
  </si>
  <si>
    <t>L.28</t>
  </si>
  <si>
    <t>L.29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</si>
  <si>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</si>
  <si>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</si>
  <si>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</si>
  <si>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</si>
  <si>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</si>
  <si>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</si>
  <si>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</si>
  <si>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</si>
  <si>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</si>
  <si>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</si>
  <si>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</si>
  <si>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</si>
  <si>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M.13</t>
  </si>
  <si>
    <t>M.14</t>
  </si>
  <si>
    <t>M.15</t>
  </si>
  <si>
    <t>M.16</t>
  </si>
  <si>
    <t>M.17</t>
  </si>
  <si>
    <t>M.18</t>
  </si>
  <si>
    <t>M.19</t>
  </si>
  <si>
    <t>M.20</t>
  </si>
  <si>
    <t>M.21</t>
  </si>
  <si>
    <t>M.22</t>
  </si>
  <si>
    <t>M.23</t>
  </si>
  <si>
    <t>M.24</t>
  </si>
  <si>
    <t>M.25</t>
  </si>
  <si>
    <t>M.26</t>
  </si>
  <si>
    <t>M.27</t>
  </si>
  <si>
    <t>M.28</t>
  </si>
  <si>
    <t>M.29</t>
  </si>
  <si>
    <t>M.30</t>
  </si>
  <si>
    <t>M.31</t>
  </si>
  <si>
    <t>F.33</t>
  </si>
  <si>
    <t>SD-010</t>
  </si>
  <si>
    <t>1200mm diameter base</t>
  </si>
  <si>
    <t>Patching Existing Manholes</t>
  </si>
  <si>
    <t>E017H</t>
  </si>
  <si>
    <t>CW2130</t>
  </si>
  <si>
    <t>S-MH50000754</t>
  </si>
  <si>
    <t>S-MA50006267</t>
  </si>
  <si>
    <t>E042</t>
  </si>
  <si>
    <t>Connecting New Sewer Service to Existing Sewer Service</t>
  </si>
  <si>
    <t>E043</t>
  </si>
  <si>
    <t>S-MH50005340</t>
  </si>
  <si>
    <t>S-MH50005345</t>
  </si>
  <si>
    <t>S-MH50005539</t>
  </si>
  <si>
    <t>S-MH50005538</t>
  </si>
  <si>
    <t>S-MH50005343</t>
  </si>
  <si>
    <t>S-MH50005341</t>
  </si>
  <si>
    <t>S-MH50005413</t>
  </si>
  <si>
    <t>S-MH50000155</t>
  </si>
  <si>
    <t>S-MH50008075</t>
  </si>
  <si>
    <t>S-MH50000438</t>
  </si>
  <si>
    <t>S-MH50000152</t>
  </si>
  <si>
    <t>S-MH50000540</t>
  </si>
  <si>
    <t>S-MH50005393</t>
  </si>
  <si>
    <t>S-MH50005460</t>
  </si>
  <si>
    <t>S-MH50004420</t>
  </si>
  <si>
    <t>S-MH50004560</t>
  </si>
  <si>
    <t>S-MH50001469</t>
  </si>
  <si>
    <t>S-MH50001470</t>
  </si>
  <si>
    <t>S-MH50001466</t>
  </si>
  <si>
    <t>S-MH50001464</t>
  </si>
  <si>
    <t>Manhole Installation</t>
  </si>
  <si>
    <t>200 mm, PVC</t>
  </si>
  <si>
    <t xml:space="preserve">Removal of 25'/35' street light pole and precast, poured in place concrete, steel power installed base or direct buried including davit arm, luminaire and appurtenances  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</si>
  <si>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</si>
  <si>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</si>
  <si>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</si>
  <si>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</si>
  <si>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Remove existing luminaire (only) and install new luminaire.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</si>
  <si>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</si>
  <si>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</si>
  <si>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</si>
  <si>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</si>
  <si>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</si>
  <si>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lin.m</t>
  </si>
  <si>
    <t>set</t>
  </si>
  <si>
    <t>Replace Manhole Benching</t>
  </si>
  <si>
    <t>E30</t>
  </si>
  <si>
    <t>Construction of Type 2 Concrete Curb and Reversed Gutter for Asphalt Pavement (180 mm ht, Barrier, Integral, 600 mm width, 150 mm Plain Type 2 Concrete Pavement)</t>
  </si>
  <si>
    <t xml:space="preserve">SD-200 
SD-229E        </t>
  </si>
  <si>
    <t>D.17</t>
  </si>
  <si>
    <t>D.19</t>
  </si>
  <si>
    <t>D.20</t>
  </si>
  <si>
    <t>D.21</t>
  </si>
  <si>
    <t>F.20</t>
  </si>
  <si>
    <t>F.34</t>
  </si>
  <si>
    <t>F.35</t>
  </si>
  <si>
    <t>F.36</t>
  </si>
  <si>
    <t>G.23</t>
  </si>
  <si>
    <t>H.12</t>
  </si>
  <si>
    <t>H.13</t>
  </si>
  <si>
    <t>50 mm Granular B</t>
  </si>
  <si>
    <t>K.18</t>
  </si>
  <si>
    <t>K.33</t>
  </si>
  <si>
    <t>L.8</t>
  </si>
  <si>
    <t>L.16</t>
  </si>
  <si>
    <t>Type 1 Concrete Monolithic Curb and 100 mm Sidewalk with Block Outs (150 mm reveal ht)</t>
  </si>
  <si>
    <t>ASPHALT SPEED HUMPS</t>
  </si>
  <si>
    <t>N</t>
  </si>
  <si>
    <t>O.1</t>
  </si>
  <si>
    <t>O.2</t>
  </si>
  <si>
    <t>O.3</t>
  </si>
  <si>
    <t>O.4</t>
  </si>
  <si>
    <t>O.5</t>
  </si>
  <si>
    <t>O.6</t>
  </si>
  <si>
    <t>O.7</t>
  </si>
  <si>
    <t>O.8</t>
  </si>
  <si>
    <t>O.9</t>
  </si>
  <si>
    <t>O.10</t>
  </si>
  <si>
    <t>O.11</t>
  </si>
  <si>
    <t>Tie-ins, Approaches, and Patching</t>
  </si>
  <si>
    <t>N.1</t>
  </si>
  <si>
    <t>N.2</t>
  </si>
  <si>
    <t>N.3</t>
  </si>
  <si>
    <t>N.4</t>
  </si>
  <si>
    <t>N.5</t>
  </si>
  <si>
    <t>N.6</t>
  </si>
  <si>
    <t>N.7</t>
  </si>
  <si>
    <t>N.8</t>
  </si>
  <si>
    <t>N.9</t>
  </si>
  <si>
    <t>N.10</t>
  </si>
  <si>
    <t>N.11</t>
  </si>
  <si>
    <t>N.12</t>
  </si>
  <si>
    <t>N.13</t>
  </si>
  <si>
    <t>N.14</t>
  </si>
  <si>
    <t>N.15</t>
  </si>
  <si>
    <t>N.16</t>
  </si>
  <si>
    <t>N.17</t>
  </si>
  <si>
    <t>N.18</t>
  </si>
  <si>
    <t>N.19</t>
  </si>
  <si>
    <t>N.20</t>
  </si>
  <si>
    <t>N.21</t>
  </si>
  <si>
    <t>N.22</t>
  </si>
  <si>
    <t>N.23</t>
  </si>
  <si>
    <t>N.24</t>
  </si>
  <si>
    <t>N.25</t>
  </si>
  <si>
    <t>N.26</t>
  </si>
  <si>
    <t>N.27</t>
  </si>
  <si>
    <t>N.28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</si>
</sst>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9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i/>
      <sz val="16"/>
      <color rgb="FFFF0000"/>
      <name val="Arial"/>
      <family val="2"/>
    </font>
    <font>
      <b/>
      <sz val="10"/>
      <color theme="1"/>
      <name val="MS Sans Serif"/>
      <family val="2"/>
    </font>
    <font>
      <sz val="10"/>
      <name val="MS Sans Serif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2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3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1" fillId="2" borderId="0"/>
    <xf numFmtId="0" fontId="58" fillId="0" borderId="0"/>
  </cellStyleXfs>
  <cellXfs count="353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27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10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3" fillId="2" borderId="31" xfId="0" applyNumberFormat="1" applyFont="1" applyBorder="1" applyAlignment="1">
      <alignment horizontal="center"/>
    </xf>
    <xf numFmtId="1" fontId="4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5" fillId="2" borderId="33" xfId="0" applyNumberFormat="1" applyFont="1" applyBorder="1" applyAlignment="1">
      <alignment horizontal="right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3" fillId="2" borderId="27" xfId="0" applyNumberFormat="1" applyFont="1" applyBorder="1" applyAlignment="1">
      <alignment horizontal="center" vertical="center"/>
    </xf>
    <xf numFmtId="7" fontId="11" fillId="2" borderId="19" xfId="0" applyNumberFormat="1" applyFont="1" applyBorder="1" applyAlignment="1">
      <alignment horizontal="right" vertical="center"/>
    </xf>
    <xf numFmtId="1" fontId="11" fillId="2" borderId="20" xfId="0" applyNumberFormat="1" applyFont="1" applyBorder="1" applyAlignment="1">
      <alignment horizontal="center" vertical="top"/>
    </xf>
    <xf numFmtId="7" fontId="11" fillId="2" borderId="19" xfId="0" applyNumberFormat="1" applyFont="1" applyBorder="1" applyAlignment="1">
      <alignment horizontal="right"/>
    </xf>
    <xf numFmtId="0" fontId="11" fillId="2" borderId="0" xfId="0" applyNumberFormat="1" applyFont="1"/>
    <xf numFmtId="0" fontId="11" fillId="2" borderId="19" xfId="0" applyNumberFormat="1" applyFont="1" applyBorder="1" applyAlignment="1">
      <alignment horizontal="right"/>
    </xf>
    <xf numFmtId="7" fontId="11" fillId="2" borderId="22" xfId="0" applyNumberFormat="1" applyFont="1" applyBorder="1" applyAlignment="1">
      <alignment horizontal="right" vertical="center"/>
    </xf>
    <xf numFmtId="7" fontId="11" fillId="2" borderId="22" xfId="0" applyNumberFormat="1" applyFont="1" applyBorder="1" applyAlignment="1">
      <alignment horizontal="right"/>
    </xf>
    <xf numFmtId="1" fontId="11" fillId="2" borderId="32" xfId="0" applyNumberFormat="1" applyFont="1" applyBorder="1"/>
    <xf numFmtId="7" fontId="11" fillId="2" borderId="33" xfId="0" applyNumberFormat="1" applyFont="1" applyBorder="1" applyAlignment="1">
      <alignment horizontal="right"/>
    </xf>
    <xf numFmtId="7" fontId="11" fillId="2" borderId="24" xfId="0" applyNumberFormat="1" applyFont="1" applyBorder="1" applyAlignment="1">
      <alignment horizontal="right" vertical="center"/>
    </xf>
    <xf numFmtId="7" fontId="11" fillId="2" borderId="27" xfId="0" applyNumberFormat="1" applyFont="1" applyBorder="1" applyAlignment="1">
      <alignment horizontal="right"/>
    </xf>
    <xf numFmtId="0" fontId="11" fillId="2" borderId="20" xfId="0" applyNumberFormat="1" applyFont="1" applyBorder="1" applyAlignment="1">
      <alignment horizontal="right" vertical="center"/>
    </xf>
    <xf numFmtId="0" fontId="11" fillId="2" borderId="0" xfId="0" applyNumberFormat="1" applyFont="1" applyAlignment="1">
      <alignment horizontal="right" vertical="center"/>
    </xf>
    <xf numFmtId="0" fontId="11" fillId="2" borderId="34" xfId="0" applyNumberFormat="1" applyFont="1" applyBorder="1" applyAlignment="1">
      <alignment horizontal="right" vertical="center"/>
    </xf>
    <xf numFmtId="7" fontId="11" fillId="2" borderId="30" xfId="0" applyNumberFormat="1" applyFont="1" applyBorder="1" applyAlignment="1">
      <alignment horizontal="right"/>
    </xf>
    <xf numFmtId="0" fontId="11" fillId="2" borderId="30" xfId="0" applyNumberFormat="1" applyFont="1" applyBorder="1" applyAlignment="1">
      <alignment horizontal="right"/>
    </xf>
    <xf numFmtId="165" fontId="11" fillId="0" borderId="1" xfId="81" applyNumberFormat="1" applyFont="1" applyFill="1" applyBorder="1" applyAlignment="1" applyProtection="1">
      <alignment horizontal="left" vertical="top" wrapText="1"/>
    </xf>
    <xf numFmtId="164" fontId="11" fillId="0" borderId="1" xfId="81" applyNumberFormat="1" applyFont="1" applyFill="1" applyBorder="1" applyAlignment="1" applyProtection="1">
      <alignment horizontal="left" vertical="top" wrapText="1"/>
    </xf>
    <xf numFmtId="0" fontId="11" fillId="0" borderId="1" xfId="81" applyNumberFormat="1" applyFont="1" applyFill="1" applyBorder="1" applyAlignment="1" applyProtection="1">
      <alignment horizontal="center" vertical="top" wrapText="1"/>
    </xf>
    <xf numFmtId="166" fontId="54" fillId="26" borderId="1" xfId="81" applyNumberFormat="1" applyFont="1" applyFill="1" applyBorder="1" applyAlignment="1" applyProtection="1">
      <alignment vertical="top"/>
      <protection locked="0"/>
    </xf>
    <xf numFmtId="166" fontId="54" fillId="0" borderId="1" xfId="81" applyNumberFormat="1" applyFont="1" applyFill="1" applyBorder="1" applyAlignment="1" applyProtection="1">
      <alignment vertical="top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7" fontId="11" fillId="2" borderId="22" xfId="81" applyNumberFormat="1" applyFont="1" applyBorder="1" applyAlignment="1">
      <alignment horizontal="right" vertical="center"/>
    </xf>
    <xf numFmtId="0" fontId="11" fillId="2" borderId="0" xfId="81" applyNumberFormat="1"/>
    <xf numFmtId="0" fontId="11" fillId="2" borderId="20" xfId="81" applyNumberFormat="1" applyFont="1" applyBorder="1" applyAlignment="1">
      <alignment horizontal="right" vertical="center"/>
    </xf>
    <xf numFmtId="7" fontId="11" fillId="2" borderId="20" xfId="81" applyNumberFormat="1" applyBorder="1" applyAlignment="1">
      <alignment horizontal="right" vertical="center"/>
    </xf>
    <xf numFmtId="0" fontId="3" fillId="2" borderId="55" xfId="81" applyNumberFormat="1" applyFont="1" applyBorder="1" applyAlignment="1">
      <alignment horizontal="center" vertical="center"/>
    </xf>
    <xf numFmtId="0" fontId="11" fillId="2" borderId="0" xfId="81" applyNumberFormat="1" applyAlignment="1">
      <alignment vertical="center"/>
    </xf>
    <xf numFmtId="4" fontId="11" fillId="26" borderId="38" xfId="81" applyNumberFormat="1" applyFont="1" applyFill="1" applyBorder="1" applyAlignment="1" applyProtection="1">
      <alignment horizontal="center" vertical="top" wrapText="1"/>
    </xf>
    <xf numFmtId="7" fontId="11" fillId="2" borderId="42" xfId="81" applyNumberFormat="1" applyBorder="1" applyAlignment="1">
      <alignment horizontal="right" vertical="center"/>
    </xf>
    <xf numFmtId="0" fontId="3" fillId="2" borderId="57" xfId="81" applyNumberFormat="1" applyFont="1" applyBorder="1" applyAlignment="1">
      <alignment horizontal="center" vertical="center"/>
    </xf>
    <xf numFmtId="0" fontId="3" fillId="2" borderId="37" xfId="0" applyNumberFormat="1" applyFont="1" applyBorder="1" applyAlignment="1">
      <alignment horizontal="center"/>
    </xf>
    <xf numFmtId="7" fontId="5" fillId="2" borderId="30" xfId="0" applyNumberFormat="1" applyFont="1" applyBorder="1" applyAlignment="1">
      <alignment horizontal="right"/>
    </xf>
    <xf numFmtId="7" fontId="5" fillId="2" borderId="59" xfId="0" applyNumberFormat="1" applyFont="1" applyBorder="1" applyAlignment="1">
      <alignment horizontal="right"/>
    </xf>
    <xf numFmtId="4" fontId="11" fillId="26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left" vertical="top" wrapText="1"/>
    </xf>
    <xf numFmtId="164" fontId="11" fillId="26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right" vertical="top"/>
    </xf>
    <xf numFmtId="166" fontId="11" fillId="0" borderId="1" xfId="0" applyNumberFormat="1" applyFont="1" applyFill="1" applyBorder="1" applyAlignment="1">
      <alignment vertical="top"/>
    </xf>
    <xf numFmtId="0" fontId="55" fillId="26" borderId="0" xfId="0" applyFont="1" applyFill="1"/>
    <xf numFmtId="167" fontId="11" fillId="26" borderId="1" xfId="0" applyNumberFormat="1" applyFont="1" applyFill="1" applyBorder="1" applyAlignment="1">
      <alignment horizontal="center" vertical="top"/>
    </xf>
    <xf numFmtId="0" fontId="11" fillId="26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4" fontId="11" fillId="26" borderId="1" xfId="0" applyNumberFormat="1" applyFont="1" applyFill="1" applyBorder="1" applyAlignment="1">
      <alignment horizontal="center" vertical="top"/>
    </xf>
    <xf numFmtId="177" fontId="11" fillId="26" borderId="1" xfId="0" applyNumberFormat="1" applyFont="1" applyFill="1" applyBorder="1" applyAlignment="1">
      <alignment horizontal="center" vertical="top"/>
    </xf>
    <xf numFmtId="177" fontId="11" fillId="26" borderId="1" xfId="0" applyNumberFormat="1" applyFont="1" applyFill="1" applyBorder="1" applyAlignment="1">
      <alignment horizontal="center" vertical="top" wrapText="1"/>
    </xf>
    <xf numFmtId="177" fontId="11" fillId="26" borderId="1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right" vertical="top" wrapText="1"/>
    </xf>
    <xf numFmtId="0" fontId="57" fillId="26" borderId="0" xfId="0" applyFont="1" applyFill="1"/>
    <xf numFmtId="1" fontId="11" fillId="0" borderId="1" xfId="0" applyNumberFormat="1" applyFont="1" applyFill="1" applyBorder="1" applyAlignment="1">
      <alignment horizontal="right" vertical="top" wrapText="1"/>
    </xf>
    <xf numFmtId="166" fontId="11" fillId="0" borderId="1" xfId="0" applyNumberFormat="1" applyFont="1" applyFill="1" applyBorder="1" applyAlignment="1">
      <alignment vertical="top" wrapText="1"/>
    </xf>
    <xf numFmtId="164" fontId="11" fillId="0" borderId="1" xfId="80" applyNumberFormat="1" applyFont="1" applyBorder="1" applyAlignment="1">
      <alignment vertical="top" wrapText="1"/>
    </xf>
    <xf numFmtId="164" fontId="11" fillId="0" borderId="1" xfId="80" applyNumberFormat="1" applyFont="1" applyBorder="1" applyAlignment="1">
      <alignment horizontal="center" vertical="top" wrapText="1"/>
    </xf>
    <xf numFmtId="0" fontId="55" fillId="26" borderId="0" xfId="0" applyFont="1" applyFill="1" applyAlignment="1">
      <alignment vertical="top"/>
    </xf>
    <xf numFmtId="164" fontId="11" fillId="0" borderId="1" xfId="80" applyNumberFormat="1" applyFont="1" applyBorder="1" applyAlignment="1">
      <alignment horizontal="left" vertical="top" wrapText="1"/>
    </xf>
    <xf numFmtId="4" fontId="11" fillId="26" borderId="1" xfId="80" applyNumberFormat="1" applyFont="1" applyFill="1" applyBorder="1" applyAlignment="1">
      <alignment horizontal="center" vertical="top" wrapText="1"/>
    </xf>
    <xf numFmtId="0" fontId="11" fillId="0" borderId="1" xfId="80" applyFont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vertical="top" wrapText="1"/>
    </xf>
    <xf numFmtId="165" fontId="11" fillId="0" borderId="1" xfId="80" applyNumberFormat="1" applyFont="1" applyBorder="1" applyAlignment="1">
      <alignment horizontal="left" vertical="top" wrapText="1"/>
    </xf>
    <xf numFmtId="166" fontId="11" fillId="0" borderId="1" xfId="80" applyNumberFormat="1" applyFont="1" applyBorder="1" applyAlignment="1">
      <alignment vertical="top"/>
    </xf>
    <xf numFmtId="1" fontId="11" fillId="0" borderId="60" xfId="0" applyNumberFormat="1" applyFont="1" applyFill="1" applyBorder="1" applyAlignment="1">
      <alignment horizontal="right" vertical="top" wrapText="1"/>
    </xf>
    <xf numFmtId="164" fontId="11" fillId="0" borderId="60" xfId="0" applyNumberFormat="1" applyFont="1" applyFill="1" applyBorder="1" applyAlignment="1">
      <alignment horizontal="left" vertical="top" wrapText="1"/>
    </xf>
    <xf numFmtId="0" fontId="0" fillId="2" borderId="0" xfId="0"/>
    <xf numFmtId="4" fontId="11" fillId="26" borderId="38" xfId="0" applyNumberFormat="1" applyFont="1" applyFill="1" applyBorder="1" applyAlignment="1">
      <alignment horizontal="center" vertical="top" wrapText="1"/>
    </xf>
    <xf numFmtId="0" fontId="55" fillId="26" borderId="0" xfId="81" applyFont="1" applyFill="1"/>
    <xf numFmtId="4" fontId="11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center"/>
    </xf>
    <xf numFmtId="0" fontId="55" fillId="0" borderId="0" xfId="0" applyFont="1" applyFill="1"/>
    <xf numFmtId="166" fontId="11" fillId="0" borderId="1" xfId="0" applyNumberFormat="1" applyFont="1" applyFill="1" applyBorder="1" applyAlignment="1" applyProtection="1">
      <alignment vertical="top"/>
      <protection locked="0"/>
    </xf>
    <xf numFmtId="4" fontId="11" fillId="26" borderId="61" xfId="0" applyNumberFormat="1" applyFont="1" applyFill="1" applyBorder="1" applyAlignment="1">
      <alignment horizontal="center" vertical="top"/>
    </xf>
    <xf numFmtId="164" fontId="11" fillId="0" borderId="61" xfId="0" applyNumberFormat="1" applyFont="1" applyFill="1" applyBorder="1" applyAlignment="1">
      <alignment horizontal="left" vertical="top" wrapText="1"/>
    </xf>
    <xf numFmtId="164" fontId="11" fillId="0" borderId="61" xfId="0" applyNumberFormat="1" applyFont="1" applyFill="1" applyBorder="1" applyAlignment="1">
      <alignment horizontal="center" vertical="top" wrapText="1"/>
    </xf>
    <xf numFmtId="0" fontId="11" fillId="0" borderId="61" xfId="0" applyFont="1" applyFill="1" applyBorder="1" applyAlignment="1">
      <alignment horizontal="center" vertical="top" wrapText="1"/>
    </xf>
    <xf numFmtId="166" fontId="11" fillId="0" borderId="61" xfId="0" applyNumberFormat="1" applyFont="1" applyFill="1" applyBorder="1" applyAlignment="1">
      <alignment vertical="top"/>
    </xf>
    <xf numFmtId="165" fontId="11" fillId="0" borderId="61" xfId="0" applyNumberFormat="1" applyFont="1" applyFill="1" applyBorder="1" applyAlignment="1">
      <alignment horizontal="center" vertical="top" wrapText="1"/>
    </xf>
    <xf numFmtId="165" fontId="11" fillId="0" borderId="61" xfId="0" applyNumberFormat="1" applyFont="1" applyFill="1" applyBorder="1" applyAlignment="1">
      <alignment horizontal="left" vertical="top" wrapText="1"/>
    </xf>
    <xf numFmtId="0" fontId="11" fillId="26" borderId="61" xfId="0" applyFont="1" applyFill="1" applyBorder="1" applyAlignment="1">
      <alignment vertical="center"/>
    </xf>
    <xf numFmtId="4" fontId="11" fillId="26" borderId="61" xfId="0" applyNumberFormat="1" applyFont="1" applyFill="1" applyBorder="1" applyAlignment="1">
      <alignment horizontal="center" vertical="top" wrapText="1"/>
    </xf>
    <xf numFmtId="4" fontId="11" fillId="26" borderId="62" xfId="0" applyNumberFormat="1" applyFont="1" applyFill="1" applyBorder="1" applyAlignment="1">
      <alignment horizontal="center" vertical="top"/>
    </xf>
    <xf numFmtId="0" fontId="11" fillId="2" borderId="0" xfId="0" applyNumberFormat="1" applyFont="1" applyAlignment="1"/>
    <xf numFmtId="0" fontId="11" fillId="2" borderId="0" xfId="0" applyNumberFormat="1" applyFont="1" applyAlignment="1">
      <alignment horizontal="centerContinuous" vertical="center"/>
    </xf>
    <xf numFmtId="2" fontId="11" fillId="2" borderId="0" xfId="0" applyNumberFormat="1" applyFont="1" applyAlignment="1"/>
    <xf numFmtId="0" fontId="11" fillId="2" borderId="16" xfId="0" applyNumberFormat="1" applyFont="1" applyBorder="1" applyAlignment="1">
      <alignment horizontal="center"/>
    </xf>
    <xf numFmtId="0" fontId="11" fillId="2" borderId="24" xfId="0" applyNumberFormat="1" applyFont="1" applyBorder="1" applyAlignment="1">
      <alignment horizontal="right"/>
    </xf>
    <xf numFmtId="7" fontId="11" fillId="2" borderId="56" xfId="81" applyNumberFormat="1" applyFont="1" applyBorder="1" applyAlignment="1">
      <alignment horizontal="right" vertical="center"/>
    </xf>
    <xf numFmtId="7" fontId="11" fillId="2" borderId="58" xfId="81" applyNumberFormat="1" applyFont="1" applyBorder="1" applyAlignment="1">
      <alignment horizontal="right" vertical="center"/>
    </xf>
    <xf numFmtId="0" fontId="11" fillId="2" borderId="25" xfId="0" applyNumberFormat="1" applyFont="1" applyBorder="1" applyAlignment="1">
      <alignment horizontal="right"/>
    </xf>
    <xf numFmtId="7" fontId="11" fillId="2" borderId="59" xfId="0" applyNumberFormat="1" applyFont="1" applyBorder="1" applyAlignment="1">
      <alignment horizontal="right"/>
    </xf>
    <xf numFmtId="0" fontId="11" fillId="2" borderId="26" xfId="0" applyNumberFormat="1" applyFont="1" applyBorder="1" applyAlignment="1">
      <alignment horizontal="right"/>
    </xf>
    <xf numFmtId="0" fontId="11" fillId="2" borderId="0" xfId="0" applyNumberFormat="1" applyFont="1" applyAlignment="1">
      <alignment horizontal="right"/>
    </xf>
    <xf numFmtId="7" fontId="11" fillId="2" borderId="0" xfId="0" applyNumberFormat="1" applyFont="1" applyAlignment="1">
      <alignment vertical="center"/>
    </xf>
    <xf numFmtId="7" fontId="11" fillId="2" borderId="18" xfId="0" applyNumberFormat="1" applyFont="1" applyBorder="1" applyAlignment="1">
      <alignment horizontal="right"/>
    </xf>
    <xf numFmtId="7" fontId="11" fillId="2" borderId="29" xfId="0" applyNumberFormat="1" applyFont="1" applyBorder="1" applyAlignment="1">
      <alignment horizontal="right"/>
    </xf>
    <xf numFmtId="0" fontId="11" fillId="2" borderId="15" xfId="0" applyNumberFormat="1" applyFont="1" applyBorder="1" applyAlignment="1">
      <alignment horizontal="centerContinuous"/>
    </xf>
    <xf numFmtId="7" fontId="11" fillId="2" borderId="13" xfId="0" applyNumberFormat="1" applyFont="1" applyBorder="1" applyAlignment="1">
      <alignment horizontal="right"/>
    </xf>
    <xf numFmtId="0" fontId="11" fillId="2" borderId="18" xfId="0" applyNumberFormat="1" applyFont="1" applyBorder="1" applyAlignment="1">
      <alignment horizontal="center"/>
    </xf>
    <xf numFmtId="0" fontId="11" fillId="2" borderId="29" xfId="0" applyNumberFormat="1" applyFont="1" applyBorder="1" applyAlignment="1">
      <alignment horizontal="center"/>
    </xf>
    <xf numFmtId="0" fontId="11" fillId="2" borderId="13" xfId="0" applyNumberFormat="1" applyFont="1" applyBorder="1"/>
    <xf numFmtId="4" fontId="11" fillId="0" borderId="61" xfId="110" applyNumberFormat="1" applyFill="1" applyBorder="1" applyAlignment="1">
      <alignment horizontal="center" vertical="top" wrapText="1"/>
    </xf>
    <xf numFmtId="0" fontId="55" fillId="0" borderId="0" xfId="110" applyFont="1" applyFill="1"/>
    <xf numFmtId="1" fontId="11" fillId="0" borderId="61" xfId="0" applyNumberFormat="1" applyFont="1" applyFill="1" applyBorder="1" applyAlignment="1">
      <alignment horizontal="right" vertical="top" wrapText="1"/>
    </xf>
    <xf numFmtId="166" fontId="11" fillId="0" borderId="61" xfId="0" applyNumberFormat="1" applyFont="1" applyFill="1" applyBorder="1" applyAlignment="1">
      <alignment vertical="top" wrapText="1"/>
    </xf>
    <xf numFmtId="1" fontId="11" fillId="0" borderId="1" xfId="80" applyNumberFormat="1" applyFont="1" applyFill="1" applyBorder="1" applyAlignment="1">
      <alignment horizontal="right" vertical="top" wrapText="1"/>
    </xf>
    <xf numFmtId="4" fontId="11" fillId="26" borderId="1" xfId="0" applyNumberFormat="1" applyFont="1" applyFill="1" applyBorder="1" applyAlignment="1">
      <alignment horizontal="center" wrapText="1"/>
    </xf>
    <xf numFmtId="164" fontId="11" fillId="0" borderId="1" xfId="80" applyNumberFormat="1" applyFont="1" applyFill="1" applyBorder="1" applyAlignment="1">
      <alignment horizontal="left" vertical="top" wrapText="1"/>
    </xf>
    <xf numFmtId="164" fontId="11" fillId="0" borderId="1" xfId="80" applyNumberFormat="1" applyFont="1" applyFill="1" applyBorder="1" applyAlignment="1">
      <alignment horizontal="center" vertical="top" wrapText="1"/>
    </xf>
    <xf numFmtId="0" fontId="11" fillId="0" borderId="1" xfId="80" applyFont="1" applyFill="1" applyBorder="1" applyAlignment="1">
      <alignment horizontal="center" vertical="top" wrapText="1"/>
    </xf>
    <xf numFmtId="166" fontId="11" fillId="0" borderId="1" xfId="80" applyNumberFormat="1" applyFont="1" applyFill="1" applyBorder="1" applyAlignment="1">
      <alignment vertical="top"/>
    </xf>
    <xf numFmtId="7" fontId="0" fillId="2" borderId="63" xfId="0" applyNumberFormat="1" applyBorder="1" applyAlignment="1">
      <alignment horizontal="right"/>
    </xf>
    <xf numFmtId="0" fontId="11" fillId="0" borderId="61" xfId="0" applyFont="1" applyFill="1" applyBorder="1" applyAlignment="1">
      <alignment vertical="center"/>
    </xf>
    <xf numFmtId="167" fontId="11" fillId="26" borderId="61" xfId="0" applyNumberFormat="1" applyFont="1" applyFill="1" applyBorder="1" applyAlignment="1">
      <alignment horizontal="center" vertical="top"/>
    </xf>
    <xf numFmtId="164" fontId="11" fillId="0" borderId="60" xfId="0" applyNumberFormat="1" applyFont="1" applyFill="1" applyBorder="1" applyAlignment="1">
      <alignment horizontal="center" vertical="top" wrapText="1"/>
    </xf>
    <xf numFmtId="4" fontId="11" fillId="27" borderId="1" xfId="0" applyNumberFormat="1" applyFont="1" applyFill="1" applyBorder="1" applyAlignment="1">
      <alignment horizontal="center" vertical="top"/>
    </xf>
    <xf numFmtId="0" fontId="55" fillId="27" borderId="0" xfId="0" applyFont="1" applyFill="1"/>
    <xf numFmtId="4" fontId="11" fillId="26" borderId="6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vertical="top"/>
    </xf>
    <xf numFmtId="164" fontId="11" fillId="0" borderId="1" xfId="80" applyNumberFormat="1" applyFont="1" applyFill="1" applyBorder="1" applyAlignment="1">
      <alignment vertical="top" wrapText="1"/>
    </xf>
    <xf numFmtId="177" fontId="11" fillId="0" borderId="1" xfId="0" applyNumberFormat="1" applyFont="1" applyFill="1" applyBorder="1" applyAlignment="1">
      <alignment horizontal="center" vertical="top" wrapText="1"/>
    </xf>
    <xf numFmtId="177" fontId="11" fillId="0" borderId="1" xfId="0" applyNumberFormat="1" applyFont="1" applyFill="1" applyBorder="1" applyAlignment="1">
      <alignment horizontal="left" vertical="top" wrapText="1"/>
    </xf>
    <xf numFmtId="166" fontId="11" fillId="0" borderId="61" xfId="0" applyNumberFormat="1" applyFont="1" applyFill="1" applyBorder="1" applyAlignment="1" applyProtection="1">
      <alignment vertical="top"/>
      <protection locked="0"/>
    </xf>
    <xf numFmtId="164" fontId="11" fillId="0" borderId="1" xfId="80" applyNumberFormat="1" applyFont="1" applyFill="1" applyBorder="1" applyAlignment="1" applyProtection="1">
      <alignment horizontal="center" vertical="top" wrapText="1"/>
    </xf>
    <xf numFmtId="7" fontId="11" fillId="2" borderId="56" xfId="81" applyNumberFormat="1" applyBorder="1" applyAlignment="1">
      <alignment horizontal="right"/>
    </xf>
    <xf numFmtId="0" fontId="11" fillId="0" borderId="55" xfId="81" applyFill="1" applyBorder="1" applyAlignment="1">
      <alignment horizontal="center" vertical="top"/>
    </xf>
    <xf numFmtId="164" fontId="3" fillId="0" borderId="19" xfId="81" applyNumberFormat="1" applyFont="1" applyFill="1" applyBorder="1" applyAlignment="1">
      <alignment horizontal="left" vertical="center" wrapText="1"/>
    </xf>
    <xf numFmtId="1" fontId="11" fillId="0" borderId="20" xfId="81" applyNumberFormat="1" applyFill="1" applyBorder="1" applyAlignment="1">
      <alignment horizontal="center" vertical="top"/>
    </xf>
    <xf numFmtId="0" fontId="11" fillId="0" borderId="20" xfId="81" applyFill="1" applyBorder="1" applyAlignment="1">
      <alignment horizontal="center" vertical="top"/>
    </xf>
    <xf numFmtId="1" fontId="11" fillId="2" borderId="20" xfId="81" applyNumberFormat="1" applyBorder="1" applyAlignment="1">
      <alignment horizontal="center" vertical="top"/>
    </xf>
    <xf numFmtId="0" fontId="11" fillId="26" borderId="1" xfId="81" applyFill="1" applyBorder="1" applyAlignment="1">
      <alignment vertical="center"/>
    </xf>
    <xf numFmtId="168" fontId="11" fillId="0" borderId="1" xfId="111" applyNumberFormat="1" applyFont="1" applyBorder="1" applyAlignment="1">
      <alignment horizontal="centerContinuous"/>
    </xf>
    <xf numFmtId="0" fontId="11" fillId="2" borderId="0" xfId="81"/>
    <xf numFmtId="4" fontId="11" fillId="26" borderId="1" xfId="81" applyNumberFormat="1" applyFill="1" applyBorder="1" applyAlignment="1">
      <alignment horizontal="center" vertical="top" wrapText="1"/>
    </xf>
    <xf numFmtId="165" fontId="11" fillId="0" borderId="1" xfId="81" applyNumberFormat="1" applyFill="1" applyBorder="1" applyAlignment="1">
      <alignment horizontal="left" vertical="top" wrapText="1"/>
    </xf>
    <xf numFmtId="164" fontId="11" fillId="0" borderId="1" xfId="81" applyNumberFormat="1" applyFill="1" applyBorder="1" applyAlignment="1">
      <alignment horizontal="left" vertical="top" wrapText="1"/>
    </xf>
    <xf numFmtId="164" fontId="11" fillId="0" borderId="1" xfId="81" applyNumberFormat="1" applyFill="1" applyBorder="1" applyAlignment="1">
      <alignment horizontal="center" vertical="top" wrapText="1"/>
    </xf>
    <xf numFmtId="0" fontId="11" fillId="0" borderId="1" xfId="81" applyFill="1" applyBorder="1" applyAlignment="1">
      <alignment horizontal="center" vertical="top" wrapText="1"/>
    </xf>
    <xf numFmtId="166" fontId="11" fillId="0" borderId="1" xfId="81" applyNumberFormat="1" applyFill="1" applyBorder="1" applyAlignment="1">
      <alignment vertical="top"/>
    </xf>
    <xf numFmtId="4" fontId="11" fillId="26" borderId="60" xfId="81" applyNumberFormat="1" applyFill="1" applyBorder="1" applyAlignment="1">
      <alignment horizontal="center" vertical="top" wrapText="1"/>
    </xf>
    <xf numFmtId="165" fontId="11" fillId="0" borderId="61" xfId="81" applyNumberFormat="1" applyFill="1" applyBorder="1" applyAlignment="1">
      <alignment horizontal="center" vertical="top" wrapText="1"/>
    </xf>
    <xf numFmtId="164" fontId="11" fillId="0" borderId="61" xfId="81" applyNumberFormat="1" applyFill="1" applyBorder="1" applyAlignment="1">
      <alignment horizontal="left" vertical="top" wrapText="1"/>
    </xf>
    <xf numFmtId="164" fontId="11" fillId="0" borderId="61" xfId="81" applyNumberFormat="1" applyFill="1" applyBorder="1" applyAlignment="1">
      <alignment horizontal="center" vertical="top" wrapText="1"/>
    </xf>
    <xf numFmtId="0" fontId="11" fillId="0" borderId="61" xfId="81" applyFill="1" applyBorder="1" applyAlignment="1">
      <alignment horizontal="center" vertical="top" wrapText="1"/>
    </xf>
    <xf numFmtId="0" fontId="11" fillId="26" borderId="61" xfId="81" applyFill="1" applyBorder="1" applyAlignment="1">
      <alignment vertical="center"/>
    </xf>
    <xf numFmtId="166" fontId="11" fillId="0" borderId="61" xfId="81" applyNumberFormat="1" applyFill="1" applyBorder="1" applyAlignment="1">
      <alignment vertical="top"/>
    </xf>
    <xf numFmtId="165" fontId="11" fillId="0" borderId="61" xfId="81" applyNumberFormat="1" applyFill="1" applyBorder="1" applyAlignment="1">
      <alignment horizontal="right" vertical="top" wrapText="1"/>
    </xf>
    <xf numFmtId="2" fontId="11" fillId="0" borderId="61" xfId="81" applyNumberFormat="1" applyFill="1" applyBorder="1" applyAlignment="1">
      <alignment horizontal="right" vertical="top" wrapText="1"/>
    </xf>
    <xf numFmtId="166" fontId="11" fillId="0" borderId="61" xfId="81" applyNumberFormat="1" applyFill="1" applyBorder="1" applyAlignment="1" applyProtection="1">
      <alignment vertical="top"/>
      <protection locked="0"/>
    </xf>
    <xf numFmtId="4" fontId="11" fillId="26" borderId="61" xfId="81" applyNumberFormat="1" applyFill="1" applyBorder="1" applyAlignment="1">
      <alignment horizontal="center" vertical="top" wrapText="1"/>
    </xf>
    <xf numFmtId="165" fontId="11" fillId="0" borderId="61" xfId="81" applyNumberFormat="1" applyFill="1" applyBorder="1" applyAlignment="1">
      <alignment horizontal="left" vertical="top" wrapText="1"/>
    </xf>
    <xf numFmtId="164" fontId="11" fillId="0" borderId="61" xfId="80" applyNumberFormat="1" applyFont="1" applyBorder="1" applyAlignment="1">
      <alignment vertical="top" wrapText="1"/>
    </xf>
    <xf numFmtId="164" fontId="11" fillId="0" borderId="61" xfId="80" applyNumberFormat="1" applyFont="1" applyBorder="1" applyAlignment="1">
      <alignment horizontal="center" vertical="top" wrapText="1"/>
    </xf>
    <xf numFmtId="1" fontId="11" fillId="0" borderId="61" xfId="81" applyNumberFormat="1" applyFill="1" applyBorder="1" applyAlignment="1">
      <alignment horizontal="right" vertical="top" wrapText="1"/>
    </xf>
    <xf numFmtId="166" fontId="11" fillId="0" borderId="61" xfId="81" applyNumberFormat="1" applyFill="1" applyBorder="1" applyAlignment="1">
      <alignment vertical="top" wrapText="1"/>
    </xf>
    <xf numFmtId="0" fontId="55" fillId="26" borderId="0" xfId="81" applyFont="1" applyFill="1" applyAlignment="1">
      <alignment vertical="top"/>
    </xf>
    <xf numFmtId="164" fontId="11" fillId="0" borderId="61" xfId="80" applyNumberFormat="1" applyFont="1" applyBorder="1" applyAlignment="1">
      <alignment horizontal="left" vertical="top" wrapText="1"/>
    </xf>
    <xf numFmtId="4" fontId="11" fillId="26" borderId="0" xfId="81" applyNumberFormat="1" applyFill="1" applyAlignment="1">
      <alignment horizontal="center" vertical="top" wrapText="1"/>
    </xf>
    <xf numFmtId="165" fontId="11" fillId="0" borderId="19" xfId="81" applyNumberFormat="1" applyFill="1" applyBorder="1" applyAlignment="1">
      <alignment horizontal="left" vertical="top" wrapText="1"/>
    </xf>
    <xf numFmtId="164" fontId="54" fillId="0" borderId="61" xfId="81" applyNumberFormat="1" applyFont="1" applyFill="1" applyBorder="1" applyAlignment="1">
      <alignment horizontal="left" vertical="top" wrapText="1"/>
    </xf>
    <xf numFmtId="166" fontId="11" fillId="0" borderId="62" xfId="81" applyNumberFormat="1" applyFill="1" applyBorder="1" applyAlignment="1" applyProtection="1">
      <alignment vertical="top"/>
      <protection locked="0"/>
    </xf>
    <xf numFmtId="178" fontId="11" fillId="0" borderId="61" xfId="81" applyNumberFormat="1" applyFill="1" applyBorder="1" applyAlignment="1">
      <alignment horizontal="right" vertical="top" wrapText="1"/>
    </xf>
    <xf numFmtId="7" fontId="11" fillId="2" borderId="20" xfId="81" applyNumberFormat="1" applyBorder="1" applyAlignment="1">
      <alignment horizontal="right"/>
    </xf>
    <xf numFmtId="0" fontId="3" fillId="2" borderId="55" xfId="81" applyFont="1" applyBorder="1" applyAlignment="1">
      <alignment vertical="top"/>
    </xf>
    <xf numFmtId="164" fontId="3" fillId="25" borderId="19" xfId="81" applyNumberFormat="1" applyFont="1" applyFill="1" applyBorder="1" applyAlignment="1">
      <alignment horizontal="left" vertical="center" wrapText="1"/>
    </xf>
    <xf numFmtId="0" fontId="11" fillId="2" borderId="20" xfId="81" applyBorder="1" applyAlignment="1">
      <alignment horizontal="center" vertical="top"/>
    </xf>
    <xf numFmtId="168" fontId="11" fillId="0" borderId="61" xfId="111" applyNumberFormat="1" applyFont="1" applyBorder="1" applyAlignment="1">
      <alignment horizontal="centerContinuous"/>
    </xf>
    <xf numFmtId="3" fontId="11" fillId="26" borderId="61" xfId="0" applyNumberFormat="1" applyFont="1" applyFill="1" applyBorder="1" applyAlignment="1">
      <alignment vertical="top"/>
    </xf>
    <xf numFmtId="164" fontId="11" fillId="0" borderId="19" xfId="81" applyNumberFormat="1" applyFill="1" applyBorder="1" applyAlignment="1">
      <alignment horizontal="center" vertical="top" wrapText="1"/>
    </xf>
    <xf numFmtId="0" fontId="0" fillId="2" borderId="19" xfId="0" applyNumberFormat="1" applyBorder="1" applyAlignment="1">
      <alignment horizontal="center" vertical="top"/>
    </xf>
    <xf numFmtId="0" fontId="0" fillId="2" borderId="19" xfId="0" applyNumberFormat="1" applyBorder="1" applyAlignment="1">
      <alignment vertical="top"/>
    </xf>
    <xf numFmtId="164" fontId="11" fillId="0" borderId="61" xfId="0" applyNumberFormat="1" applyFont="1" applyFill="1" applyBorder="1" applyAlignment="1">
      <alignment vertical="top" wrapText="1"/>
    </xf>
    <xf numFmtId="0" fontId="3" fillId="2" borderId="19" xfId="0" applyNumberFormat="1" applyFont="1" applyBorder="1" applyAlignment="1">
      <alignment vertical="top"/>
    </xf>
    <xf numFmtId="1" fontId="0" fillId="2" borderId="20" xfId="0" applyNumberFormat="1" applyBorder="1" applyAlignment="1">
      <alignment vertical="top"/>
    </xf>
    <xf numFmtId="0" fontId="55" fillId="26" borderId="0" xfId="0" applyFont="1" applyFill="1" applyBorder="1"/>
    <xf numFmtId="0" fontId="0" fillId="0" borderId="19" xfId="0" applyNumberFormat="1" applyFill="1" applyBorder="1" applyAlignment="1">
      <alignment horizontal="center" vertical="top"/>
    </xf>
    <xf numFmtId="164" fontId="7" fillId="0" borderId="19" xfId="0" applyNumberFormat="1" applyFont="1" applyFill="1" applyBorder="1" applyAlignment="1" applyProtection="1">
      <alignment horizontal="left" vertical="center" wrapText="1"/>
    </xf>
    <xf numFmtId="0" fontId="0" fillId="0" borderId="20" xfId="0" applyNumberFormat="1" applyFill="1" applyBorder="1" applyAlignment="1">
      <alignment vertical="top"/>
    </xf>
    <xf numFmtId="0" fontId="12" fillId="0" borderId="0" xfId="0" applyFont="1" applyFill="1" applyBorder="1"/>
    <xf numFmtId="165" fontId="11" fillId="0" borderId="64" xfId="0" applyNumberFormat="1" applyFont="1" applyFill="1" applyBorder="1" applyAlignment="1">
      <alignment horizontal="center" vertical="top" wrapText="1"/>
    </xf>
    <xf numFmtId="164" fontId="11" fillId="0" borderId="64" xfId="0" applyNumberFormat="1" applyFont="1" applyFill="1" applyBorder="1" applyAlignment="1">
      <alignment horizontal="left" vertical="top" wrapText="1"/>
    </xf>
    <xf numFmtId="164" fontId="11" fillId="0" borderId="64" xfId="0" applyNumberFormat="1" applyFont="1" applyFill="1" applyBorder="1" applyAlignment="1">
      <alignment horizontal="center" vertical="top" wrapText="1"/>
    </xf>
    <xf numFmtId="0" fontId="11" fillId="0" borderId="64" xfId="0" applyFont="1" applyFill="1" applyBorder="1" applyAlignment="1">
      <alignment horizontal="center" vertical="top" wrapText="1"/>
    </xf>
    <xf numFmtId="1" fontId="11" fillId="0" borderId="64" xfId="0" applyNumberFormat="1" applyFont="1" applyFill="1" applyBorder="1" applyAlignment="1">
      <alignment horizontal="right" vertical="top"/>
    </xf>
    <xf numFmtId="166" fontId="11" fillId="0" borderId="64" xfId="0" applyNumberFormat="1" applyFont="1" applyFill="1" applyBorder="1" applyAlignment="1">
      <alignment vertical="top"/>
    </xf>
    <xf numFmtId="0" fontId="3" fillId="2" borderId="30" xfId="0" applyNumberFormat="1" applyFont="1" applyBorder="1" applyAlignment="1">
      <alignment horizontal="center" vertical="center"/>
    </xf>
    <xf numFmtId="7" fontId="11" fillId="2" borderId="30" xfId="0" applyNumberFormat="1" applyFont="1" applyBorder="1" applyAlignment="1">
      <alignment horizontal="right" vertical="center"/>
    </xf>
    <xf numFmtId="165" fontId="11" fillId="0" borderId="65" xfId="0" applyNumberFormat="1" applyFont="1" applyFill="1" applyBorder="1" applyAlignment="1">
      <alignment horizontal="left" vertical="top" wrapText="1"/>
    </xf>
    <xf numFmtId="164" fontId="11" fillId="0" borderId="65" xfId="0" applyNumberFormat="1" applyFont="1" applyFill="1" applyBorder="1" applyAlignment="1">
      <alignment horizontal="left" vertical="top" wrapText="1"/>
    </xf>
    <xf numFmtId="164" fontId="11" fillId="0" borderId="65" xfId="0" applyNumberFormat="1" applyFont="1" applyFill="1" applyBorder="1" applyAlignment="1">
      <alignment horizontal="center" vertical="top" wrapText="1"/>
    </xf>
    <xf numFmtId="0" fontId="11" fillId="0" borderId="65" xfId="0" applyFont="1" applyFill="1" applyBorder="1" applyAlignment="1">
      <alignment horizontal="center" vertical="top" wrapText="1"/>
    </xf>
    <xf numFmtId="1" fontId="11" fillId="0" borderId="65" xfId="0" applyNumberFormat="1" applyFont="1" applyFill="1" applyBorder="1" applyAlignment="1">
      <alignment horizontal="right" vertical="top" wrapText="1"/>
    </xf>
    <xf numFmtId="166" fontId="11" fillId="0" borderId="65" xfId="0" applyNumberFormat="1" applyFont="1" applyFill="1" applyBorder="1" applyAlignment="1">
      <alignment vertical="top"/>
    </xf>
    <xf numFmtId="164" fontId="3" fillId="25" borderId="19" xfId="0" applyNumberFormat="1" applyFont="1" applyFill="1" applyBorder="1" applyAlignment="1" applyProtection="1">
      <alignment horizontal="left" vertical="center" wrapText="1"/>
    </xf>
    <xf numFmtId="165" fontId="11" fillId="0" borderId="64" xfId="0" applyNumberFormat="1" applyFont="1" applyFill="1" applyBorder="1" applyAlignment="1">
      <alignment horizontal="left" vertical="top" wrapText="1"/>
    </xf>
    <xf numFmtId="0" fontId="3" fillId="0" borderId="19" xfId="0" applyNumberFormat="1" applyFont="1" applyFill="1" applyBorder="1" applyAlignment="1">
      <alignment vertical="top"/>
    </xf>
    <xf numFmtId="1" fontId="0" fillId="0" borderId="20" xfId="0" applyNumberFormat="1" applyFill="1" applyBorder="1" applyAlignment="1">
      <alignment horizontal="center" vertical="top"/>
    </xf>
    <xf numFmtId="1" fontId="0" fillId="0" borderId="20" xfId="0" applyNumberFormat="1" applyFill="1" applyBorder="1" applyAlignment="1">
      <alignment vertical="top"/>
    </xf>
    <xf numFmtId="1" fontId="11" fillId="0" borderId="20" xfId="0" applyNumberFormat="1" applyFont="1" applyFill="1" applyBorder="1" applyAlignment="1">
      <alignment horizontal="center" vertical="top"/>
    </xf>
    <xf numFmtId="164" fontId="7" fillId="0" borderId="19" xfId="0" applyNumberFormat="1" applyFont="1" applyFill="1" applyBorder="1" applyAlignment="1" applyProtection="1">
      <alignment horizontal="left" vertical="center"/>
    </xf>
    <xf numFmtId="0" fontId="0" fillId="0" borderId="20" xfId="0" applyNumberFormat="1" applyFill="1" applyBorder="1" applyAlignment="1">
      <alignment horizontal="center" vertical="top"/>
    </xf>
    <xf numFmtId="165" fontId="11" fillId="0" borderId="64" xfId="0" applyNumberFormat="1" applyFont="1" applyFill="1" applyBorder="1" applyAlignment="1">
      <alignment horizontal="left" vertical="top"/>
    </xf>
    <xf numFmtId="166" fontId="11" fillId="0" borderId="64" xfId="0" applyNumberFormat="1" applyFont="1" applyFill="1" applyBorder="1" applyAlignment="1" applyProtection="1">
      <alignment vertical="top"/>
      <protection locked="0"/>
    </xf>
    <xf numFmtId="1" fontId="11" fillId="0" borderId="65" xfId="0" applyNumberFormat="1" applyFont="1" applyFill="1" applyBorder="1" applyAlignment="1">
      <alignment horizontal="right" vertical="top"/>
    </xf>
    <xf numFmtId="0" fontId="11" fillId="0" borderId="65" xfId="0" applyFont="1" applyFill="1" applyBorder="1" applyAlignment="1">
      <alignment vertical="center"/>
    </xf>
    <xf numFmtId="165" fontId="11" fillId="0" borderId="65" xfId="0" applyNumberFormat="1" applyFont="1" applyFill="1" applyBorder="1" applyAlignment="1">
      <alignment horizontal="center" vertical="top" wrapText="1"/>
    </xf>
    <xf numFmtId="166" fontId="11" fillId="0" borderId="65" xfId="0" applyNumberFormat="1" applyFont="1" applyFill="1" applyBorder="1" applyAlignment="1" applyProtection="1">
      <alignment vertical="top"/>
      <protection locked="0"/>
    </xf>
    <xf numFmtId="177" fontId="11" fillId="26" borderId="65" xfId="0" applyNumberFormat="1" applyFont="1" applyFill="1" applyBorder="1" applyAlignment="1">
      <alignment horizontal="left" vertical="top" wrapText="1"/>
    </xf>
    <xf numFmtId="177" fontId="11" fillId="26" borderId="65" xfId="0" applyNumberFormat="1" applyFont="1" applyFill="1" applyBorder="1" applyAlignment="1">
      <alignment horizontal="center" vertical="top" wrapText="1"/>
    </xf>
    <xf numFmtId="165" fontId="11" fillId="0" borderId="65" xfId="0" applyNumberFormat="1" applyFont="1" applyFill="1" applyBorder="1" applyAlignment="1">
      <alignment horizontal="right" vertical="top" wrapText="1"/>
    </xf>
    <xf numFmtId="0" fontId="0" fillId="0" borderId="19" xfId="0" applyFill="1" applyBorder="1" applyAlignment="1">
      <alignment horizontal="center" vertical="top"/>
    </xf>
    <xf numFmtId="164" fontId="3" fillId="0" borderId="19" xfId="0" applyNumberFormat="1" applyFont="1" applyFill="1" applyBorder="1" applyAlignment="1">
      <alignment horizontal="left" vertical="center" wrapText="1"/>
    </xf>
    <xf numFmtId="0" fontId="0" fillId="0" borderId="20" xfId="0" applyFill="1" applyBorder="1" applyAlignment="1">
      <alignment vertical="top"/>
    </xf>
    <xf numFmtId="166" fontId="11" fillId="0" borderId="65" xfId="0" applyNumberFormat="1" applyFont="1" applyFill="1" applyBorder="1" applyAlignment="1">
      <alignment vertical="top" wrapText="1"/>
    </xf>
    <xf numFmtId="164" fontId="3" fillId="0" borderId="19" xfId="0" applyNumberFormat="1" applyFont="1" applyFill="1" applyBorder="1" applyAlignment="1" applyProtection="1">
      <alignment horizontal="left" vertical="center" wrapText="1"/>
    </xf>
    <xf numFmtId="165" fontId="11" fillId="0" borderId="1" xfId="110" applyNumberFormat="1" applyFill="1" applyBorder="1" applyAlignment="1">
      <alignment horizontal="left" vertical="top" wrapText="1"/>
    </xf>
    <xf numFmtId="164" fontId="11" fillId="0" borderId="1" xfId="110" applyNumberFormat="1" applyFill="1" applyBorder="1" applyAlignment="1">
      <alignment horizontal="left" vertical="top" wrapText="1"/>
    </xf>
    <xf numFmtId="164" fontId="11" fillId="0" borderId="1" xfId="110" applyNumberFormat="1" applyFill="1" applyBorder="1" applyAlignment="1">
      <alignment horizontal="center" vertical="top" wrapText="1"/>
    </xf>
    <xf numFmtId="0" fontId="11" fillId="0" borderId="1" xfId="110" applyFill="1" applyBorder="1" applyAlignment="1">
      <alignment horizontal="center" vertical="top" wrapText="1"/>
    </xf>
    <xf numFmtId="1" fontId="11" fillId="0" borderId="1" xfId="110" applyNumberFormat="1" applyFill="1" applyBorder="1" applyAlignment="1">
      <alignment horizontal="right" vertical="top" wrapText="1"/>
    </xf>
    <xf numFmtId="166" fontId="11" fillId="0" borderId="1" xfId="110" applyNumberFormat="1" applyFill="1" applyBorder="1" applyAlignment="1">
      <alignment vertical="top"/>
    </xf>
    <xf numFmtId="177" fontId="11" fillId="26" borderId="2" xfId="0" applyNumberFormat="1" applyFont="1" applyFill="1" applyBorder="1" applyAlignment="1">
      <alignment horizontal="center" vertical="top" wrapText="1"/>
    </xf>
    <xf numFmtId="177" fontId="11" fillId="26" borderId="2" xfId="0" applyNumberFormat="1" applyFont="1" applyFill="1" applyBorder="1" applyAlignment="1">
      <alignment horizontal="left" vertical="top" wrapText="1"/>
    </xf>
    <xf numFmtId="177" fontId="11" fillId="0" borderId="2" xfId="0" applyNumberFormat="1" applyFont="1" applyFill="1" applyBorder="1" applyAlignment="1">
      <alignment horizontal="center" vertical="top" wrapText="1"/>
    </xf>
    <xf numFmtId="1" fontId="11" fillId="0" borderId="2" xfId="0" applyNumberFormat="1" applyFont="1" applyFill="1" applyBorder="1" applyAlignment="1">
      <alignment horizontal="right" vertical="top"/>
    </xf>
    <xf numFmtId="166" fontId="11" fillId="0" borderId="2" xfId="0" applyNumberFormat="1" applyFont="1" applyFill="1" applyBorder="1" applyAlignment="1" applyProtection="1">
      <alignment vertical="top"/>
      <protection locked="0"/>
    </xf>
    <xf numFmtId="166" fontId="11" fillId="0" borderId="2" xfId="0" applyNumberFormat="1" applyFont="1" applyFill="1" applyBorder="1" applyAlignment="1">
      <alignment vertical="top"/>
    </xf>
    <xf numFmtId="165" fontId="11" fillId="0" borderId="2" xfId="0" applyNumberFormat="1" applyFont="1" applyFill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1" fontId="11" fillId="0" borderId="2" xfId="0" applyNumberFormat="1" applyFont="1" applyFill="1" applyBorder="1" applyAlignment="1">
      <alignment horizontal="right" vertical="top" wrapText="1"/>
    </xf>
    <xf numFmtId="165" fontId="11" fillId="0" borderId="2" xfId="0" applyNumberFormat="1" applyFont="1" applyFill="1" applyBorder="1" applyAlignment="1">
      <alignment horizontal="center" vertical="top" wrapText="1"/>
    </xf>
    <xf numFmtId="165" fontId="11" fillId="0" borderId="2" xfId="0" applyNumberFormat="1" applyFont="1" applyFill="1" applyBorder="1" applyAlignment="1">
      <alignment horizontal="right" vertical="top" wrapText="1"/>
    </xf>
    <xf numFmtId="164" fontId="11" fillId="0" borderId="2" xfId="80" applyNumberFormat="1" applyFont="1" applyBorder="1" applyAlignment="1">
      <alignment horizontal="left" vertical="top" wrapText="1"/>
    </xf>
    <xf numFmtId="164" fontId="11" fillId="0" borderId="2" xfId="80" applyNumberFormat="1" applyFont="1" applyBorder="1" applyAlignment="1">
      <alignment horizontal="center" vertical="top" wrapText="1"/>
    </xf>
    <xf numFmtId="164" fontId="11" fillId="0" borderId="2" xfId="80" applyNumberFormat="1" applyFont="1" applyFill="1" applyBorder="1" applyAlignment="1">
      <alignment horizontal="left" vertical="top" wrapText="1"/>
    </xf>
    <xf numFmtId="164" fontId="11" fillId="0" borderId="2" xfId="80" applyNumberFormat="1" applyFont="1" applyFill="1" applyBorder="1" applyAlignment="1">
      <alignment horizontal="center" vertical="top" wrapText="1"/>
    </xf>
    <xf numFmtId="0" fontId="11" fillId="0" borderId="2" xfId="80" applyFont="1" applyFill="1" applyBorder="1" applyAlignment="1">
      <alignment horizontal="center" vertical="top" wrapText="1"/>
    </xf>
    <xf numFmtId="1" fontId="11" fillId="0" borderId="2" xfId="80" applyNumberFormat="1" applyFont="1" applyFill="1" applyBorder="1" applyAlignment="1">
      <alignment horizontal="right" vertical="top" wrapText="1"/>
    </xf>
    <xf numFmtId="166" fontId="11" fillId="0" borderId="2" xfId="80" applyNumberFormat="1" applyFont="1" applyFill="1" applyBorder="1" applyAlignment="1">
      <alignment vertical="top"/>
    </xf>
    <xf numFmtId="165" fontId="11" fillId="0" borderId="2" xfId="80" applyNumberFormat="1" applyFont="1" applyBorder="1" applyAlignment="1">
      <alignment horizontal="left" vertical="top" wrapText="1"/>
    </xf>
    <xf numFmtId="0" fontId="11" fillId="0" borderId="2" xfId="80" applyFont="1" applyBorder="1" applyAlignment="1">
      <alignment horizontal="center" vertical="top" wrapText="1"/>
    </xf>
    <xf numFmtId="166" fontId="11" fillId="0" borderId="2" xfId="80" applyNumberFormat="1" applyFont="1" applyBorder="1" applyAlignment="1">
      <alignment vertical="top"/>
    </xf>
    <xf numFmtId="164" fontId="11" fillId="0" borderId="2" xfId="0" applyNumberFormat="1" applyFont="1" applyFill="1" applyBorder="1" applyAlignment="1">
      <alignment vertical="top" wrapText="1"/>
    </xf>
    <xf numFmtId="165" fontId="11" fillId="0" borderId="2" xfId="81" applyNumberFormat="1" applyFill="1" applyBorder="1" applyAlignment="1">
      <alignment horizontal="center" vertical="top" wrapText="1"/>
    </xf>
    <xf numFmtId="164" fontId="11" fillId="0" borderId="2" xfId="81" applyNumberFormat="1" applyFill="1" applyBorder="1" applyAlignment="1">
      <alignment horizontal="left" vertical="top" wrapText="1"/>
    </xf>
    <xf numFmtId="164" fontId="11" fillId="0" borderId="2" xfId="81" applyNumberFormat="1" applyFill="1" applyBorder="1" applyAlignment="1">
      <alignment horizontal="center" vertical="top" wrapText="1"/>
    </xf>
    <xf numFmtId="0" fontId="11" fillId="0" borderId="2" xfId="81" applyFill="1" applyBorder="1" applyAlignment="1">
      <alignment horizontal="center" vertical="top" wrapText="1"/>
    </xf>
    <xf numFmtId="178" fontId="11" fillId="0" borderId="2" xfId="81" applyNumberFormat="1" applyFill="1" applyBorder="1" applyAlignment="1">
      <alignment horizontal="right" vertical="top" wrapText="1"/>
    </xf>
    <xf numFmtId="166" fontId="11" fillId="0" borderId="2" xfId="81" applyNumberFormat="1" applyFill="1" applyBorder="1" applyAlignment="1" applyProtection="1">
      <alignment vertical="top"/>
      <protection locked="0"/>
    </xf>
    <xf numFmtId="166" fontId="11" fillId="0" borderId="2" xfId="81" applyNumberFormat="1" applyFill="1" applyBorder="1" applyAlignment="1">
      <alignment vertical="top"/>
    </xf>
    <xf numFmtId="165" fontId="11" fillId="0" borderId="2" xfId="81" applyNumberFormat="1" applyFill="1" applyBorder="1" applyAlignment="1">
      <alignment horizontal="left" vertical="top" wrapText="1"/>
    </xf>
    <xf numFmtId="2" fontId="11" fillId="0" borderId="2" xfId="81" applyNumberFormat="1" applyFill="1" applyBorder="1" applyAlignment="1">
      <alignment horizontal="right" vertical="top" wrapText="1"/>
    </xf>
    <xf numFmtId="164" fontId="11" fillId="0" borderId="65" xfId="0" applyNumberFormat="1" applyFont="1" applyFill="1" applyBorder="1" applyAlignment="1">
      <alignment horizontal="centerContinuous" wrapText="1"/>
    </xf>
    <xf numFmtId="0" fontId="11" fillId="26" borderId="65" xfId="0" applyFont="1" applyFill="1" applyBorder="1" applyAlignment="1">
      <alignment vertical="center"/>
    </xf>
    <xf numFmtId="168" fontId="11" fillId="0" borderId="65" xfId="0" applyNumberFormat="1" applyFont="1" applyFill="1" applyBorder="1" applyAlignment="1">
      <alignment horizontal="centerContinuous"/>
    </xf>
    <xf numFmtId="0" fontId="11" fillId="0" borderId="19" xfId="0" applyNumberFormat="1" applyFont="1" applyFill="1" applyBorder="1" applyAlignment="1">
      <alignment horizontal="right"/>
    </xf>
    <xf numFmtId="1" fontId="11" fillId="2" borderId="0" xfId="0" applyNumberFormat="1" applyFont="1" applyAlignment="1">
      <alignment horizontal="centerContinuous" vertical="top"/>
    </xf>
    <xf numFmtId="1" fontId="8" fillId="2" borderId="37" xfId="0" applyNumberFormat="1" applyFont="1" applyBorder="1" applyAlignment="1">
      <alignment horizontal="left"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0" fontId="10" fillId="2" borderId="37" xfId="0" applyNumberFormat="1" applyFont="1" applyBorder="1" applyAlignment="1">
      <alignment vertical="top"/>
    </xf>
    <xf numFmtId="0" fontId="0" fillId="2" borderId="40" xfId="0" applyNumberFormat="1" applyBorder="1" applyAlignment="1"/>
    <xf numFmtId="0" fontId="0" fillId="2" borderId="41" xfId="0" applyNumberFormat="1" applyBorder="1" applyAlignment="1"/>
    <xf numFmtId="1" fontId="8" fillId="2" borderId="42" xfId="0" applyNumberFormat="1" applyFont="1" applyBorder="1" applyAlignment="1">
      <alignment horizontal="left"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Border="1" applyAlignment="1">
      <alignment vertical="center" wrapText="1"/>
    </xf>
    <xf numFmtId="0" fontId="0" fillId="2" borderId="47" xfId="0" applyBorder="1" applyAlignment="1">
      <alignment vertical="center" wrapText="1"/>
    </xf>
    <xf numFmtId="1" fontId="8" fillId="2" borderId="42" xfId="81" applyNumberFormat="1" applyFont="1" applyBorder="1" applyAlignment="1">
      <alignment horizontal="left" vertical="center" wrapText="1"/>
    </xf>
    <xf numFmtId="0" fontId="11" fillId="2" borderId="43" xfId="81" applyNumberFormat="1" applyBorder="1" applyAlignment="1">
      <alignment vertical="center" wrapText="1"/>
    </xf>
    <xf numFmtId="0" fontId="11" fillId="2" borderId="44" xfId="81" applyNumberFormat="1" applyBorder="1" applyAlignment="1">
      <alignment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7" xfId="0" applyNumberFormat="1" applyBorder="1" applyAlignment="1">
      <alignment vertical="center" wrapText="1"/>
    </xf>
    <xf numFmtId="0" fontId="10" fillId="2" borderId="37" xfId="0" applyNumberFormat="1" applyFont="1" applyBorder="1" applyAlignment="1">
      <alignment vertical="top" wrapText="1"/>
    </xf>
    <xf numFmtId="0" fontId="0" fillId="2" borderId="40" xfId="0" applyNumberFormat="1" applyBorder="1" applyAlignment="1">
      <alignment wrapText="1"/>
    </xf>
    <xf numFmtId="0" fontId="0" fillId="2" borderId="41" xfId="0" applyNumberFormat="1" applyBorder="1" applyAlignment="1">
      <alignment wrapText="1"/>
    </xf>
    <xf numFmtId="0" fontId="0" fillId="2" borderId="0" xfId="0" applyNumberFormat="1" applyAlignment="1">
      <alignment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11" fillId="2" borderId="0" xfId="81" applyNumberFormat="1" applyBorder="1" applyAlignment="1">
      <alignment vertical="center" wrapText="1"/>
    </xf>
    <xf numFmtId="0" fontId="11" fillId="2" borderId="47" xfId="81" applyNumberFormat="1" applyBorder="1" applyAlignment="1">
      <alignment vertical="center" wrapText="1"/>
    </xf>
    <xf numFmtId="1" fontId="4" fillId="2" borderId="42" xfId="0" applyNumberFormat="1" applyFont="1" applyBorder="1" applyAlignment="1">
      <alignment horizontal="left" vertical="center" wrapText="1"/>
    </xf>
    <xf numFmtId="0" fontId="10" fillId="2" borderId="53" xfId="0" applyNumberFormat="1" applyFont="1" applyBorder="1" applyAlignment="1">
      <alignment vertical="center"/>
    </xf>
    <xf numFmtId="0" fontId="0" fillId="2" borderId="54" xfId="0" applyNumberFormat="1" applyBorder="1" applyAlignment="1">
      <alignment vertical="center"/>
    </xf>
    <xf numFmtId="1" fontId="4" fillId="2" borderId="48" xfId="0" applyNumberFormat="1" applyFont="1" applyBorder="1" applyAlignment="1">
      <alignment horizontal="left" vertical="center" wrapText="1"/>
    </xf>
    <xf numFmtId="0" fontId="0" fillId="2" borderId="49" xfId="0" applyNumberFormat="1" applyBorder="1" applyAlignment="1">
      <alignment vertical="center" wrapText="1"/>
    </xf>
    <xf numFmtId="0" fontId="0" fillId="2" borderId="50" xfId="0" applyNumberFormat="1" applyBorder="1" applyAlignment="1">
      <alignment vertical="center" wrapText="1"/>
    </xf>
    <xf numFmtId="0" fontId="0" fillId="2" borderId="45" xfId="0" applyNumberFormat="1" applyBorder="1" applyAlignment="1"/>
    <xf numFmtId="0" fontId="0" fillId="2" borderId="46" xfId="0" applyNumberFormat="1" applyBorder="1" applyAlignment="1"/>
    <xf numFmtId="7" fontId="0" fillId="2" borderId="39" xfId="0" applyNumberFormat="1" applyBorder="1" applyAlignment="1">
      <alignment horizontal="center"/>
    </xf>
    <xf numFmtId="0" fontId="0" fillId="2" borderId="52" xfId="0" applyNumberFormat="1" applyBorder="1" applyAlignment="1"/>
    <xf numFmtId="0" fontId="10" fillId="2" borderId="51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164" fontId="11" fillId="0" borderId="65" xfId="80" applyNumberFormat="1" applyFont="1" applyFill="1" applyBorder="1" applyAlignment="1">
      <alignment horizontal="left" vertical="top" wrapText="1"/>
    </xf>
    <xf numFmtId="164" fontId="11" fillId="0" borderId="65" xfId="80" applyNumberFormat="1" applyFont="1" applyFill="1" applyBorder="1" applyAlignment="1">
      <alignment horizontal="center" vertical="top" wrapText="1"/>
    </xf>
    <xf numFmtId="0" fontId="11" fillId="0" borderId="65" xfId="80" applyFont="1" applyFill="1" applyBorder="1" applyAlignment="1">
      <alignment horizontal="center" vertical="top" wrapText="1"/>
    </xf>
    <xf numFmtId="1" fontId="11" fillId="0" borderId="65" xfId="80" applyNumberFormat="1" applyFont="1" applyFill="1" applyBorder="1" applyAlignment="1">
      <alignment horizontal="right" vertical="top" wrapText="1"/>
    </xf>
    <xf numFmtId="166" fontId="11" fillId="0" borderId="65" xfId="80" applyNumberFormat="1" applyFont="1" applyFill="1" applyBorder="1" applyAlignment="1">
      <alignment vertical="top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1" xr:uid="{BEC68EA4-2013-40AD-995C-9047EA39E07A}"/>
    <cellStyle name="Normal 7 2" xfId="110" xr:uid="{D223CDD2-4E59-466E-88AD-08A3EF64CF2F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Percent 2" xfId="109" xr:uid="{0C8C4D9B-905F-4DAC-B833-99D51079326D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305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E0A7-AD20-4535-B36A-001AE8007026}">
  <sheetPr>
    <tabColor theme="0"/>
    <pageSetUpPr autoPageBreaks="0" fitToPage="1"/>
  </sheetPr>
  <dimension ref="A1:H998"/>
  <sheetViews>
    <sheetView tabSelected="1" view="pageBreakPreview" zoomScale="75" zoomScaleNormal="100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15" customWidth="1"/>
    <col min="2" max="2" width="8.77734375" style="10" customWidth="1"/>
    <col min="3" max="3" width="36.77734375" customWidth="1"/>
    <col min="4" max="4" width="12.77734375" style="17" customWidth="1"/>
    <col min="5" max="5" width="6.77734375" customWidth="1"/>
    <col min="6" max="6" width="11.77734375" style="53" customWidth="1"/>
    <col min="7" max="7" width="11.77734375" style="142" customWidth="1"/>
    <col min="8" max="8" width="16.77734375" style="142" customWidth="1"/>
  </cols>
  <sheetData>
    <row r="1" spans="1:8" ht="15.75" x14ac:dyDescent="0.2">
      <c r="A1" s="22"/>
      <c r="B1" s="20" t="s">
        <v>0</v>
      </c>
      <c r="C1" s="21"/>
      <c r="D1" s="21"/>
      <c r="E1" s="21"/>
      <c r="F1" s="21"/>
      <c r="G1" s="22"/>
      <c r="H1" s="21"/>
    </row>
    <row r="2" spans="1:8" x14ac:dyDescent="0.2">
      <c r="A2" s="19"/>
      <c r="B2" s="308" t="s">
        <v>162</v>
      </c>
      <c r="C2" s="1"/>
      <c r="D2" s="1"/>
      <c r="E2" s="1"/>
      <c r="F2" s="133"/>
      <c r="G2" s="19"/>
      <c r="H2" s="133"/>
    </row>
    <row r="3" spans="1:8" x14ac:dyDescent="0.2">
      <c r="A3" s="12"/>
      <c r="B3" s="10" t="s">
        <v>1</v>
      </c>
      <c r="C3" s="25"/>
      <c r="D3" s="25"/>
      <c r="E3" s="25"/>
      <c r="F3" s="132"/>
      <c r="G3" s="143"/>
      <c r="H3" s="134"/>
    </row>
    <row r="4" spans="1:8" x14ac:dyDescent="0.2">
      <c r="A4" s="45" t="s">
        <v>25</v>
      </c>
      <c r="B4" s="11" t="s">
        <v>3</v>
      </c>
      <c r="C4" s="3" t="s">
        <v>4</v>
      </c>
      <c r="D4" s="2" t="s">
        <v>5</v>
      </c>
      <c r="E4" s="4" t="s">
        <v>6</v>
      </c>
      <c r="F4" s="148" t="s">
        <v>7</v>
      </c>
      <c r="G4" s="144" t="s">
        <v>8</v>
      </c>
      <c r="H4" s="135" t="s">
        <v>9</v>
      </c>
    </row>
    <row r="5" spans="1:8" ht="15.75" thickBot="1" x14ac:dyDescent="0.25">
      <c r="A5" s="16"/>
      <c r="B5" s="31"/>
      <c r="C5" s="32"/>
      <c r="D5" s="33" t="s">
        <v>10</v>
      </c>
      <c r="E5" s="34"/>
      <c r="F5" s="149" t="s">
        <v>11</v>
      </c>
      <c r="G5" s="145"/>
      <c r="H5" s="136"/>
    </row>
    <row r="6" spans="1:8" ht="40.15" customHeight="1" thickTop="1" x14ac:dyDescent="0.2">
      <c r="A6" s="13"/>
      <c r="B6" s="312" t="s">
        <v>28</v>
      </c>
      <c r="C6" s="313"/>
      <c r="D6" s="313"/>
      <c r="E6" s="313"/>
      <c r="F6" s="314"/>
      <c r="G6" s="64"/>
      <c r="H6" s="65"/>
    </row>
    <row r="7" spans="1:8" s="29" customFormat="1" ht="36" customHeight="1" x14ac:dyDescent="0.2">
      <c r="A7" s="28"/>
      <c r="B7" s="27" t="s">
        <v>12</v>
      </c>
      <c r="C7" s="318" t="s">
        <v>352</v>
      </c>
      <c r="D7" s="319"/>
      <c r="E7" s="319"/>
      <c r="F7" s="320"/>
      <c r="G7" s="305"/>
      <c r="H7" s="50"/>
    </row>
    <row r="8" spans="1:8" ht="36" customHeight="1" x14ac:dyDescent="0.2">
      <c r="A8" s="13"/>
      <c r="B8" s="222"/>
      <c r="C8" s="23" t="s">
        <v>19</v>
      </c>
      <c r="D8" s="8"/>
      <c r="E8" s="6" t="s">
        <v>2</v>
      </c>
      <c r="F8" s="304"/>
      <c r="G8" s="305"/>
      <c r="H8" s="306"/>
    </row>
    <row r="9" spans="1:8" s="91" customFormat="1" ht="37.15" customHeight="1" x14ac:dyDescent="0.2">
      <c r="A9" s="84" t="s">
        <v>85</v>
      </c>
      <c r="B9" s="85" t="s">
        <v>163</v>
      </c>
      <c r="C9" s="86" t="s">
        <v>86</v>
      </c>
      <c r="D9" s="95" t="s">
        <v>326</v>
      </c>
      <c r="E9" s="88" t="s">
        <v>30</v>
      </c>
      <c r="F9" s="89">
        <v>710</v>
      </c>
      <c r="G9" s="121"/>
      <c r="H9" s="90">
        <f>ROUND(G9*F9,2)</f>
        <v>0</v>
      </c>
    </row>
    <row r="10" spans="1:8" s="91" customFormat="1" ht="37.15" customHeight="1" x14ac:dyDescent="0.2">
      <c r="A10" s="92" t="s">
        <v>87</v>
      </c>
      <c r="B10" s="85" t="s">
        <v>31</v>
      </c>
      <c r="C10" s="86" t="s">
        <v>88</v>
      </c>
      <c r="D10" s="87" t="s">
        <v>375</v>
      </c>
      <c r="E10" s="88" t="s">
        <v>32</v>
      </c>
      <c r="F10" s="89">
        <v>1800</v>
      </c>
      <c r="G10" s="121"/>
      <c r="H10" s="90">
        <f>ROUND(G10*F10,2)</f>
        <v>0</v>
      </c>
    </row>
    <row r="11" spans="1:8" s="91" customFormat="1" ht="37.15" customHeight="1" x14ac:dyDescent="0.2">
      <c r="A11" s="92" t="s">
        <v>89</v>
      </c>
      <c r="B11" s="85" t="s">
        <v>90</v>
      </c>
      <c r="C11" s="86" t="s">
        <v>333</v>
      </c>
      <c r="D11" s="87" t="s">
        <v>509</v>
      </c>
      <c r="E11" s="88"/>
      <c r="F11" s="89"/>
      <c r="G11" s="93"/>
      <c r="H11" s="90"/>
    </row>
    <row r="12" spans="1:8" s="91" customFormat="1" ht="37.15" customHeight="1" x14ac:dyDescent="0.2">
      <c r="A12" s="92" t="s">
        <v>439</v>
      </c>
      <c r="B12" s="94" t="s">
        <v>33</v>
      </c>
      <c r="C12" s="86" t="s">
        <v>483</v>
      </c>
      <c r="D12" s="95" t="s">
        <v>2</v>
      </c>
      <c r="E12" s="88" t="s">
        <v>34</v>
      </c>
      <c r="F12" s="89">
        <v>1380</v>
      </c>
      <c r="G12" s="121"/>
      <c r="H12" s="90">
        <f>ROUND(G12*F12,2)</f>
        <v>0</v>
      </c>
    </row>
    <row r="13" spans="1:8" s="91" customFormat="1" ht="37.15" customHeight="1" x14ac:dyDescent="0.2">
      <c r="A13" s="92" t="s">
        <v>35</v>
      </c>
      <c r="B13" s="85" t="s">
        <v>91</v>
      </c>
      <c r="C13" s="86" t="s">
        <v>36</v>
      </c>
      <c r="D13" s="87" t="s">
        <v>326</v>
      </c>
      <c r="E13" s="88"/>
      <c r="F13" s="89"/>
      <c r="G13" s="93"/>
      <c r="H13" s="90"/>
    </row>
    <row r="14" spans="1:8" s="91" customFormat="1" ht="37.15" customHeight="1" x14ac:dyDescent="0.2">
      <c r="A14" s="92" t="s">
        <v>334</v>
      </c>
      <c r="B14" s="94" t="s">
        <v>33</v>
      </c>
      <c r="C14" s="86" t="s">
        <v>335</v>
      </c>
      <c r="D14" s="95" t="s">
        <v>2</v>
      </c>
      <c r="E14" s="88" t="s">
        <v>30</v>
      </c>
      <c r="F14" s="89">
        <v>230</v>
      </c>
      <c r="G14" s="121"/>
      <c r="H14" s="90">
        <f>ROUND(G14*F14,2)</f>
        <v>0</v>
      </c>
    </row>
    <row r="15" spans="1:8" s="91" customFormat="1" ht="37.15" customHeight="1" x14ac:dyDescent="0.2">
      <c r="A15" s="84" t="s">
        <v>37</v>
      </c>
      <c r="B15" s="85" t="s">
        <v>92</v>
      </c>
      <c r="C15" s="86" t="s">
        <v>38</v>
      </c>
      <c r="D15" s="87" t="s">
        <v>326</v>
      </c>
      <c r="E15" s="88" t="s">
        <v>32</v>
      </c>
      <c r="F15" s="89">
        <v>700</v>
      </c>
      <c r="G15" s="121"/>
      <c r="H15" s="90">
        <f>ROUND(G15*F15,2)</f>
        <v>0</v>
      </c>
    </row>
    <row r="16" spans="1:8" s="91" customFormat="1" ht="37.15" customHeight="1" x14ac:dyDescent="0.2">
      <c r="A16" s="92" t="s">
        <v>93</v>
      </c>
      <c r="B16" s="85" t="s">
        <v>94</v>
      </c>
      <c r="C16" s="86" t="s">
        <v>336</v>
      </c>
      <c r="D16" s="87" t="s">
        <v>337</v>
      </c>
      <c r="E16" s="88"/>
      <c r="F16" s="89"/>
      <c r="G16" s="93"/>
      <c r="H16" s="90"/>
    </row>
    <row r="17" spans="1:8" s="91" customFormat="1" ht="37.15" customHeight="1" x14ac:dyDescent="0.2">
      <c r="A17" s="92" t="s">
        <v>338</v>
      </c>
      <c r="B17" s="94" t="s">
        <v>33</v>
      </c>
      <c r="C17" s="86" t="s">
        <v>339</v>
      </c>
      <c r="D17" s="95" t="s">
        <v>2</v>
      </c>
      <c r="E17" s="88" t="s">
        <v>32</v>
      </c>
      <c r="F17" s="89">
        <v>1800</v>
      </c>
      <c r="G17" s="121"/>
      <c r="H17" s="90">
        <f>ROUND(G17*F17,2)</f>
        <v>0</v>
      </c>
    </row>
    <row r="18" spans="1:8" s="91" customFormat="1" ht="37.15" customHeight="1" x14ac:dyDescent="0.2">
      <c r="A18" s="92" t="s">
        <v>342</v>
      </c>
      <c r="B18" s="85" t="s">
        <v>95</v>
      </c>
      <c r="C18" s="86" t="s">
        <v>96</v>
      </c>
      <c r="D18" s="95" t="s">
        <v>345</v>
      </c>
      <c r="E18" s="88"/>
      <c r="F18" s="89"/>
      <c r="G18" s="93"/>
      <c r="H18" s="90"/>
    </row>
    <row r="19" spans="1:8" s="91" customFormat="1" ht="37.15" customHeight="1" x14ac:dyDescent="0.2">
      <c r="A19" s="92" t="s">
        <v>343</v>
      </c>
      <c r="B19" s="94" t="s">
        <v>33</v>
      </c>
      <c r="C19" s="86" t="s">
        <v>344</v>
      </c>
      <c r="D19" s="95" t="s">
        <v>2</v>
      </c>
      <c r="E19" s="88" t="s">
        <v>32</v>
      </c>
      <c r="F19" s="89">
        <v>1800</v>
      </c>
      <c r="G19" s="121"/>
      <c r="H19" s="90">
        <f>ROUND(G19*F19,2)</f>
        <v>0</v>
      </c>
    </row>
    <row r="20" spans="1:8" ht="36" customHeight="1" x14ac:dyDescent="0.2">
      <c r="A20" s="13"/>
      <c r="B20" s="222"/>
      <c r="C20" s="243" t="s">
        <v>165</v>
      </c>
      <c r="D20" s="8"/>
      <c r="E20" s="223"/>
      <c r="F20" s="51"/>
      <c r="G20" s="93"/>
      <c r="H20" s="306"/>
    </row>
    <row r="21" spans="1:8" s="91" customFormat="1" ht="37.15" customHeight="1" x14ac:dyDescent="0.2">
      <c r="A21" s="96" t="s">
        <v>66</v>
      </c>
      <c r="B21" s="85" t="s">
        <v>97</v>
      </c>
      <c r="C21" s="86" t="s">
        <v>67</v>
      </c>
      <c r="D21" s="87" t="s">
        <v>326</v>
      </c>
      <c r="E21" s="88"/>
      <c r="F21" s="89"/>
      <c r="G21" s="93"/>
      <c r="H21" s="90"/>
    </row>
    <row r="22" spans="1:8" s="91" customFormat="1" ht="37.15" customHeight="1" x14ac:dyDescent="0.2">
      <c r="A22" s="96" t="s">
        <v>68</v>
      </c>
      <c r="B22" s="94" t="s">
        <v>33</v>
      </c>
      <c r="C22" s="86" t="s">
        <v>69</v>
      </c>
      <c r="D22" s="95" t="s">
        <v>2</v>
      </c>
      <c r="E22" s="88" t="s">
        <v>32</v>
      </c>
      <c r="F22" s="89">
        <v>160</v>
      </c>
      <c r="G22" s="121"/>
      <c r="H22" s="90">
        <f>ROUND(G22*F22,2)</f>
        <v>0</v>
      </c>
    </row>
    <row r="23" spans="1:8" s="91" customFormat="1" ht="37.15" customHeight="1" x14ac:dyDescent="0.2">
      <c r="A23" s="96" t="s">
        <v>166</v>
      </c>
      <c r="B23" s="94" t="s">
        <v>40</v>
      </c>
      <c r="C23" s="86" t="s">
        <v>167</v>
      </c>
      <c r="D23" s="95" t="s">
        <v>2</v>
      </c>
      <c r="E23" s="88" t="s">
        <v>32</v>
      </c>
      <c r="F23" s="89">
        <v>1450</v>
      </c>
      <c r="G23" s="121"/>
      <c r="H23" s="90">
        <f>ROUND(G23*F23,2)</f>
        <v>0</v>
      </c>
    </row>
    <row r="24" spans="1:8" s="120" customFormat="1" ht="37.15" customHeight="1" x14ac:dyDescent="0.2">
      <c r="A24" s="118" t="s">
        <v>376</v>
      </c>
      <c r="B24" s="85" t="s">
        <v>98</v>
      </c>
      <c r="C24" s="86" t="s">
        <v>377</v>
      </c>
      <c r="D24" s="95" t="s">
        <v>378</v>
      </c>
      <c r="E24" s="88"/>
      <c r="F24" s="89"/>
      <c r="G24" s="119"/>
      <c r="H24" s="90"/>
    </row>
    <row r="25" spans="1:8" s="120" customFormat="1" ht="37.15" customHeight="1" x14ac:dyDescent="0.2">
      <c r="A25" s="118" t="s">
        <v>379</v>
      </c>
      <c r="B25" s="94" t="s">
        <v>33</v>
      </c>
      <c r="C25" s="86" t="s">
        <v>485</v>
      </c>
      <c r="D25" s="95" t="s">
        <v>2</v>
      </c>
      <c r="E25" s="88" t="s">
        <v>32</v>
      </c>
      <c r="F25" s="89">
        <v>10</v>
      </c>
      <c r="G25" s="121"/>
      <c r="H25" s="90">
        <f>ROUND(G25*F25,2)</f>
        <v>0</v>
      </c>
    </row>
    <row r="26" spans="1:8" s="91" customFormat="1" ht="37.15" customHeight="1" x14ac:dyDescent="0.2">
      <c r="A26" s="96" t="s">
        <v>45</v>
      </c>
      <c r="B26" s="85" t="s">
        <v>99</v>
      </c>
      <c r="C26" s="86" t="s">
        <v>46</v>
      </c>
      <c r="D26" s="95" t="s">
        <v>168</v>
      </c>
      <c r="E26" s="88"/>
      <c r="F26" s="89"/>
      <c r="G26" s="119"/>
      <c r="H26" s="90"/>
    </row>
    <row r="27" spans="1:8" s="91" customFormat="1" ht="37.15" customHeight="1" x14ac:dyDescent="0.2">
      <c r="A27" s="97" t="s">
        <v>169</v>
      </c>
      <c r="B27" s="271" t="s">
        <v>33</v>
      </c>
      <c r="C27" s="272" t="s">
        <v>170</v>
      </c>
      <c r="D27" s="271" t="s">
        <v>2</v>
      </c>
      <c r="E27" s="273" t="s">
        <v>39</v>
      </c>
      <c r="F27" s="274">
        <v>30</v>
      </c>
      <c r="G27" s="275"/>
      <c r="H27" s="276">
        <f>ROUND(G27*F27,2)</f>
        <v>0</v>
      </c>
    </row>
    <row r="28" spans="1:8" s="91" customFormat="1" ht="37.15" customHeight="1" x14ac:dyDescent="0.2">
      <c r="A28" s="96" t="s">
        <v>212</v>
      </c>
      <c r="B28" s="85" t="s">
        <v>100</v>
      </c>
      <c r="C28" s="86" t="s">
        <v>213</v>
      </c>
      <c r="D28" s="95" t="s">
        <v>392</v>
      </c>
      <c r="E28" s="88"/>
      <c r="F28" s="89"/>
      <c r="G28" s="119"/>
      <c r="H28" s="90"/>
    </row>
    <row r="29" spans="1:8" s="91" customFormat="1" ht="37.15" customHeight="1" x14ac:dyDescent="0.2">
      <c r="A29" s="96" t="s">
        <v>214</v>
      </c>
      <c r="B29" s="98" t="s">
        <v>33</v>
      </c>
      <c r="C29" s="86" t="s">
        <v>327</v>
      </c>
      <c r="D29" s="95" t="s">
        <v>516</v>
      </c>
      <c r="E29" s="88"/>
      <c r="F29" s="89"/>
      <c r="G29" s="119"/>
      <c r="H29" s="90"/>
    </row>
    <row r="30" spans="1:8" s="91" customFormat="1" ht="37.15" customHeight="1" x14ac:dyDescent="0.2">
      <c r="A30" s="96" t="s">
        <v>215</v>
      </c>
      <c r="B30" s="100" t="s">
        <v>103</v>
      </c>
      <c r="C30" s="86" t="s">
        <v>216</v>
      </c>
      <c r="D30" s="95"/>
      <c r="E30" s="88" t="s">
        <v>32</v>
      </c>
      <c r="F30" s="89">
        <v>10</v>
      </c>
      <c r="G30" s="121"/>
      <c r="H30" s="90">
        <f>ROUND(G30*F30,2)</f>
        <v>0</v>
      </c>
    </row>
    <row r="31" spans="1:8" s="91" customFormat="1" ht="37.15" customHeight="1" x14ac:dyDescent="0.2">
      <c r="A31" s="96" t="s">
        <v>217</v>
      </c>
      <c r="B31" s="100" t="s">
        <v>104</v>
      </c>
      <c r="C31" s="86" t="s">
        <v>218</v>
      </c>
      <c r="D31" s="95"/>
      <c r="E31" s="88" t="s">
        <v>32</v>
      </c>
      <c r="F31" s="89">
        <v>20</v>
      </c>
      <c r="G31" s="121"/>
      <c r="H31" s="90">
        <f>ROUND(G31*F31,2)</f>
        <v>0</v>
      </c>
    </row>
    <row r="32" spans="1:8" s="91" customFormat="1" ht="37.15" customHeight="1" x14ac:dyDescent="0.2">
      <c r="A32" s="96" t="s">
        <v>251</v>
      </c>
      <c r="B32" s="100" t="s">
        <v>105</v>
      </c>
      <c r="C32" s="86" t="s">
        <v>252</v>
      </c>
      <c r="D32" s="95" t="s">
        <v>2</v>
      </c>
      <c r="E32" s="88" t="s">
        <v>32</v>
      </c>
      <c r="F32" s="89">
        <v>190</v>
      </c>
      <c r="G32" s="121"/>
      <c r="H32" s="90">
        <f>ROUND(G32*F32,2)</f>
        <v>0</v>
      </c>
    </row>
    <row r="33" spans="1:8" s="120" customFormat="1" ht="37.15" customHeight="1" x14ac:dyDescent="0.2">
      <c r="A33" s="118" t="s">
        <v>219</v>
      </c>
      <c r="B33" s="85" t="s">
        <v>106</v>
      </c>
      <c r="C33" s="86" t="s">
        <v>220</v>
      </c>
      <c r="D33" s="95" t="s">
        <v>221</v>
      </c>
      <c r="E33" s="88"/>
      <c r="F33" s="89"/>
      <c r="G33" s="119"/>
      <c r="H33" s="90"/>
    </row>
    <row r="34" spans="1:8" s="91" customFormat="1" ht="37.15" customHeight="1" x14ac:dyDescent="0.2">
      <c r="A34" s="96" t="s">
        <v>396</v>
      </c>
      <c r="B34" s="98" t="s">
        <v>33</v>
      </c>
      <c r="C34" s="86" t="s">
        <v>397</v>
      </c>
      <c r="D34" s="95" t="s">
        <v>2</v>
      </c>
      <c r="E34" s="88" t="s">
        <v>49</v>
      </c>
      <c r="F34" s="89">
        <v>10</v>
      </c>
      <c r="G34" s="121"/>
      <c r="H34" s="90">
        <f>ROUND(G34*F34,2)</f>
        <v>0</v>
      </c>
    </row>
    <row r="35" spans="1:8" s="91" customFormat="1" ht="37.15" customHeight="1" x14ac:dyDescent="0.2">
      <c r="A35" s="96" t="s">
        <v>395</v>
      </c>
      <c r="B35" s="94" t="s">
        <v>40</v>
      </c>
      <c r="C35" s="86" t="s">
        <v>488</v>
      </c>
      <c r="D35" s="95"/>
      <c r="E35" s="88" t="s">
        <v>49</v>
      </c>
      <c r="F35" s="89">
        <v>15</v>
      </c>
      <c r="G35" s="121"/>
      <c r="H35" s="90">
        <f>ROUND(G35*F35,2)</f>
        <v>0</v>
      </c>
    </row>
    <row r="36" spans="1:8" s="91" customFormat="1" ht="37.15" customHeight="1" x14ac:dyDescent="0.2">
      <c r="A36" s="96" t="s">
        <v>398</v>
      </c>
      <c r="B36" s="94" t="s">
        <v>50</v>
      </c>
      <c r="C36" s="86" t="s">
        <v>399</v>
      </c>
      <c r="D36" s="224"/>
      <c r="E36" s="88" t="s">
        <v>49</v>
      </c>
      <c r="F36" s="89">
        <v>15</v>
      </c>
      <c r="G36" s="121"/>
      <c r="H36" s="90">
        <f>ROUND(G36*F36,2)</f>
        <v>0</v>
      </c>
    </row>
    <row r="37" spans="1:8" s="91" customFormat="1" ht="37.15" customHeight="1" x14ac:dyDescent="0.2">
      <c r="A37" s="96" t="s">
        <v>411</v>
      </c>
      <c r="B37" s="85" t="s">
        <v>109</v>
      </c>
      <c r="C37" s="86" t="s">
        <v>412</v>
      </c>
      <c r="D37" s="95" t="s">
        <v>515</v>
      </c>
      <c r="E37" s="88"/>
      <c r="F37" s="89"/>
      <c r="G37" s="93"/>
      <c r="H37" s="90"/>
    </row>
    <row r="38" spans="1:8" s="91" customFormat="1" ht="37.15" customHeight="1" x14ac:dyDescent="0.2">
      <c r="A38" s="96" t="s">
        <v>413</v>
      </c>
      <c r="B38" s="94" t="s">
        <v>33</v>
      </c>
      <c r="C38" s="86" t="s">
        <v>414</v>
      </c>
      <c r="D38" s="95"/>
      <c r="E38" s="88" t="s">
        <v>32</v>
      </c>
      <c r="F38" s="102">
        <v>10</v>
      </c>
      <c r="G38" s="121"/>
      <c r="H38" s="90">
        <f>ROUND(G38*F38,2)</f>
        <v>0</v>
      </c>
    </row>
    <row r="39" spans="1:8" ht="40.15" customHeight="1" x14ac:dyDescent="0.2">
      <c r="A39" s="13"/>
      <c r="B39" s="225"/>
      <c r="C39" s="264" t="s">
        <v>177</v>
      </c>
      <c r="D39" s="95" t="s">
        <v>2</v>
      </c>
      <c r="E39" s="227"/>
      <c r="F39" s="304"/>
      <c r="G39" s="305"/>
      <c r="H39" s="306"/>
    </row>
    <row r="40" spans="1:8" s="91" customFormat="1" ht="40.15" customHeight="1" x14ac:dyDescent="0.2">
      <c r="A40" s="84" t="s">
        <v>53</v>
      </c>
      <c r="B40" s="85" t="s">
        <v>113</v>
      </c>
      <c r="C40" s="86" t="s">
        <v>54</v>
      </c>
      <c r="D40" s="95" t="s">
        <v>340</v>
      </c>
      <c r="E40" s="88"/>
      <c r="F40" s="102"/>
      <c r="G40" s="119"/>
      <c r="H40" s="103"/>
    </row>
    <row r="41" spans="1:8" s="91" customFormat="1" ht="40.15" customHeight="1" x14ac:dyDescent="0.2">
      <c r="A41" s="84" t="s">
        <v>179</v>
      </c>
      <c r="B41" s="94" t="s">
        <v>33</v>
      </c>
      <c r="C41" s="86" t="s">
        <v>341</v>
      </c>
      <c r="D41" s="95" t="s">
        <v>118</v>
      </c>
      <c r="E41" s="88" t="s">
        <v>49</v>
      </c>
      <c r="F41" s="89">
        <v>30</v>
      </c>
      <c r="G41" s="121"/>
      <c r="H41" s="90">
        <f t="shared" ref="H41:H46" si="0">ROUND(G41*F41,2)</f>
        <v>0</v>
      </c>
    </row>
    <row r="42" spans="1:8" s="91" customFormat="1" ht="67.150000000000006" customHeight="1" x14ac:dyDescent="0.2">
      <c r="A42" s="116"/>
      <c r="B42" s="94" t="s">
        <v>40</v>
      </c>
      <c r="C42" s="86" t="s">
        <v>806</v>
      </c>
      <c r="D42" s="95" t="s">
        <v>510</v>
      </c>
      <c r="E42" s="88" t="s">
        <v>49</v>
      </c>
      <c r="F42" s="89">
        <v>310</v>
      </c>
      <c r="G42" s="121"/>
      <c r="H42" s="90">
        <f t="shared" si="0"/>
        <v>0</v>
      </c>
    </row>
    <row r="43" spans="1:8" s="91" customFormat="1" ht="79.900000000000006" customHeight="1" x14ac:dyDescent="0.2">
      <c r="A43" s="116"/>
      <c r="B43" s="94" t="s">
        <v>50</v>
      </c>
      <c r="C43" s="86" t="s">
        <v>490</v>
      </c>
      <c r="D43" s="95" t="s">
        <v>511</v>
      </c>
      <c r="E43" s="88" t="s">
        <v>49</v>
      </c>
      <c r="F43" s="89">
        <v>20</v>
      </c>
      <c r="G43" s="121"/>
      <c r="H43" s="90">
        <f t="shared" si="0"/>
        <v>0</v>
      </c>
    </row>
    <row r="44" spans="1:8" s="91" customFormat="1" ht="67.900000000000006" customHeight="1" x14ac:dyDescent="0.2">
      <c r="A44" s="116"/>
      <c r="B44" s="94" t="s">
        <v>61</v>
      </c>
      <c r="C44" s="86" t="s">
        <v>489</v>
      </c>
      <c r="D44" s="95" t="s">
        <v>512</v>
      </c>
      <c r="E44" s="88" t="s">
        <v>49</v>
      </c>
      <c r="F44" s="89">
        <v>10</v>
      </c>
      <c r="G44" s="121"/>
      <c r="H44" s="90">
        <f t="shared" si="0"/>
        <v>0</v>
      </c>
    </row>
    <row r="45" spans="1:8" s="91" customFormat="1" ht="53.45" customHeight="1" x14ac:dyDescent="0.2">
      <c r="A45" s="130" t="s">
        <v>311</v>
      </c>
      <c r="B45" s="282" t="s">
        <v>65</v>
      </c>
      <c r="C45" s="278" t="s">
        <v>347</v>
      </c>
      <c r="D45" s="279" t="s">
        <v>807</v>
      </c>
      <c r="E45" s="280" t="s">
        <v>49</v>
      </c>
      <c r="F45" s="281">
        <v>10</v>
      </c>
      <c r="G45" s="275"/>
      <c r="H45" s="276">
        <f t="shared" si="0"/>
        <v>0</v>
      </c>
    </row>
    <row r="46" spans="1:8" s="91" customFormat="1" ht="40.15" customHeight="1" x14ac:dyDescent="0.2">
      <c r="A46" s="84" t="s">
        <v>160</v>
      </c>
      <c r="B46" s="85" t="s">
        <v>115</v>
      </c>
      <c r="C46" s="86" t="s">
        <v>327</v>
      </c>
      <c r="D46" s="95" t="s">
        <v>518</v>
      </c>
      <c r="E46" s="88" t="s">
        <v>32</v>
      </c>
      <c r="F46" s="102">
        <v>110</v>
      </c>
      <c r="G46" s="121"/>
      <c r="H46" s="90">
        <f t="shared" si="0"/>
        <v>0</v>
      </c>
    </row>
    <row r="47" spans="1:8" s="91" customFormat="1" ht="40.15" customHeight="1" x14ac:dyDescent="0.2">
      <c r="A47" s="84" t="s">
        <v>312</v>
      </c>
      <c r="B47" s="85" t="s">
        <v>116</v>
      </c>
      <c r="C47" s="86" t="s">
        <v>313</v>
      </c>
      <c r="D47" s="95" t="s">
        <v>508</v>
      </c>
      <c r="E47" s="228"/>
      <c r="F47" s="89"/>
      <c r="G47" s="93"/>
      <c r="H47" s="103"/>
    </row>
    <row r="48" spans="1:8" s="91" customFormat="1" ht="40.15" customHeight="1" x14ac:dyDescent="0.2">
      <c r="A48" s="84" t="s">
        <v>314</v>
      </c>
      <c r="B48" s="94" t="s">
        <v>33</v>
      </c>
      <c r="C48" s="86" t="s">
        <v>231</v>
      </c>
      <c r="D48" s="95"/>
      <c r="E48" s="88"/>
      <c r="F48" s="89"/>
      <c r="G48" s="93"/>
      <c r="H48" s="103"/>
    </row>
    <row r="49" spans="1:8" s="91" customFormat="1" ht="40.15" customHeight="1" x14ac:dyDescent="0.2">
      <c r="A49" s="84" t="s">
        <v>445</v>
      </c>
      <c r="B49" s="100" t="s">
        <v>103</v>
      </c>
      <c r="C49" s="86" t="s">
        <v>408</v>
      </c>
      <c r="D49" s="95"/>
      <c r="E49" s="88" t="s">
        <v>34</v>
      </c>
      <c r="F49" s="89">
        <v>210</v>
      </c>
      <c r="G49" s="121"/>
      <c r="H49" s="90">
        <f>ROUND(G49*F49,2)</f>
        <v>0</v>
      </c>
    </row>
    <row r="50" spans="1:8" s="91" customFormat="1" ht="40.15" customHeight="1" x14ac:dyDescent="0.2">
      <c r="A50" s="84" t="s">
        <v>446</v>
      </c>
      <c r="B50" s="100" t="s">
        <v>104</v>
      </c>
      <c r="C50" s="86" t="s">
        <v>409</v>
      </c>
      <c r="D50" s="95"/>
      <c r="E50" s="88" t="s">
        <v>34</v>
      </c>
      <c r="F50" s="89">
        <v>240</v>
      </c>
      <c r="G50" s="121"/>
      <c r="H50" s="90">
        <f>ROUND(G50*F50,2)</f>
        <v>0</v>
      </c>
    </row>
    <row r="51" spans="1:8" s="91" customFormat="1" ht="40.15" customHeight="1" x14ac:dyDescent="0.2">
      <c r="A51" s="84" t="s">
        <v>315</v>
      </c>
      <c r="B51" s="94" t="s">
        <v>40</v>
      </c>
      <c r="C51" s="86" t="s">
        <v>70</v>
      </c>
      <c r="D51" s="95"/>
      <c r="E51" s="88"/>
      <c r="F51" s="89"/>
      <c r="G51" s="93"/>
      <c r="H51" s="103"/>
    </row>
    <row r="52" spans="1:8" s="91" customFormat="1" ht="40.15" customHeight="1" x14ac:dyDescent="0.2">
      <c r="A52" s="84" t="s">
        <v>447</v>
      </c>
      <c r="B52" s="100" t="s">
        <v>103</v>
      </c>
      <c r="C52" s="86" t="s">
        <v>408</v>
      </c>
      <c r="D52" s="95"/>
      <c r="E52" s="88" t="s">
        <v>34</v>
      </c>
      <c r="F52" s="89">
        <v>30</v>
      </c>
      <c r="G52" s="121"/>
      <c r="H52" s="90">
        <f>ROUND(G52*F52,2)</f>
        <v>0</v>
      </c>
    </row>
    <row r="53" spans="1:8" ht="40.15" customHeight="1" x14ac:dyDescent="0.2">
      <c r="A53" s="13"/>
      <c r="B53" s="219"/>
      <c r="C53" s="24" t="s">
        <v>20</v>
      </c>
      <c r="D53" s="8"/>
      <c r="E53" s="7"/>
      <c r="F53" s="304"/>
      <c r="G53" s="305"/>
      <c r="H53" s="306"/>
    </row>
    <row r="54" spans="1:8" s="91" customFormat="1" ht="40.15" customHeight="1" x14ac:dyDescent="0.2">
      <c r="A54" s="84" t="s">
        <v>55</v>
      </c>
      <c r="B54" s="85" t="s">
        <v>119</v>
      </c>
      <c r="C54" s="86" t="s">
        <v>56</v>
      </c>
      <c r="D54" s="95" t="s">
        <v>121</v>
      </c>
      <c r="E54" s="88" t="s">
        <v>49</v>
      </c>
      <c r="F54" s="102">
        <v>400</v>
      </c>
      <c r="G54" s="121"/>
      <c r="H54" s="90">
        <f>ROUND(G54*F54,2)</f>
        <v>0</v>
      </c>
    </row>
    <row r="55" spans="1:8" ht="40.15" customHeight="1" x14ac:dyDescent="0.2">
      <c r="A55" s="13"/>
      <c r="B55" s="220"/>
      <c r="C55" s="24" t="s">
        <v>21</v>
      </c>
      <c r="D55" s="8"/>
      <c r="E55" s="7"/>
      <c r="F55" s="304"/>
      <c r="G55" s="305"/>
      <c r="H55" s="306"/>
    </row>
    <row r="56" spans="1:8" s="91" customFormat="1" ht="40.15" customHeight="1" x14ac:dyDescent="0.2">
      <c r="A56" s="84" t="s">
        <v>122</v>
      </c>
      <c r="B56" s="85" t="s">
        <v>120</v>
      </c>
      <c r="C56" s="86" t="s">
        <v>124</v>
      </c>
      <c r="D56" s="95" t="s">
        <v>519</v>
      </c>
      <c r="E56" s="88"/>
      <c r="F56" s="102"/>
      <c r="G56" s="119"/>
      <c r="H56" s="103"/>
    </row>
    <row r="57" spans="1:8" s="91" customFormat="1" ht="40.15" customHeight="1" x14ac:dyDescent="0.2">
      <c r="A57" s="84" t="s">
        <v>305</v>
      </c>
      <c r="B57" s="94" t="s">
        <v>33</v>
      </c>
      <c r="C57" s="86" t="s">
        <v>126</v>
      </c>
      <c r="D57" s="95"/>
      <c r="E57" s="88" t="s">
        <v>39</v>
      </c>
      <c r="F57" s="102">
        <v>2</v>
      </c>
      <c r="G57" s="121"/>
      <c r="H57" s="90">
        <f>ROUND(G57*F57,2)</f>
        <v>0</v>
      </c>
    </row>
    <row r="58" spans="1:8" s="91" customFormat="1" ht="40.15" customHeight="1" x14ac:dyDescent="0.2">
      <c r="A58" s="84" t="s">
        <v>127</v>
      </c>
      <c r="B58" s="85" t="s">
        <v>123</v>
      </c>
      <c r="C58" s="86" t="s">
        <v>129</v>
      </c>
      <c r="D58" s="95" t="s">
        <v>125</v>
      </c>
      <c r="E58" s="88"/>
      <c r="F58" s="102"/>
      <c r="G58" s="119"/>
      <c r="H58" s="103"/>
    </row>
    <row r="59" spans="1:8" s="91" customFormat="1" ht="40.15" customHeight="1" x14ac:dyDescent="0.2">
      <c r="A59" s="84" t="s">
        <v>130</v>
      </c>
      <c r="B59" s="94" t="s">
        <v>33</v>
      </c>
      <c r="C59" s="86" t="s">
        <v>131</v>
      </c>
      <c r="D59" s="95"/>
      <c r="E59" s="88"/>
      <c r="F59" s="102"/>
      <c r="G59" s="119"/>
      <c r="H59" s="103"/>
    </row>
    <row r="60" spans="1:8" s="91" customFormat="1" ht="40.15" customHeight="1" x14ac:dyDescent="0.2">
      <c r="A60" s="84" t="s">
        <v>132</v>
      </c>
      <c r="B60" s="100" t="s">
        <v>103</v>
      </c>
      <c r="C60" s="86" t="s">
        <v>497</v>
      </c>
      <c r="D60" s="95"/>
      <c r="E60" s="88" t="s">
        <v>49</v>
      </c>
      <c r="F60" s="102">
        <v>8</v>
      </c>
      <c r="G60" s="121"/>
      <c r="H60" s="90">
        <f>ROUND(G60*F60,2)</f>
        <v>0</v>
      </c>
    </row>
    <row r="61" spans="1:8" s="106" customFormat="1" ht="40.15" customHeight="1" x14ac:dyDescent="0.2">
      <c r="A61" s="84" t="s">
        <v>77</v>
      </c>
      <c r="B61" s="85" t="s">
        <v>128</v>
      </c>
      <c r="C61" s="104" t="s">
        <v>236</v>
      </c>
      <c r="D61" s="105" t="s">
        <v>244</v>
      </c>
      <c r="E61" s="88"/>
      <c r="F61" s="102"/>
      <c r="G61" s="93"/>
      <c r="H61" s="103"/>
    </row>
    <row r="62" spans="1:8" s="91" customFormat="1" ht="40.15" customHeight="1" x14ac:dyDescent="0.2">
      <c r="A62" s="84" t="s">
        <v>78</v>
      </c>
      <c r="B62" s="94" t="s">
        <v>33</v>
      </c>
      <c r="C62" s="107" t="s">
        <v>295</v>
      </c>
      <c r="D62" s="95"/>
      <c r="E62" s="88" t="s">
        <v>39</v>
      </c>
      <c r="F62" s="102">
        <v>1</v>
      </c>
      <c r="G62" s="121"/>
      <c r="H62" s="90">
        <f>ROUND(G62*F62,2)</f>
        <v>0</v>
      </c>
    </row>
    <row r="63" spans="1:8" s="91" customFormat="1" ht="40.15" customHeight="1" x14ac:dyDescent="0.2">
      <c r="A63" s="84" t="s">
        <v>79</v>
      </c>
      <c r="B63" s="94" t="s">
        <v>40</v>
      </c>
      <c r="C63" s="107" t="s">
        <v>296</v>
      </c>
      <c r="D63" s="95"/>
      <c r="E63" s="88" t="s">
        <v>39</v>
      </c>
      <c r="F63" s="102">
        <v>1</v>
      </c>
      <c r="G63" s="121"/>
      <c r="H63" s="90">
        <f>ROUND(G63*F63,2)</f>
        <v>0</v>
      </c>
    </row>
    <row r="64" spans="1:8" s="91" customFormat="1" ht="40.15" customHeight="1" x14ac:dyDescent="0.2">
      <c r="A64" s="84" t="s">
        <v>237</v>
      </c>
      <c r="B64" s="94" t="s">
        <v>50</v>
      </c>
      <c r="C64" s="107" t="s">
        <v>238</v>
      </c>
      <c r="D64" s="95"/>
      <c r="E64" s="88" t="s">
        <v>39</v>
      </c>
      <c r="F64" s="102">
        <v>1</v>
      </c>
      <c r="G64" s="121"/>
      <c r="H64" s="90">
        <f>ROUND(G64*F64,2)</f>
        <v>0</v>
      </c>
    </row>
    <row r="65" spans="1:8" s="91" customFormat="1" ht="40.15" customHeight="1" x14ac:dyDescent="0.2">
      <c r="A65" s="84" t="s">
        <v>239</v>
      </c>
      <c r="B65" s="282" t="s">
        <v>61</v>
      </c>
      <c r="C65" s="284" t="s">
        <v>240</v>
      </c>
      <c r="D65" s="279"/>
      <c r="E65" s="280" t="s">
        <v>39</v>
      </c>
      <c r="F65" s="281">
        <v>1</v>
      </c>
      <c r="G65" s="275"/>
      <c r="H65" s="276">
        <f>ROUND(G65*F65,2)</f>
        <v>0</v>
      </c>
    </row>
    <row r="66" spans="1:8" s="106" customFormat="1" ht="40.15" customHeight="1" x14ac:dyDescent="0.2">
      <c r="A66" s="84" t="s">
        <v>180</v>
      </c>
      <c r="B66" s="85" t="s">
        <v>133</v>
      </c>
      <c r="C66" s="110" t="s">
        <v>181</v>
      </c>
      <c r="D66" s="95" t="s">
        <v>125</v>
      </c>
      <c r="E66" s="88"/>
      <c r="F66" s="102"/>
      <c r="G66" s="119"/>
      <c r="H66" s="103"/>
    </row>
    <row r="67" spans="1:8" s="106" customFormat="1" ht="40.15" customHeight="1" x14ac:dyDescent="0.2">
      <c r="A67" s="84" t="s">
        <v>182</v>
      </c>
      <c r="B67" s="94" t="s">
        <v>33</v>
      </c>
      <c r="C67" s="110" t="s">
        <v>183</v>
      </c>
      <c r="D67" s="95"/>
      <c r="E67" s="88" t="s">
        <v>39</v>
      </c>
      <c r="F67" s="102">
        <v>2</v>
      </c>
      <c r="G67" s="121"/>
      <c r="H67" s="90">
        <f>ROUND(G67*F67,2)</f>
        <v>0</v>
      </c>
    </row>
    <row r="68" spans="1:8" s="91" customFormat="1" ht="40.15" customHeight="1" x14ac:dyDescent="0.2">
      <c r="A68" s="84" t="s">
        <v>184</v>
      </c>
      <c r="B68" s="85" t="s">
        <v>134</v>
      </c>
      <c r="C68" s="86" t="s">
        <v>185</v>
      </c>
      <c r="D68" s="95" t="s">
        <v>125</v>
      </c>
      <c r="E68" s="88" t="s">
        <v>39</v>
      </c>
      <c r="F68" s="102">
        <v>2</v>
      </c>
      <c r="G68" s="121"/>
      <c r="H68" s="90">
        <f>ROUND(G68*F68,2)</f>
        <v>0</v>
      </c>
    </row>
    <row r="69" spans="1:8" s="91" customFormat="1" ht="40.15" customHeight="1" x14ac:dyDescent="0.2">
      <c r="A69" s="130"/>
      <c r="B69" s="85" t="s">
        <v>135</v>
      </c>
      <c r="C69" s="86" t="s">
        <v>188</v>
      </c>
      <c r="D69" s="95" t="s">
        <v>125</v>
      </c>
      <c r="E69" s="88" t="s">
        <v>39</v>
      </c>
      <c r="F69" s="102">
        <v>2</v>
      </c>
      <c r="G69" s="121"/>
      <c r="H69" s="90">
        <f>ROUND(G69*F69,2)</f>
        <v>0</v>
      </c>
    </row>
    <row r="70" spans="1:8" s="91" customFormat="1" ht="40.15" customHeight="1" x14ac:dyDescent="0.2">
      <c r="A70" s="130" t="s">
        <v>137</v>
      </c>
      <c r="B70" s="85" t="s">
        <v>136</v>
      </c>
      <c r="C70" s="86" t="s">
        <v>139</v>
      </c>
      <c r="D70" s="95" t="s">
        <v>520</v>
      </c>
      <c r="E70" s="88" t="s">
        <v>49</v>
      </c>
      <c r="F70" s="102">
        <v>24</v>
      </c>
      <c r="G70" s="121"/>
      <c r="H70" s="90">
        <f>ROUND(G70*F70,2)</f>
        <v>0</v>
      </c>
    </row>
    <row r="71" spans="1:8" ht="40.15" customHeight="1" x14ac:dyDescent="0.2">
      <c r="A71" s="13"/>
      <c r="B71" s="222"/>
      <c r="C71" s="24" t="s">
        <v>22</v>
      </c>
      <c r="D71" s="8"/>
      <c r="E71" s="223"/>
      <c r="F71" s="51"/>
      <c r="G71" s="54"/>
      <c r="H71" s="306"/>
    </row>
    <row r="72" spans="1:8" s="91" customFormat="1" ht="40.15" customHeight="1" x14ac:dyDescent="0.2">
      <c r="A72" s="84" t="s">
        <v>57</v>
      </c>
      <c r="B72" s="85" t="s">
        <v>138</v>
      </c>
      <c r="C72" s="107" t="s">
        <v>243</v>
      </c>
      <c r="D72" s="105" t="s">
        <v>244</v>
      </c>
      <c r="E72" s="88" t="s">
        <v>39</v>
      </c>
      <c r="F72" s="102">
        <v>2</v>
      </c>
      <c r="G72" s="121"/>
      <c r="H72" s="90">
        <f>ROUND(G72*F72,2)</f>
        <v>0</v>
      </c>
    </row>
    <row r="73" spans="1:8" s="91" customFormat="1" ht="40.15" customHeight="1" x14ac:dyDescent="0.2">
      <c r="A73" s="84" t="s">
        <v>71</v>
      </c>
      <c r="B73" s="85" t="s">
        <v>140</v>
      </c>
      <c r="C73" s="86" t="s">
        <v>80</v>
      </c>
      <c r="D73" s="95" t="s">
        <v>125</v>
      </c>
      <c r="E73" s="88"/>
      <c r="F73" s="102"/>
      <c r="G73" s="54"/>
      <c r="H73" s="103"/>
    </row>
    <row r="74" spans="1:8" s="91" customFormat="1" ht="40.15" customHeight="1" x14ac:dyDescent="0.2">
      <c r="A74" s="84" t="s">
        <v>81</v>
      </c>
      <c r="B74" s="94" t="s">
        <v>33</v>
      </c>
      <c r="C74" s="86" t="s">
        <v>142</v>
      </c>
      <c r="D74" s="95"/>
      <c r="E74" s="88" t="s">
        <v>72</v>
      </c>
      <c r="F74" s="211">
        <v>0.6</v>
      </c>
      <c r="G74" s="121"/>
      <c r="H74" s="90">
        <f>ROUND(G74*F74,2)</f>
        <v>0</v>
      </c>
    </row>
    <row r="75" spans="1:8" s="91" customFormat="1" ht="40.15" customHeight="1" x14ac:dyDescent="0.2">
      <c r="A75" s="84" t="s">
        <v>58</v>
      </c>
      <c r="B75" s="85" t="s">
        <v>141</v>
      </c>
      <c r="C75" s="107" t="s">
        <v>245</v>
      </c>
      <c r="D75" s="105" t="s">
        <v>244</v>
      </c>
      <c r="E75" s="88"/>
      <c r="F75" s="102"/>
      <c r="G75" s="93"/>
      <c r="H75" s="103"/>
    </row>
    <row r="76" spans="1:8" s="91" customFormat="1" ht="40.15" customHeight="1" x14ac:dyDescent="0.2">
      <c r="A76" s="84" t="s">
        <v>59</v>
      </c>
      <c r="B76" s="94" t="s">
        <v>33</v>
      </c>
      <c r="C76" s="86" t="s">
        <v>144</v>
      </c>
      <c r="D76" s="95"/>
      <c r="E76" s="88" t="s">
        <v>39</v>
      </c>
      <c r="F76" s="102">
        <v>2</v>
      </c>
      <c r="G76" s="121"/>
      <c r="H76" s="90">
        <f>ROUND(G76*F76,2)</f>
        <v>0</v>
      </c>
    </row>
    <row r="77" spans="1:8" s="91" customFormat="1" ht="40.15" customHeight="1" x14ac:dyDescent="0.2">
      <c r="A77" s="84" t="s">
        <v>73</v>
      </c>
      <c r="B77" s="85" t="s">
        <v>143</v>
      </c>
      <c r="C77" s="86" t="s">
        <v>82</v>
      </c>
      <c r="D77" s="105" t="s">
        <v>244</v>
      </c>
      <c r="E77" s="88" t="s">
        <v>39</v>
      </c>
      <c r="F77" s="102">
        <v>2</v>
      </c>
      <c r="G77" s="121"/>
      <c r="H77" s="90">
        <f>ROUND(G77*F77,2)</f>
        <v>0</v>
      </c>
    </row>
    <row r="78" spans="1:8" s="91" customFormat="1" ht="40.15" customHeight="1" x14ac:dyDescent="0.2">
      <c r="A78" s="84" t="s">
        <v>74</v>
      </c>
      <c r="B78" s="85" t="s">
        <v>145</v>
      </c>
      <c r="C78" s="86" t="s">
        <v>83</v>
      </c>
      <c r="D78" s="105" t="s">
        <v>244</v>
      </c>
      <c r="E78" s="88" t="s">
        <v>39</v>
      </c>
      <c r="F78" s="102">
        <v>2</v>
      </c>
      <c r="G78" s="121"/>
      <c r="H78" s="90">
        <f>ROUND(G78*F78,2)</f>
        <v>0</v>
      </c>
    </row>
    <row r="79" spans="1:8" s="91" customFormat="1" ht="40.15" customHeight="1" x14ac:dyDescent="0.2">
      <c r="A79" s="84" t="s">
        <v>75</v>
      </c>
      <c r="B79" s="85" t="s">
        <v>146</v>
      </c>
      <c r="C79" s="86" t="s">
        <v>84</v>
      </c>
      <c r="D79" s="105" t="s">
        <v>244</v>
      </c>
      <c r="E79" s="88" t="s">
        <v>39</v>
      </c>
      <c r="F79" s="102">
        <v>6</v>
      </c>
      <c r="G79" s="121"/>
      <c r="H79" s="90">
        <f>ROUND(G79*F79,2)</f>
        <v>0</v>
      </c>
    </row>
    <row r="80" spans="1:8" s="91" customFormat="1" ht="40.15" customHeight="1" x14ac:dyDescent="0.2">
      <c r="A80" s="108" t="s">
        <v>272</v>
      </c>
      <c r="B80" s="111" t="s">
        <v>147</v>
      </c>
      <c r="C80" s="107" t="s">
        <v>273</v>
      </c>
      <c r="D80" s="105" t="s">
        <v>244</v>
      </c>
      <c r="E80" s="109" t="s">
        <v>39</v>
      </c>
      <c r="F80" s="155">
        <v>6</v>
      </c>
      <c r="G80" s="121"/>
      <c r="H80" s="112">
        <f>ROUND(G80*F80,2)</f>
        <v>0</v>
      </c>
    </row>
    <row r="81" spans="1:8" ht="40.15" customHeight="1" x14ac:dyDescent="0.2">
      <c r="A81" s="13"/>
      <c r="B81" s="5"/>
      <c r="C81" s="24" t="s">
        <v>23</v>
      </c>
      <c r="D81" s="8"/>
      <c r="E81" s="7"/>
      <c r="F81" s="304"/>
      <c r="G81" s="305"/>
      <c r="H81" s="306"/>
    </row>
    <row r="82" spans="1:8" s="91" customFormat="1" ht="40.15" customHeight="1" x14ac:dyDescent="0.2">
      <c r="A82" s="96" t="s">
        <v>62</v>
      </c>
      <c r="B82" s="85" t="s">
        <v>148</v>
      </c>
      <c r="C82" s="86" t="s">
        <v>63</v>
      </c>
      <c r="D82" s="95" t="s">
        <v>332</v>
      </c>
      <c r="E82" s="88"/>
      <c r="F82" s="89"/>
      <c r="G82" s="93"/>
      <c r="H82" s="90"/>
    </row>
    <row r="83" spans="1:8" s="91" customFormat="1" ht="40.15" customHeight="1" x14ac:dyDescent="0.2">
      <c r="A83" s="96" t="s">
        <v>149</v>
      </c>
      <c r="B83" s="94" t="s">
        <v>33</v>
      </c>
      <c r="C83" s="86" t="s">
        <v>150</v>
      </c>
      <c r="D83" s="95"/>
      <c r="E83" s="88" t="s">
        <v>32</v>
      </c>
      <c r="F83" s="89">
        <v>100</v>
      </c>
      <c r="G83" s="121"/>
      <c r="H83" s="90">
        <f>ROUND(G83*F83,2)</f>
        <v>0</v>
      </c>
    </row>
    <row r="84" spans="1:8" s="91" customFormat="1" ht="40.15" customHeight="1" x14ac:dyDescent="0.2">
      <c r="A84" s="96" t="s">
        <v>64</v>
      </c>
      <c r="B84" s="229" t="s">
        <v>40</v>
      </c>
      <c r="C84" s="230" t="s">
        <v>151</v>
      </c>
      <c r="D84" s="231"/>
      <c r="E84" s="232" t="s">
        <v>32</v>
      </c>
      <c r="F84" s="233">
        <v>600</v>
      </c>
      <c r="G84" s="252"/>
      <c r="H84" s="234">
        <f>ROUND(G84*F84,2)</f>
        <v>0</v>
      </c>
    </row>
    <row r="85" spans="1:8" s="29" customFormat="1" ht="40.15" customHeight="1" thickBot="1" x14ac:dyDescent="0.25">
      <c r="A85" s="30"/>
      <c r="B85" s="26" t="str">
        <f>B7</f>
        <v>A</v>
      </c>
      <c r="C85" s="315" t="str">
        <f>C7</f>
        <v>Cromwell Street - St Mary's Road to Lyndale Drive</v>
      </c>
      <c r="D85" s="316"/>
      <c r="E85" s="316"/>
      <c r="F85" s="317"/>
      <c r="G85" s="55" t="s">
        <v>17</v>
      </c>
      <c r="H85" s="55">
        <f>SUM(H7:H84)</f>
        <v>0</v>
      </c>
    </row>
    <row r="86" spans="1:8" s="29" customFormat="1" ht="40.15" customHeight="1" thickTop="1" x14ac:dyDescent="0.2">
      <c r="A86" s="28"/>
      <c r="B86" s="235" t="s">
        <v>13</v>
      </c>
      <c r="C86" s="309" t="s">
        <v>351</v>
      </c>
      <c r="D86" s="310"/>
      <c r="E86" s="310"/>
      <c r="F86" s="311"/>
      <c r="G86" s="305"/>
      <c r="H86" s="236" t="s">
        <v>2</v>
      </c>
    </row>
    <row r="87" spans="1:8" ht="40.15" customHeight="1" x14ac:dyDescent="0.2">
      <c r="A87" s="13"/>
      <c r="B87" s="222"/>
      <c r="C87" s="23" t="s">
        <v>19</v>
      </c>
      <c r="D87" s="8"/>
      <c r="E87" s="6" t="s">
        <v>2</v>
      </c>
      <c r="F87" s="304"/>
      <c r="G87" s="305"/>
      <c r="H87" s="306"/>
    </row>
    <row r="88" spans="1:8" s="91" customFormat="1" ht="40.15" customHeight="1" x14ac:dyDescent="0.2">
      <c r="A88" s="84" t="s">
        <v>85</v>
      </c>
      <c r="B88" s="85" t="s">
        <v>203</v>
      </c>
      <c r="C88" s="86" t="s">
        <v>86</v>
      </c>
      <c r="D88" s="95" t="s">
        <v>326</v>
      </c>
      <c r="E88" s="88" t="s">
        <v>30</v>
      </c>
      <c r="F88" s="89">
        <v>15</v>
      </c>
      <c r="G88" s="121"/>
      <c r="H88" s="90">
        <f t="shared" ref="H88" si="1">ROUND(G88*F88,2)</f>
        <v>0</v>
      </c>
    </row>
    <row r="89" spans="1:8" s="91" customFormat="1" ht="40.15" customHeight="1" x14ac:dyDescent="0.2">
      <c r="A89" s="92" t="s">
        <v>35</v>
      </c>
      <c r="B89" s="85" t="s">
        <v>202</v>
      </c>
      <c r="C89" s="86" t="s">
        <v>36</v>
      </c>
      <c r="D89" s="95" t="s">
        <v>326</v>
      </c>
      <c r="E89" s="88"/>
      <c r="F89" s="89"/>
      <c r="G89" s="119"/>
      <c r="H89" s="90"/>
    </row>
    <row r="90" spans="1:8" s="91" customFormat="1" ht="40.15" customHeight="1" x14ac:dyDescent="0.2">
      <c r="A90" s="92" t="s">
        <v>334</v>
      </c>
      <c r="B90" s="94" t="s">
        <v>33</v>
      </c>
      <c r="C90" s="86" t="s">
        <v>335</v>
      </c>
      <c r="D90" s="95" t="s">
        <v>2</v>
      </c>
      <c r="E90" s="88" t="s">
        <v>30</v>
      </c>
      <c r="F90" s="89">
        <v>15</v>
      </c>
      <c r="G90" s="121"/>
      <c r="H90" s="90">
        <f t="shared" ref="H90:H91" si="2">ROUND(G90*F90,2)</f>
        <v>0</v>
      </c>
    </row>
    <row r="91" spans="1:8" s="91" customFormat="1" ht="40.15" customHeight="1" x14ac:dyDescent="0.2">
      <c r="A91" s="84" t="s">
        <v>37</v>
      </c>
      <c r="B91" s="85" t="s">
        <v>201</v>
      </c>
      <c r="C91" s="86" t="s">
        <v>38</v>
      </c>
      <c r="D91" s="87" t="s">
        <v>326</v>
      </c>
      <c r="E91" s="88" t="s">
        <v>32</v>
      </c>
      <c r="F91" s="89">
        <v>200</v>
      </c>
      <c r="G91" s="121"/>
      <c r="H91" s="90">
        <f t="shared" si="2"/>
        <v>0</v>
      </c>
    </row>
    <row r="92" spans="1:8" ht="40.15" customHeight="1" x14ac:dyDescent="0.2">
      <c r="A92" s="13"/>
      <c r="B92" s="222"/>
      <c r="C92" s="24" t="s">
        <v>165</v>
      </c>
      <c r="D92" s="8"/>
      <c r="E92" s="223"/>
      <c r="F92" s="51"/>
      <c r="G92" s="54"/>
      <c r="H92" s="306"/>
    </row>
    <row r="93" spans="1:8" s="91" customFormat="1" ht="40.15" customHeight="1" x14ac:dyDescent="0.2">
      <c r="A93" s="96" t="s">
        <v>66</v>
      </c>
      <c r="B93" s="85" t="s">
        <v>246</v>
      </c>
      <c r="C93" s="86" t="s">
        <v>67</v>
      </c>
      <c r="D93" s="95" t="s">
        <v>326</v>
      </c>
      <c r="E93" s="88"/>
      <c r="F93" s="89"/>
      <c r="G93" s="119"/>
      <c r="H93" s="90"/>
    </row>
    <row r="94" spans="1:8" s="91" customFormat="1" ht="40.15" customHeight="1" x14ac:dyDescent="0.2">
      <c r="A94" s="96" t="s">
        <v>166</v>
      </c>
      <c r="B94" s="94" t="s">
        <v>33</v>
      </c>
      <c r="C94" s="86" t="s">
        <v>167</v>
      </c>
      <c r="D94" s="95" t="s">
        <v>2</v>
      </c>
      <c r="E94" s="88" t="s">
        <v>32</v>
      </c>
      <c r="F94" s="89">
        <v>110</v>
      </c>
      <c r="G94" s="121"/>
      <c r="H94" s="90">
        <f>ROUND(G94*F94,2)</f>
        <v>0</v>
      </c>
    </row>
    <row r="95" spans="1:8" s="166" customFormat="1" ht="40.15" customHeight="1" x14ac:dyDescent="0.2">
      <c r="A95" s="165" t="s">
        <v>212</v>
      </c>
      <c r="B95" s="85" t="s">
        <v>247</v>
      </c>
      <c r="C95" s="86" t="s">
        <v>213</v>
      </c>
      <c r="D95" s="95" t="s">
        <v>392</v>
      </c>
      <c r="E95" s="88"/>
      <c r="F95" s="89"/>
      <c r="G95" s="119"/>
      <c r="H95" s="90"/>
    </row>
    <row r="96" spans="1:8" s="91" customFormat="1" ht="40.15" customHeight="1" x14ac:dyDescent="0.2">
      <c r="A96" s="96" t="s">
        <v>214</v>
      </c>
      <c r="B96" s="94" t="s">
        <v>33</v>
      </c>
      <c r="C96" s="86" t="s">
        <v>327</v>
      </c>
      <c r="D96" s="95" t="s">
        <v>516</v>
      </c>
      <c r="E96" s="88"/>
      <c r="F96" s="89"/>
      <c r="G96" s="93"/>
      <c r="H96" s="90"/>
    </row>
    <row r="97" spans="1:8" s="91" customFormat="1" ht="40.15" customHeight="1" x14ac:dyDescent="0.2">
      <c r="A97" s="96" t="s">
        <v>215</v>
      </c>
      <c r="B97" s="100" t="s">
        <v>103</v>
      </c>
      <c r="C97" s="86" t="s">
        <v>216</v>
      </c>
      <c r="D97" s="95"/>
      <c r="E97" s="88" t="s">
        <v>32</v>
      </c>
      <c r="F97" s="89">
        <v>10</v>
      </c>
      <c r="G97" s="121"/>
      <c r="H97" s="90">
        <f>ROUND(G97*F97,2)</f>
        <v>0</v>
      </c>
    </row>
    <row r="98" spans="1:8" s="91" customFormat="1" ht="40.15" customHeight="1" x14ac:dyDescent="0.2">
      <c r="A98" s="96" t="s">
        <v>217</v>
      </c>
      <c r="B98" s="100" t="s">
        <v>104</v>
      </c>
      <c r="C98" s="86" t="s">
        <v>218</v>
      </c>
      <c r="D98" s="95"/>
      <c r="E98" s="88" t="s">
        <v>32</v>
      </c>
      <c r="F98" s="89">
        <v>40</v>
      </c>
      <c r="G98" s="121"/>
      <c r="H98" s="90">
        <f>ROUND(G98*F98,2)</f>
        <v>0</v>
      </c>
    </row>
    <row r="99" spans="1:8" s="91" customFormat="1" ht="40.15" customHeight="1" x14ac:dyDescent="0.2">
      <c r="A99" s="96" t="s">
        <v>253</v>
      </c>
      <c r="B99" s="85" t="s">
        <v>248</v>
      </c>
      <c r="C99" s="86" t="s">
        <v>255</v>
      </c>
      <c r="D99" s="95" t="s">
        <v>101</v>
      </c>
      <c r="E99" s="88" t="s">
        <v>32</v>
      </c>
      <c r="F99" s="102">
        <v>10</v>
      </c>
      <c r="G99" s="121"/>
      <c r="H99" s="90">
        <f t="shared" ref="H99:H101" si="3">ROUND(G99*F99,2)</f>
        <v>0</v>
      </c>
    </row>
    <row r="100" spans="1:8" s="91" customFormat="1" ht="40.15" customHeight="1" x14ac:dyDescent="0.2">
      <c r="A100" s="96" t="s">
        <v>307</v>
      </c>
      <c r="B100" s="85" t="s">
        <v>249</v>
      </c>
      <c r="C100" s="86" t="s">
        <v>308</v>
      </c>
      <c r="D100" s="95" t="s">
        <v>101</v>
      </c>
      <c r="E100" s="88" t="s">
        <v>32</v>
      </c>
      <c r="F100" s="89">
        <v>10</v>
      </c>
      <c r="G100" s="121"/>
      <c r="H100" s="90">
        <f t="shared" si="3"/>
        <v>0</v>
      </c>
    </row>
    <row r="101" spans="1:8" s="91" customFormat="1" ht="40.15" customHeight="1" x14ac:dyDescent="0.2">
      <c r="A101" s="96" t="s">
        <v>440</v>
      </c>
      <c r="B101" s="85" t="s">
        <v>250</v>
      </c>
      <c r="C101" s="86" t="s">
        <v>441</v>
      </c>
      <c r="D101" s="95" t="s">
        <v>101</v>
      </c>
      <c r="E101" s="88" t="s">
        <v>32</v>
      </c>
      <c r="F101" s="89">
        <v>10</v>
      </c>
      <c r="G101" s="121"/>
      <c r="H101" s="90">
        <f t="shared" si="3"/>
        <v>0</v>
      </c>
    </row>
    <row r="102" spans="1:8" s="91" customFormat="1" ht="40.15" customHeight="1" x14ac:dyDescent="0.2">
      <c r="A102" s="96" t="s">
        <v>219</v>
      </c>
      <c r="B102" s="85" t="s">
        <v>254</v>
      </c>
      <c r="C102" s="86" t="s">
        <v>220</v>
      </c>
      <c r="D102" s="95" t="s">
        <v>221</v>
      </c>
      <c r="E102" s="88"/>
      <c r="F102" s="89"/>
      <c r="G102" s="93"/>
      <c r="H102" s="90"/>
    </row>
    <row r="103" spans="1:8" s="120" customFormat="1" ht="40.15" customHeight="1" x14ac:dyDescent="0.2">
      <c r="A103" s="118" t="s">
        <v>393</v>
      </c>
      <c r="B103" s="94" t="s">
        <v>33</v>
      </c>
      <c r="C103" s="86" t="s">
        <v>394</v>
      </c>
      <c r="D103" s="95" t="s">
        <v>2</v>
      </c>
      <c r="E103" s="88" t="s">
        <v>49</v>
      </c>
      <c r="F103" s="89">
        <v>5</v>
      </c>
      <c r="G103" s="121"/>
      <c r="H103" s="90">
        <f t="shared" ref="H103" si="4">ROUND(G103*F103,2)</f>
        <v>0</v>
      </c>
    </row>
    <row r="104" spans="1:8" s="91" customFormat="1" ht="40.15" customHeight="1" x14ac:dyDescent="0.2">
      <c r="A104" s="96" t="s">
        <v>395</v>
      </c>
      <c r="B104" s="94" t="s">
        <v>40</v>
      </c>
      <c r="C104" s="86" t="s">
        <v>488</v>
      </c>
      <c r="D104" s="95"/>
      <c r="E104" s="88" t="s">
        <v>49</v>
      </c>
      <c r="F104" s="89">
        <v>20</v>
      </c>
      <c r="G104" s="121"/>
      <c r="H104" s="90">
        <f t="shared" ref="H104:H106" si="5">ROUND(G104*F104,2)</f>
        <v>0</v>
      </c>
    </row>
    <row r="105" spans="1:8" s="91" customFormat="1" ht="40.15" customHeight="1" x14ac:dyDescent="0.2">
      <c r="A105" s="96" t="s">
        <v>396</v>
      </c>
      <c r="B105" s="94" t="s">
        <v>50</v>
      </c>
      <c r="C105" s="86" t="s">
        <v>397</v>
      </c>
      <c r="D105" s="95" t="s">
        <v>2</v>
      </c>
      <c r="E105" s="88" t="s">
        <v>49</v>
      </c>
      <c r="F105" s="89">
        <v>80</v>
      </c>
      <c r="G105" s="121"/>
      <c r="H105" s="90">
        <f t="shared" si="5"/>
        <v>0</v>
      </c>
    </row>
    <row r="106" spans="1:8" s="91" customFormat="1" ht="40.15" customHeight="1" x14ac:dyDescent="0.2">
      <c r="A106" s="96" t="s">
        <v>398</v>
      </c>
      <c r="B106" s="282" t="s">
        <v>61</v>
      </c>
      <c r="C106" s="278" t="s">
        <v>399</v>
      </c>
      <c r="D106" s="279" t="s">
        <v>2</v>
      </c>
      <c r="E106" s="280" t="s">
        <v>49</v>
      </c>
      <c r="F106" s="274">
        <v>10</v>
      </c>
      <c r="G106" s="275"/>
      <c r="H106" s="276">
        <f t="shared" si="5"/>
        <v>0</v>
      </c>
    </row>
    <row r="107" spans="1:8" s="91" customFormat="1" ht="40.15" customHeight="1" x14ac:dyDescent="0.2">
      <c r="A107" s="96" t="s">
        <v>225</v>
      </c>
      <c r="B107" s="85" t="s">
        <v>256</v>
      </c>
      <c r="C107" s="86" t="s">
        <v>226</v>
      </c>
      <c r="D107" s="95" t="s">
        <v>221</v>
      </c>
      <c r="E107" s="88"/>
      <c r="F107" s="89"/>
      <c r="G107" s="93"/>
      <c r="H107" s="90"/>
    </row>
    <row r="108" spans="1:8" s="91" customFormat="1" ht="40.15" customHeight="1" x14ac:dyDescent="0.2">
      <c r="A108" s="96" t="s">
        <v>401</v>
      </c>
      <c r="B108" s="94" t="s">
        <v>33</v>
      </c>
      <c r="C108" s="86" t="s">
        <v>329</v>
      </c>
      <c r="D108" s="95" t="s">
        <v>107</v>
      </c>
      <c r="E108" s="88" t="s">
        <v>49</v>
      </c>
      <c r="F108" s="89">
        <v>20</v>
      </c>
      <c r="G108" s="121"/>
      <c r="H108" s="90">
        <f t="shared" ref="H108:H111" si="6">ROUND(G108*F108,2)</f>
        <v>0</v>
      </c>
    </row>
    <row r="109" spans="1:8" s="91" customFormat="1" ht="60" customHeight="1" x14ac:dyDescent="0.2">
      <c r="A109" s="122" t="s">
        <v>463</v>
      </c>
      <c r="B109" s="94" t="s">
        <v>40</v>
      </c>
      <c r="C109" s="86" t="s">
        <v>484</v>
      </c>
      <c r="D109" s="95" t="s">
        <v>310</v>
      </c>
      <c r="E109" s="88" t="s">
        <v>49</v>
      </c>
      <c r="F109" s="102">
        <v>80</v>
      </c>
      <c r="G109" s="121"/>
      <c r="H109" s="90">
        <f t="shared" si="6"/>
        <v>0</v>
      </c>
    </row>
    <row r="110" spans="1:8" s="101" customFormat="1" ht="40.15" customHeight="1" x14ac:dyDescent="0.2">
      <c r="A110" s="96" t="s">
        <v>404</v>
      </c>
      <c r="B110" s="94" t="s">
        <v>50</v>
      </c>
      <c r="C110" s="86" t="s">
        <v>330</v>
      </c>
      <c r="D110" s="95" t="s">
        <v>403</v>
      </c>
      <c r="E110" s="88" t="s">
        <v>49</v>
      </c>
      <c r="F110" s="89">
        <v>10</v>
      </c>
      <c r="G110" s="121"/>
      <c r="H110" s="90">
        <f t="shared" si="6"/>
        <v>0</v>
      </c>
    </row>
    <row r="111" spans="1:8" s="91" customFormat="1" ht="40.15" customHeight="1" x14ac:dyDescent="0.2">
      <c r="A111" s="96" t="s">
        <v>227</v>
      </c>
      <c r="B111" s="85" t="s">
        <v>257</v>
      </c>
      <c r="C111" s="86" t="s">
        <v>228</v>
      </c>
      <c r="D111" s="95" t="s">
        <v>229</v>
      </c>
      <c r="E111" s="88" t="s">
        <v>32</v>
      </c>
      <c r="F111" s="89">
        <v>10</v>
      </c>
      <c r="G111" s="121"/>
      <c r="H111" s="90">
        <f t="shared" si="6"/>
        <v>0</v>
      </c>
    </row>
    <row r="112" spans="1:8" s="91" customFormat="1" ht="40.15" customHeight="1" x14ac:dyDescent="0.2">
      <c r="A112" s="96" t="s">
        <v>171</v>
      </c>
      <c r="B112" s="85" t="s">
        <v>258</v>
      </c>
      <c r="C112" s="86" t="s">
        <v>172</v>
      </c>
      <c r="D112" s="95" t="s">
        <v>508</v>
      </c>
      <c r="E112" s="88"/>
      <c r="F112" s="89"/>
      <c r="G112" s="93"/>
      <c r="H112" s="90"/>
    </row>
    <row r="113" spans="1:8" s="91" customFormat="1" ht="40.15" customHeight="1" x14ac:dyDescent="0.2">
      <c r="A113" s="96" t="s">
        <v>230</v>
      </c>
      <c r="B113" s="94" t="s">
        <v>33</v>
      </c>
      <c r="C113" s="86" t="s">
        <v>231</v>
      </c>
      <c r="D113" s="95"/>
      <c r="E113" s="88"/>
      <c r="F113" s="89"/>
      <c r="G113" s="93"/>
      <c r="H113" s="90"/>
    </row>
    <row r="114" spans="1:8" s="91" customFormat="1" ht="40.15" customHeight="1" x14ac:dyDescent="0.2">
      <c r="A114" s="96" t="s">
        <v>407</v>
      </c>
      <c r="B114" s="100" t="s">
        <v>103</v>
      </c>
      <c r="C114" s="86" t="s">
        <v>408</v>
      </c>
      <c r="D114" s="95"/>
      <c r="E114" s="88" t="s">
        <v>34</v>
      </c>
      <c r="F114" s="89">
        <v>340</v>
      </c>
      <c r="G114" s="121"/>
      <c r="H114" s="90">
        <f>ROUND(G114*F114,2)</f>
        <v>0</v>
      </c>
    </row>
    <row r="115" spans="1:8" s="91" customFormat="1" ht="40.15" customHeight="1" x14ac:dyDescent="0.2">
      <c r="A115" s="96" t="s">
        <v>173</v>
      </c>
      <c r="B115" s="94" t="s">
        <v>40</v>
      </c>
      <c r="C115" s="86" t="s">
        <v>70</v>
      </c>
      <c r="D115" s="95"/>
      <c r="E115" s="88"/>
      <c r="F115" s="89"/>
      <c r="G115" s="93"/>
      <c r="H115" s="90"/>
    </row>
    <row r="116" spans="1:8" s="91" customFormat="1" ht="40.15" customHeight="1" x14ac:dyDescent="0.2">
      <c r="A116" s="96" t="s">
        <v>410</v>
      </c>
      <c r="B116" s="100" t="s">
        <v>103</v>
      </c>
      <c r="C116" s="86" t="s">
        <v>408</v>
      </c>
      <c r="D116" s="95"/>
      <c r="E116" s="88" t="s">
        <v>34</v>
      </c>
      <c r="F116" s="89">
        <v>35</v>
      </c>
      <c r="G116" s="121"/>
      <c r="H116" s="90">
        <f t="shared" ref="H116:H117" si="7">ROUND(G116*F116,2)</f>
        <v>0</v>
      </c>
    </row>
    <row r="117" spans="1:8" s="91" customFormat="1" ht="40.15" customHeight="1" x14ac:dyDescent="0.2">
      <c r="A117" s="122" t="s">
        <v>174</v>
      </c>
      <c r="B117" s="85" t="s">
        <v>259</v>
      </c>
      <c r="C117" s="86" t="s">
        <v>175</v>
      </c>
      <c r="D117" s="95" t="s">
        <v>508</v>
      </c>
      <c r="E117" s="88" t="s">
        <v>32</v>
      </c>
      <c r="F117" s="89">
        <v>15</v>
      </c>
      <c r="G117" s="121"/>
      <c r="H117" s="90">
        <f t="shared" si="7"/>
        <v>0</v>
      </c>
    </row>
    <row r="118" spans="1:8" s="91" customFormat="1" ht="40.15" customHeight="1" x14ac:dyDescent="0.2">
      <c r="A118" s="96" t="s">
        <v>108</v>
      </c>
      <c r="B118" s="85" t="s">
        <v>260</v>
      </c>
      <c r="C118" s="86" t="s">
        <v>110</v>
      </c>
      <c r="D118" s="95" t="s">
        <v>232</v>
      </c>
      <c r="E118" s="88"/>
      <c r="F118" s="89"/>
      <c r="G118" s="93"/>
      <c r="H118" s="90"/>
    </row>
    <row r="119" spans="1:8" s="91" customFormat="1" ht="40.15" customHeight="1" x14ac:dyDescent="0.2">
      <c r="A119" s="96" t="s">
        <v>111</v>
      </c>
      <c r="B119" s="94" t="s">
        <v>33</v>
      </c>
      <c r="C119" s="86" t="s">
        <v>233</v>
      </c>
      <c r="D119" s="95" t="s">
        <v>2</v>
      </c>
      <c r="E119" s="88" t="s">
        <v>32</v>
      </c>
      <c r="F119" s="89">
        <v>800</v>
      </c>
      <c r="G119" s="121"/>
      <c r="H119" s="90">
        <f t="shared" ref="H119:H120" si="8">ROUND(G119*F119,2)</f>
        <v>0</v>
      </c>
    </row>
    <row r="120" spans="1:8" s="91" customFormat="1" ht="40.15" customHeight="1" x14ac:dyDescent="0.2">
      <c r="A120" s="122" t="s">
        <v>234</v>
      </c>
      <c r="B120" s="94" t="s">
        <v>40</v>
      </c>
      <c r="C120" s="86" t="s">
        <v>235</v>
      </c>
      <c r="D120" s="95" t="s">
        <v>2</v>
      </c>
      <c r="E120" s="88" t="s">
        <v>32</v>
      </c>
      <c r="F120" s="89">
        <v>1900</v>
      </c>
      <c r="G120" s="121"/>
      <c r="H120" s="90">
        <f t="shared" si="8"/>
        <v>0</v>
      </c>
    </row>
    <row r="121" spans="1:8" ht="40.15" customHeight="1" x14ac:dyDescent="0.2">
      <c r="A121" s="13"/>
      <c r="B121" s="219"/>
      <c r="C121" s="24" t="s">
        <v>177</v>
      </c>
      <c r="D121" s="95" t="s">
        <v>2</v>
      </c>
      <c r="E121" s="7"/>
      <c r="F121" s="304"/>
      <c r="G121" s="305"/>
      <c r="H121" s="306"/>
    </row>
    <row r="122" spans="1:8" s="91" customFormat="1" ht="40.15" customHeight="1" x14ac:dyDescent="0.2">
      <c r="A122" s="84" t="s">
        <v>160</v>
      </c>
      <c r="B122" s="85" t="s">
        <v>261</v>
      </c>
      <c r="C122" s="86" t="s">
        <v>327</v>
      </c>
      <c r="D122" s="95" t="s">
        <v>518</v>
      </c>
      <c r="E122" s="88" t="s">
        <v>32</v>
      </c>
      <c r="F122" s="102">
        <v>10</v>
      </c>
      <c r="G122" s="121"/>
      <c r="H122" s="90">
        <f t="shared" ref="H122" si="9">ROUND(G122*F122,2)</f>
        <v>0</v>
      </c>
    </row>
    <row r="123" spans="1:8" s="91" customFormat="1" ht="40.15" customHeight="1" x14ac:dyDescent="0.2">
      <c r="A123" s="84" t="s">
        <v>55</v>
      </c>
      <c r="B123" s="277" t="s">
        <v>262</v>
      </c>
      <c r="C123" s="278" t="s">
        <v>56</v>
      </c>
      <c r="D123" s="279" t="s">
        <v>121</v>
      </c>
      <c r="E123" s="280" t="s">
        <v>49</v>
      </c>
      <c r="F123" s="281">
        <v>580</v>
      </c>
      <c r="G123" s="275"/>
      <c r="H123" s="276">
        <f>ROUND(G123*F123,2)</f>
        <v>0</v>
      </c>
    </row>
    <row r="124" spans="1:8" ht="40.15" customHeight="1" x14ac:dyDescent="0.2">
      <c r="A124" s="13"/>
      <c r="B124" s="219"/>
      <c r="C124" s="24" t="s">
        <v>21</v>
      </c>
      <c r="D124" s="8"/>
      <c r="E124" s="7"/>
      <c r="F124" s="304"/>
      <c r="G124" s="305"/>
      <c r="H124" s="306"/>
    </row>
    <row r="125" spans="1:8" s="106" customFormat="1" ht="40.15" customHeight="1" x14ac:dyDescent="0.2">
      <c r="A125" s="84" t="s">
        <v>77</v>
      </c>
      <c r="B125" s="85" t="s">
        <v>263</v>
      </c>
      <c r="C125" s="104" t="s">
        <v>236</v>
      </c>
      <c r="D125" s="105" t="s">
        <v>244</v>
      </c>
      <c r="E125" s="88"/>
      <c r="F125" s="102"/>
      <c r="G125" s="93"/>
      <c r="H125" s="103"/>
    </row>
    <row r="126" spans="1:8" s="91" customFormat="1" ht="40.15" customHeight="1" x14ac:dyDescent="0.2">
      <c r="A126" s="84" t="s">
        <v>78</v>
      </c>
      <c r="B126" s="94" t="s">
        <v>33</v>
      </c>
      <c r="C126" s="107" t="s">
        <v>295</v>
      </c>
      <c r="D126" s="95"/>
      <c r="E126" s="88" t="s">
        <v>39</v>
      </c>
      <c r="F126" s="102">
        <v>1</v>
      </c>
      <c r="G126" s="121"/>
      <c r="H126" s="90">
        <f t="shared" ref="H126:H129" si="10">ROUND(G126*F126,2)</f>
        <v>0</v>
      </c>
    </row>
    <row r="127" spans="1:8" s="91" customFormat="1" ht="40.15" customHeight="1" x14ac:dyDescent="0.2">
      <c r="A127" s="84" t="s">
        <v>79</v>
      </c>
      <c r="B127" s="94" t="s">
        <v>40</v>
      </c>
      <c r="C127" s="107" t="s">
        <v>296</v>
      </c>
      <c r="D127" s="95"/>
      <c r="E127" s="88" t="s">
        <v>39</v>
      </c>
      <c r="F127" s="102">
        <v>1</v>
      </c>
      <c r="G127" s="121"/>
      <c r="H127" s="90">
        <f t="shared" si="10"/>
        <v>0</v>
      </c>
    </row>
    <row r="128" spans="1:8" s="91" customFormat="1" ht="40.15" customHeight="1" x14ac:dyDescent="0.2">
      <c r="A128" s="84" t="s">
        <v>237</v>
      </c>
      <c r="B128" s="94" t="s">
        <v>50</v>
      </c>
      <c r="C128" s="107" t="s">
        <v>238</v>
      </c>
      <c r="D128" s="95"/>
      <c r="E128" s="88" t="s">
        <v>39</v>
      </c>
      <c r="F128" s="102">
        <v>1</v>
      </c>
      <c r="G128" s="121"/>
      <c r="H128" s="90">
        <f t="shared" si="10"/>
        <v>0</v>
      </c>
    </row>
    <row r="129" spans="1:8" s="91" customFormat="1" ht="40.15" customHeight="1" x14ac:dyDescent="0.2">
      <c r="A129" s="84" t="s">
        <v>239</v>
      </c>
      <c r="B129" s="94" t="s">
        <v>61</v>
      </c>
      <c r="C129" s="107" t="s">
        <v>240</v>
      </c>
      <c r="D129" s="95"/>
      <c r="E129" s="88" t="s">
        <v>39</v>
      </c>
      <c r="F129" s="102">
        <v>1</v>
      </c>
      <c r="G129" s="121"/>
      <c r="H129" s="90">
        <f t="shared" si="10"/>
        <v>0</v>
      </c>
    </row>
    <row r="130" spans="1:8" ht="37.9" customHeight="1" x14ac:dyDescent="0.2">
      <c r="A130" s="13"/>
      <c r="B130" s="220"/>
      <c r="C130" s="24" t="s">
        <v>22</v>
      </c>
      <c r="D130" s="8"/>
      <c r="E130" s="7"/>
      <c r="F130" s="304"/>
      <c r="G130" s="305"/>
      <c r="H130" s="306"/>
    </row>
    <row r="131" spans="1:8" s="91" customFormat="1" ht="37.9" customHeight="1" x14ac:dyDescent="0.2">
      <c r="A131" s="84" t="s">
        <v>57</v>
      </c>
      <c r="B131" s="85" t="s">
        <v>264</v>
      </c>
      <c r="C131" s="107" t="s">
        <v>243</v>
      </c>
      <c r="D131" s="105" t="s">
        <v>244</v>
      </c>
      <c r="E131" s="88" t="s">
        <v>39</v>
      </c>
      <c r="F131" s="102">
        <v>6</v>
      </c>
      <c r="G131" s="121"/>
      <c r="H131" s="90">
        <f>ROUND(G131*F131,2)</f>
        <v>0</v>
      </c>
    </row>
    <row r="132" spans="1:8" s="91" customFormat="1" ht="37.9" customHeight="1" x14ac:dyDescent="0.2">
      <c r="A132" s="84" t="s">
        <v>71</v>
      </c>
      <c r="B132" s="85" t="s">
        <v>265</v>
      </c>
      <c r="C132" s="86" t="s">
        <v>80</v>
      </c>
      <c r="D132" s="95" t="s">
        <v>125</v>
      </c>
      <c r="E132" s="88"/>
      <c r="F132" s="102"/>
      <c r="G132" s="54"/>
      <c r="H132" s="103"/>
    </row>
    <row r="133" spans="1:8" s="91" customFormat="1" ht="37.9" customHeight="1" x14ac:dyDescent="0.2">
      <c r="A133" s="84" t="s">
        <v>81</v>
      </c>
      <c r="B133" s="94" t="s">
        <v>33</v>
      </c>
      <c r="C133" s="86" t="s">
        <v>142</v>
      </c>
      <c r="D133" s="95"/>
      <c r="E133" s="88" t="s">
        <v>72</v>
      </c>
      <c r="F133" s="211">
        <v>0.6</v>
      </c>
      <c r="G133" s="121"/>
      <c r="H133" s="90">
        <f>ROUND(G133*F133,2)</f>
        <v>0</v>
      </c>
    </row>
    <row r="134" spans="1:8" s="91" customFormat="1" ht="37.9" customHeight="1" x14ac:dyDescent="0.2">
      <c r="A134" s="84" t="s">
        <v>58</v>
      </c>
      <c r="B134" s="85" t="s">
        <v>266</v>
      </c>
      <c r="C134" s="107" t="s">
        <v>245</v>
      </c>
      <c r="D134" s="105" t="s">
        <v>244</v>
      </c>
      <c r="E134" s="88"/>
      <c r="F134" s="102"/>
      <c r="G134" s="93"/>
      <c r="H134" s="103"/>
    </row>
    <row r="135" spans="1:8" s="91" customFormat="1" ht="37.9" customHeight="1" x14ac:dyDescent="0.2">
      <c r="A135" s="84" t="s">
        <v>59</v>
      </c>
      <c r="B135" s="94" t="s">
        <v>33</v>
      </c>
      <c r="C135" s="86" t="s">
        <v>144</v>
      </c>
      <c r="D135" s="95"/>
      <c r="E135" s="88" t="s">
        <v>39</v>
      </c>
      <c r="F135" s="102">
        <v>2</v>
      </c>
      <c r="G135" s="121"/>
      <c r="H135" s="90">
        <f t="shared" ref="H135:H140" si="11">ROUND(G135*F135,2)</f>
        <v>0</v>
      </c>
    </row>
    <row r="136" spans="1:8" s="91" customFormat="1" ht="37.9" customHeight="1" x14ac:dyDescent="0.2">
      <c r="A136" s="156" t="s">
        <v>60</v>
      </c>
      <c r="B136" s="94" t="s">
        <v>40</v>
      </c>
      <c r="C136" s="86" t="s">
        <v>161</v>
      </c>
      <c r="D136" s="95"/>
      <c r="E136" s="88" t="s">
        <v>39</v>
      </c>
      <c r="F136" s="102">
        <v>2</v>
      </c>
      <c r="G136" s="121"/>
      <c r="H136" s="90">
        <f t="shared" si="11"/>
        <v>0</v>
      </c>
    </row>
    <row r="137" spans="1:8" s="91" customFormat="1" ht="37.9" customHeight="1" x14ac:dyDescent="0.2">
      <c r="A137" s="84" t="s">
        <v>73</v>
      </c>
      <c r="B137" s="85" t="s">
        <v>267</v>
      </c>
      <c r="C137" s="86" t="s">
        <v>82</v>
      </c>
      <c r="D137" s="105" t="s">
        <v>244</v>
      </c>
      <c r="E137" s="88" t="s">
        <v>39</v>
      </c>
      <c r="F137" s="102">
        <v>1</v>
      </c>
      <c r="G137" s="121"/>
      <c r="H137" s="90">
        <f t="shared" si="11"/>
        <v>0</v>
      </c>
    </row>
    <row r="138" spans="1:8" s="91" customFormat="1" ht="37.9" customHeight="1" x14ac:dyDescent="0.2">
      <c r="A138" s="84" t="s">
        <v>74</v>
      </c>
      <c r="B138" s="85" t="s">
        <v>268</v>
      </c>
      <c r="C138" s="86" t="s">
        <v>83</v>
      </c>
      <c r="D138" s="105" t="s">
        <v>244</v>
      </c>
      <c r="E138" s="88" t="s">
        <v>39</v>
      </c>
      <c r="F138" s="102">
        <v>1</v>
      </c>
      <c r="G138" s="121"/>
      <c r="H138" s="90">
        <f t="shared" si="11"/>
        <v>0</v>
      </c>
    </row>
    <row r="139" spans="1:8" s="91" customFormat="1" ht="37.9" customHeight="1" x14ac:dyDescent="0.2">
      <c r="A139" s="84" t="s">
        <v>75</v>
      </c>
      <c r="B139" s="85" t="s">
        <v>269</v>
      </c>
      <c r="C139" s="86" t="s">
        <v>84</v>
      </c>
      <c r="D139" s="105" t="s">
        <v>244</v>
      </c>
      <c r="E139" s="88" t="s">
        <v>39</v>
      </c>
      <c r="F139" s="102">
        <v>2</v>
      </c>
      <c r="G139" s="121"/>
      <c r="H139" s="90">
        <f t="shared" si="11"/>
        <v>0</v>
      </c>
    </row>
    <row r="140" spans="1:8" s="91" customFormat="1" ht="37.9" customHeight="1" x14ac:dyDescent="0.2">
      <c r="A140" s="108" t="s">
        <v>272</v>
      </c>
      <c r="B140" s="111" t="s">
        <v>270</v>
      </c>
      <c r="C140" s="107" t="s">
        <v>273</v>
      </c>
      <c r="D140" s="105" t="s">
        <v>244</v>
      </c>
      <c r="E140" s="109" t="s">
        <v>39</v>
      </c>
      <c r="F140" s="155">
        <v>2</v>
      </c>
      <c r="G140" s="121"/>
      <c r="H140" s="112">
        <f t="shared" si="11"/>
        <v>0</v>
      </c>
    </row>
    <row r="141" spans="1:8" ht="36" customHeight="1" x14ac:dyDescent="0.2">
      <c r="A141" s="13"/>
      <c r="B141" s="222"/>
      <c r="C141" s="24" t="s">
        <v>23</v>
      </c>
      <c r="D141" s="8"/>
      <c r="E141" s="223"/>
      <c r="F141" s="51"/>
      <c r="G141" s="54"/>
      <c r="H141" s="306"/>
    </row>
    <row r="142" spans="1:8" s="91" customFormat="1" ht="36" customHeight="1" x14ac:dyDescent="0.2">
      <c r="A142" s="96" t="s">
        <v>62</v>
      </c>
      <c r="B142" s="85" t="s">
        <v>271</v>
      </c>
      <c r="C142" s="86" t="s">
        <v>63</v>
      </c>
      <c r="D142" s="95" t="s">
        <v>332</v>
      </c>
      <c r="E142" s="88"/>
      <c r="F142" s="89"/>
      <c r="G142" s="93"/>
      <c r="H142" s="90"/>
    </row>
    <row r="143" spans="1:8" s="91" customFormat="1" ht="36" customHeight="1" x14ac:dyDescent="0.2">
      <c r="A143" s="96" t="s">
        <v>149</v>
      </c>
      <c r="B143" s="94" t="s">
        <v>33</v>
      </c>
      <c r="C143" s="86" t="s">
        <v>150</v>
      </c>
      <c r="D143" s="95"/>
      <c r="E143" s="88" t="s">
        <v>32</v>
      </c>
      <c r="F143" s="89">
        <v>50</v>
      </c>
      <c r="G143" s="121"/>
      <c r="H143" s="90">
        <f>ROUND(G143*F143,2)</f>
        <v>0</v>
      </c>
    </row>
    <row r="144" spans="1:8" s="91" customFormat="1" ht="36" customHeight="1" x14ac:dyDescent="0.2">
      <c r="A144" s="96" t="s">
        <v>64</v>
      </c>
      <c r="B144" s="94" t="s">
        <v>40</v>
      </c>
      <c r="C144" s="86" t="s">
        <v>151</v>
      </c>
      <c r="D144" s="95"/>
      <c r="E144" s="88" t="s">
        <v>32</v>
      </c>
      <c r="F144" s="89">
        <v>150</v>
      </c>
      <c r="G144" s="121"/>
      <c r="H144" s="90">
        <f>ROUND(G144*F144,2)</f>
        <v>0</v>
      </c>
    </row>
    <row r="145" spans="1:8" ht="40.15" customHeight="1" thickBot="1" x14ac:dyDescent="0.25">
      <c r="A145" s="14"/>
      <c r="B145" s="26" t="str">
        <f>B86</f>
        <v>B</v>
      </c>
      <c r="C145" s="315" t="str">
        <f>C86</f>
        <v>Ashdale Avenue - Lyndale Drive to Highfield Street</v>
      </c>
      <c r="D145" s="316"/>
      <c r="E145" s="316"/>
      <c r="F145" s="317"/>
      <c r="G145" s="56" t="s">
        <v>17</v>
      </c>
      <c r="H145" s="56">
        <f>SUM(H86:H144)</f>
        <v>0</v>
      </c>
    </row>
    <row r="146" spans="1:8" s="29" customFormat="1" ht="40.15" customHeight="1" thickTop="1" x14ac:dyDescent="0.2">
      <c r="A146" s="28"/>
      <c r="B146" s="235" t="s">
        <v>14</v>
      </c>
      <c r="C146" s="309" t="s">
        <v>353</v>
      </c>
      <c r="D146" s="310"/>
      <c r="E146" s="310"/>
      <c r="F146" s="311"/>
      <c r="G146" s="305"/>
      <c r="H146" s="236"/>
    </row>
    <row r="147" spans="1:8" ht="40.15" customHeight="1" x14ac:dyDescent="0.2">
      <c r="A147" s="13"/>
      <c r="B147" s="222"/>
      <c r="C147" s="23" t="s">
        <v>19</v>
      </c>
      <c r="D147" s="8"/>
      <c r="E147" s="6" t="s">
        <v>2</v>
      </c>
      <c r="F147" s="304"/>
      <c r="G147" s="305"/>
      <c r="H147" s="306"/>
    </row>
    <row r="148" spans="1:8" s="91" customFormat="1" ht="40.15" customHeight="1" x14ac:dyDescent="0.2">
      <c r="A148" s="84" t="s">
        <v>37</v>
      </c>
      <c r="B148" s="85" t="s">
        <v>205</v>
      </c>
      <c r="C148" s="86" t="s">
        <v>38</v>
      </c>
      <c r="D148" s="87" t="s">
        <v>326</v>
      </c>
      <c r="E148" s="88" t="s">
        <v>32</v>
      </c>
      <c r="F148" s="89">
        <v>120</v>
      </c>
      <c r="G148" s="121"/>
      <c r="H148" s="90">
        <f t="shared" ref="H148" si="12">ROUND(G148*F148,2)</f>
        <v>0</v>
      </c>
    </row>
    <row r="149" spans="1:8" ht="40.15" customHeight="1" x14ac:dyDescent="0.2">
      <c r="A149" s="13"/>
      <c r="B149" s="222"/>
      <c r="C149" s="24" t="s">
        <v>165</v>
      </c>
      <c r="D149" s="8"/>
      <c r="E149" s="223"/>
      <c r="F149" s="51"/>
      <c r="G149" s="305"/>
      <c r="H149" s="306"/>
    </row>
    <row r="150" spans="1:8" s="91" customFormat="1" ht="40.15" customHeight="1" x14ac:dyDescent="0.2">
      <c r="A150" s="96" t="s">
        <v>376</v>
      </c>
      <c r="B150" s="85" t="s">
        <v>206</v>
      </c>
      <c r="C150" s="86" t="s">
        <v>377</v>
      </c>
      <c r="D150" s="95" t="s">
        <v>378</v>
      </c>
      <c r="E150" s="88"/>
      <c r="F150" s="89"/>
      <c r="G150" s="93"/>
      <c r="H150" s="90"/>
    </row>
    <row r="151" spans="1:8" s="91" customFormat="1" ht="40.15" customHeight="1" x14ac:dyDescent="0.2">
      <c r="A151" s="96" t="s">
        <v>379</v>
      </c>
      <c r="B151" s="94" t="s">
        <v>33</v>
      </c>
      <c r="C151" s="86" t="s">
        <v>485</v>
      </c>
      <c r="D151" s="95" t="s">
        <v>2</v>
      </c>
      <c r="E151" s="88" t="s">
        <v>32</v>
      </c>
      <c r="F151" s="89">
        <v>10</v>
      </c>
      <c r="G151" s="121"/>
      <c r="H151" s="90">
        <f t="shared" ref="H151:H153" si="13">ROUND(G151*F151,2)</f>
        <v>0</v>
      </c>
    </row>
    <row r="152" spans="1:8" s="91" customFormat="1" ht="40.15" customHeight="1" x14ac:dyDescent="0.2">
      <c r="A152" s="96" t="s">
        <v>380</v>
      </c>
      <c r="B152" s="94" t="s">
        <v>40</v>
      </c>
      <c r="C152" s="86" t="s">
        <v>486</v>
      </c>
      <c r="D152" s="95" t="s">
        <v>2</v>
      </c>
      <c r="E152" s="88" t="s">
        <v>32</v>
      </c>
      <c r="F152" s="89">
        <v>75</v>
      </c>
      <c r="G152" s="121"/>
      <c r="H152" s="90">
        <f t="shared" si="13"/>
        <v>0</v>
      </c>
    </row>
    <row r="153" spans="1:8" s="91" customFormat="1" ht="40.15" customHeight="1" x14ac:dyDescent="0.2">
      <c r="A153" s="96" t="s">
        <v>382</v>
      </c>
      <c r="B153" s="94" t="s">
        <v>50</v>
      </c>
      <c r="C153" s="86" t="s">
        <v>487</v>
      </c>
      <c r="D153" s="95" t="s">
        <v>2</v>
      </c>
      <c r="E153" s="88" t="s">
        <v>32</v>
      </c>
      <c r="F153" s="89">
        <v>15</v>
      </c>
      <c r="G153" s="121"/>
      <c r="H153" s="90">
        <f t="shared" si="13"/>
        <v>0</v>
      </c>
    </row>
    <row r="154" spans="1:8" s="91" customFormat="1" ht="40.15" customHeight="1" x14ac:dyDescent="0.2">
      <c r="A154" s="96" t="s">
        <v>386</v>
      </c>
      <c r="B154" s="85" t="s">
        <v>207</v>
      </c>
      <c r="C154" s="86" t="s">
        <v>387</v>
      </c>
      <c r="D154" s="95" t="s">
        <v>168</v>
      </c>
      <c r="E154" s="88"/>
      <c r="F154" s="89"/>
      <c r="G154" s="93"/>
      <c r="H154" s="90"/>
    </row>
    <row r="155" spans="1:8" s="91" customFormat="1" ht="40.15" customHeight="1" x14ac:dyDescent="0.2">
      <c r="A155" s="96" t="s">
        <v>388</v>
      </c>
      <c r="B155" s="94" t="s">
        <v>33</v>
      </c>
      <c r="C155" s="86" t="s">
        <v>389</v>
      </c>
      <c r="D155" s="95" t="s">
        <v>2</v>
      </c>
      <c r="E155" s="88" t="s">
        <v>32</v>
      </c>
      <c r="F155" s="89">
        <v>30</v>
      </c>
      <c r="G155" s="121"/>
      <c r="H155" s="90">
        <f t="shared" ref="H155" si="14">ROUND(G155*F155,2)</f>
        <v>0</v>
      </c>
    </row>
    <row r="156" spans="1:8" s="91" customFormat="1" ht="40.15" customHeight="1" x14ac:dyDescent="0.2">
      <c r="A156" s="96" t="s">
        <v>41</v>
      </c>
      <c r="B156" s="85" t="s">
        <v>274</v>
      </c>
      <c r="C156" s="86" t="s">
        <v>42</v>
      </c>
      <c r="D156" s="95" t="s">
        <v>168</v>
      </c>
      <c r="E156" s="88"/>
      <c r="F156" s="89"/>
      <c r="G156" s="93"/>
      <c r="H156" s="90"/>
    </row>
    <row r="157" spans="1:8" s="91" customFormat="1" ht="40.15" customHeight="1" x14ac:dyDescent="0.2">
      <c r="A157" s="96" t="s">
        <v>43</v>
      </c>
      <c r="B157" s="94" t="s">
        <v>33</v>
      </c>
      <c r="C157" s="86" t="s">
        <v>44</v>
      </c>
      <c r="D157" s="95" t="s">
        <v>2</v>
      </c>
      <c r="E157" s="88" t="s">
        <v>39</v>
      </c>
      <c r="F157" s="89">
        <v>150</v>
      </c>
      <c r="G157" s="121"/>
      <c r="H157" s="90">
        <f>ROUND(G157*F157,2)</f>
        <v>0</v>
      </c>
    </row>
    <row r="158" spans="1:8" s="91" customFormat="1" ht="40.15" customHeight="1" x14ac:dyDescent="0.2">
      <c r="A158" s="96" t="s">
        <v>45</v>
      </c>
      <c r="B158" s="85" t="s">
        <v>275</v>
      </c>
      <c r="C158" s="86" t="s">
        <v>46</v>
      </c>
      <c r="D158" s="95" t="s">
        <v>168</v>
      </c>
      <c r="E158" s="88"/>
      <c r="F158" s="89"/>
      <c r="G158" s="93"/>
      <c r="H158" s="90"/>
    </row>
    <row r="159" spans="1:8" s="91" customFormat="1" ht="40.15" customHeight="1" x14ac:dyDescent="0.2">
      <c r="A159" s="97" t="s">
        <v>169</v>
      </c>
      <c r="B159" s="98" t="s">
        <v>33</v>
      </c>
      <c r="C159" s="99" t="s">
        <v>170</v>
      </c>
      <c r="D159" s="98" t="s">
        <v>2</v>
      </c>
      <c r="E159" s="98" t="s">
        <v>39</v>
      </c>
      <c r="F159" s="89">
        <v>15</v>
      </c>
      <c r="G159" s="121"/>
      <c r="H159" s="90">
        <f>ROUND(G159*F159,2)</f>
        <v>0</v>
      </c>
    </row>
    <row r="160" spans="1:8" s="91" customFormat="1" ht="40.15" customHeight="1" x14ac:dyDescent="0.2">
      <c r="A160" s="96" t="s">
        <v>47</v>
      </c>
      <c r="B160" s="94" t="s">
        <v>40</v>
      </c>
      <c r="C160" s="86" t="s">
        <v>48</v>
      </c>
      <c r="D160" s="95" t="s">
        <v>2</v>
      </c>
      <c r="E160" s="88" t="s">
        <v>39</v>
      </c>
      <c r="F160" s="89">
        <v>210</v>
      </c>
      <c r="G160" s="121"/>
      <c r="H160" s="90">
        <f>ROUND(G160*F160,2)</f>
        <v>0</v>
      </c>
    </row>
    <row r="161" spans="1:8" s="91" customFormat="1" ht="40.15" customHeight="1" x14ac:dyDescent="0.2">
      <c r="A161" s="96" t="s">
        <v>212</v>
      </c>
      <c r="B161" s="85" t="s">
        <v>276</v>
      </c>
      <c r="C161" s="86" t="s">
        <v>213</v>
      </c>
      <c r="D161" s="95" t="s">
        <v>392</v>
      </c>
      <c r="E161" s="88"/>
      <c r="F161" s="89"/>
      <c r="G161" s="93"/>
      <c r="H161" s="90"/>
    </row>
    <row r="162" spans="1:8" s="91" customFormat="1" ht="40.15" customHeight="1" x14ac:dyDescent="0.2">
      <c r="A162" s="122" t="s">
        <v>448</v>
      </c>
      <c r="B162" s="94" t="s">
        <v>33</v>
      </c>
      <c r="C162" s="86" t="s">
        <v>491</v>
      </c>
      <c r="D162" s="95" t="s">
        <v>178</v>
      </c>
      <c r="E162" s="88" t="s">
        <v>32</v>
      </c>
      <c r="F162" s="89">
        <v>5</v>
      </c>
      <c r="G162" s="121"/>
      <c r="H162" s="90">
        <f t="shared" ref="H162" si="15">ROUND(G162*F162,2)</f>
        <v>0</v>
      </c>
    </row>
    <row r="163" spans="1:8" s="91" customFormat="1" ht="40.15" customHeight="1" x14ac:dyDescent="0.2">
      <c r="A163" s="96" t="s">
        <v>219</v>
      </c>
      <c r="B163" s="85" t="s">
        <v>277</v>
      </c>
      <c r="C163" s="86" t="s">
        <v>220</v>
      </c>
      <c r="D163" s="95" t="s">
        <v>221</v>
      </c>
      <c r="E163" s="88"/>
      <c r="F163" s="89"/>
      <c r="G163" s="93"/>
      <c r="H163" s="90"/>
    </row>
    <row r="164" spans="1:8" s="91" customFormat="1" ht="40.15" customHeight="1" x14ac:dyDescent="0.2">
      <c r="A164" s="96" t="s">
        <v>393</v>
      </c>
      <c r="B164" s="94" t="s">
        <v>33</v>
      </c>
      <c r="C164" s="86" t="s">
        <v>394</v>
      </c>
      <c r="D164" s="95" t="s">
        <v>2</v>
      </c>
      <c r="E164" s="88" t="s">
        <v>49</v>
      </c>
      <c r="F164" s="89">
        <v>40</v>
      </c>
      <c r="G164" s="121"/>
      <c r="H164" s="90">
        <f t="shared" ref="H164:H166" si="16">ROUND(G164*F164,2)</f>
        <v>0</v>
      </c>
    </row>
    <row r="165" spans="1:8" s="91" customFormat="1" ht="40.15" customHeight="1" x14ac:dyDescent="0.2">
      <c r="A165" s="96" t="s">
        <v>395</v>
      </c>
      <c r="B165" s="94" t="s">
        <v>40</v>
      </c>
      <c r="C165" s="86" t="s">
        <v>488</v>
      </c>
      <c r="D165" s="95"/>
      <c r="E165" s="88" t="s">
        <v>49</v>
      </c>
      <c r="F165" s="89">
        <v>10</v>
      </c>
      <c r="G165" s="121"/>
      <c r="H165" s="90">
        <f t="shared" si="16"/>
        <v>0</v>
      </c>
    </row>
    <row r="166" spans="1:8" s="91" customFormat="1" ht="40.15" customHeight="1" x14ac:dyDescent="0.2">
      <c r="A166" s="96" t="s">
        <v>222</v>
      </c>
      <c r="B166" s="282" t="s">
        <v>50</v>
      </c>
      <c r="C166" s="278" t="s">
        <v>223</v>
      </c>
      <c r="D166" s="279" t="s">
        <v>224</v>
      </c>
      <c r="E166" s="280" t="s">
        <v>49</v>
      </c>
      <c r="F166" s="274">
        <v>70</v>
      </c>
      <c r="G166" s="275"/>
      <c r="H166" s="276">
        <f t="shared" si="16"/>
        <v>0</v>
      </c>
    </row>
    <row r="167" spans="1:8" s="91" customFormat="1" ht="40.15" customHeight="1" x14ac:dyDescent="0.2">
      <c r="A167" s="96" t="s">
        <v>225</v>
      </c>
      <c r="B167" s="85" t="s">
        <v>278</v>
      </c>
      <c r="C167" s="86" t="s">
        <v>226</v>
      </c>
      <c r="D167" s="95" t="s">
        <v>221</v>
      </c>
      <c r="E167" s="88"/>
      <c r="F167" s="89"/>
      <c r="G167" s="93"/>
      <c r="H167" s="90"/>
    </row>
    <row r="168" spans="1:8" s="91" customFormat="1" ht="40.15" customHeight="1" x14ac:dyDescent="0.2">
      <c r="A168" s="96" t="s">
        <v>400</v>
      </c>
      <c r="B168" s="94" t="s">
        <v>33</v>
      </c>
      <c r="C168" s="86" t="s">
        <v>328</v>
      </c>
      <c r="D168" s="95" t="s">
        <v>117</v>
      </c>
      <c r="E168" s="88" t="s">
        <v>49</v>
      </c>
      <c r="F168" s="89">
        <v>45</v>
      </c>
      <c r="G168" s="121"/>
      <c r="H168" s="90">
        <f t="shared" ref="H168:H171" si="17">ROUND(G168*F168,2)</f>
        <v>0</v>
      </c>
    </row>
    <row r="169" spans="1:8" s="91" customFormat="1" ht="40.15" customHeight="1" x14ac:dyDescent="0.2">
      <c r="A169" s="96" t="s">
        <v>401</v>
      </c>
      <c r="B169" s="94" t="s">
        <v>40</v>
      </c>
      <c r="C169" s="86" t="s">
        <v>329</v>
      </c>
      <c r="D169" s="95" t="s">
        <v>107</v>
      </c>
      <c r="E169" s="88" t="s">
        <v>49</v>
      </c>
      <c r="F169" s="89">
        <v>10</v>
      </c>
      <c r="G169" s="121"/>
      <c r="H169" s="90">
        <f t="shared" si="17"/>
        <v>0</v>
      </c>
    </row>
    <row r="170" spans="1:8" s="91" customFormat="1" ht="40.15" customHeight="1" x14ac:dyDescent="0.2">
      <c r="A170" s="96" t="s">
        <v>494</v>
      </c>
      <c r="B170" s="94" t="s">
        <v>50</v>
      </c>
      <c r="C170" s="86" t="s">
        <v>495</v>
      </c>
      <c r="D170" s="95" t="s">
        <v>224</v>
      </c>
      <c r="E170" s="88" t="s">
        <v>49</v>
      </c>
      <c r="F170" s="89">
        <v>80</v>
      </c>
      <c r="G170" s="121"/>
      <c r="H170" s="90">
        <f t="shared" si="17"/>
        <v>0</v>
      </c>
    </row>
    <row r="171" spans="1:8" s="91" customFormat="1" ht="40.15" customHeight="1" x14ac:dyDescent="0.2">
      <c r="A171" s="96" t="s">
        <v>227</v>
      </c>
      <c r="B171" s="85" t="s">
        <v>279</v>
      </c>
      <c r="C171" s="86" t="s">
        <v>228</v>
      </c>
      <c r="D171" s="95" t="s">
        <v>229</v>
      </c>
      <c r="E171" s="88" t="s">
        <v>32</v>
      </c>
      <c r="F171" s="89">
        <v>20</v>
      </c>
      <c r="G171" s="121"/>
      <c r="H171" s="90">
        <f t="shared" si="17"/>
        <v>0</v>
      </c>
    </row>
    <row r="172" spans="1:8" s="91" customFormat="1" ht="40.15" customHeight="1" x14ac:dyDescent="0.2">
      <c r="A172" s="96" t="s">
        <v>171</v>
      </c>
      <c r="B172" s="85" t="s">
        <v>280</v>
      </c>
      <c r="C172" s="86" t="s">
        <v>172</v>
      </c>
      <c r="D172" s="95" t="s">
        <v>508</v>
      </c>
      <c r="E172" s="88"/>
      <c r="F172" s="89"/>
      <c r="G172" s="119"/>
      <c r="H172" s="90"/>
    </row>
    <row r="173" spans="1:8" s="91" customFormat="1" ht="40.15" customHeight="1" x14ac:dyDescent="0.2">
      <c r="A173" s="96" t="s">
        <v>230</v>
      </c>
      <c r="B173" s="94" t="s">
        <v>33</v>
      </c>
      <c r="C173" s="86" t="s">
        <v>231</v>
      </c>
      <c r="D173" s="95"/>
      <c r="E173" s="88"/>
      <c r="F173" s="89"/>
      <c r="G173" s="119"/>
      <c r="H173" s="90"/>
    </row>
    <row r="174" spans="1:8" s="91" customFormat="1" ht="40.15" customHeight="1" x14ac:dyDescent="0.2">
      <c r="A174" s="96" t="s">
        <v>407</v>
      </c>
      <c r="B174" s="100" t="s">
        <v>103</v>
      </c>
      <c r="C174" s="86" t="s">
        <v>408</v>
      </c>
      <c r="D174" s="95"/>
      <c r="E174" s="88" t="s">
        <v>34</v>
      </c>
      <c r="F174" s="89">
        <v>165</v>
      </c>
      <c r="G174" s="121"/>
      <c r="H174" s="90">
        <f>ROUND(G174*F174,2)</f>
        <v>0</v>
      </c>
    </row>
    <row r="175" spans="1:8" s="91" customFormat="1" ht="40.15" customHeight="1" x14ac:dyDescent="0.2">
      <c r="A175" s="96" t="s">
        <v>173</v>
      </c>
      <c r="B175" s="94" t="s">
        <v>40</v>
      </c>
      <c r="C175" s="86" t="s">
        <v>70</v>
      </c>
      <c r="D175" s="95"/>
      <c r="E175" s="88"/>
      <c r="F175" s="89"/>
      <c r="G175" s="119"/>
      <c r="H175" s="90"/>
    </row>
    <row r="176" spans="1:8" s="91" customFormat="1" ht="40.15" customHeight="1" x14ac:dyDescent="0.2">
      <c r="A176" s="96" t="s">
        <v>410</v>
      </c>
      <c r="B176" s="100" t="s">
        <v>103</v>
      </c>
      <c r="C176" s="86" t="s">
        <v>408</v>
      </c>
      <c r="D176" s="95"/>
      <c r="E176" s="88" t="s">
        <v>34</v>
      </c>
      <c r="F176" s="89">
        <v>15</v>
      </c>
      <c r="G176" s="121"/>
      <c r="H176" s="90">
        <f t="shared" ref="H176" si="18">ROUND(G176*F176,2)</f>
        <v>0</v>
      </c>
    </row>
    <row r="177" spans="1:8" s="91" customFormat="1" ht="40.15" customHeight="1" x14ac:dyDescent="0.2">
      <c r="A177" s="96" t="s">
        <v>108</v>
      </c>
      <c r="B177" s="85" t="s">
        <v>281</v>
      </c>
      <c r="C177" s="86" t="s">
        <v>110</v>
      </c>
      <c r="D177" s="95" t="s">
        <v>232</v>
      </c>
      <c r="E177" s="88"/>
      <c r="F177" s="89"/>
      <c r="G177" s="119"/>
      <c r="H177" s="90"/>
    </row>
    <row r="178" spans="1:8" s="91" customFormat="1" ht="40.15" customHeight="1" x14ac:dyDescent="0.2">
      <c r="A178" s="96" t="s">
        <v>111</v>
      </c>
      <c r="B178" s="94" t="s">
        <v>33</v>
      </c>
      <c r="C178" s="86" t="s">
        <v>233</v>
      </c>
      <c r="D178" s="95" t="s">
        <v>2</v>
      </c>
      <c r="E178" s="88" t="s">
        <v>32</v>
      </c>
      <c r="F178" s="89">
        <v>65</v>
      </c>
      <c r="G178" s="121"/>
      <c r="H178" s="90">
        <f t="shared" ref="H178" si="19">ROUND(G178*F178,2)</f>
        <v>0</v>
      </c>
    </row>
    <row r="179" spans="1:8" ht="40.15" customHeight="1" x14ac:dyDescent="0.2">
      <c r="A179" s="13"/>
      <c r="B179" s="219"/>
      <c r="C179" s="24" t="s">
        <v>20</v>
      </c>
      <c r="D179" s="8"/>
      <c r="E179" s="7"/>
      <c r="F179" s="304"/>
      <c r="G179" s="305"/>
      <c r="H179" s="306"/>
    </row>
    <row r="180" spans="1:8" s="91" customFormat="1" ht="40.15" customHeight="1" x14ac:dyDescent="0.2">
      <c r="A180" s="84" t="s">
        <v>55</v>
      </c>
      <c r="B180" s="85" t="s">
        <v>282</v>
      </c>
      <c r="C180" s="86" t="s">
        <v>56</v>
      </c>
      <c r="D180" s="95" t="s">
        <v>121</v>
      </c>
      <c r="E180" s="88" t="s">
        <v>49</v>
      </c>
      <c r="F180" s="102">
        <v>200</v>
      </c>
      <c r="G180" s="121"/>
      <c r="H180" s="90">
        <f>ROUND(G180*F180,2)</f>
        <v>0</v>
      </c>
    </row>
    <row r="181" spans="1:8" ht="40.15" customHeight="1" x14ac:dyDescent="0.2">
      <c r="A181" s="13"/>
      <c r="B181" s="219"/>
      <c r="C181" s="24" t="s">
        <v>21</v>
      </c>
      <c r="D181" s="8"/>
      <c r="E181" s="7"/>
      <c r="F181" s="304"/>
      <c r="G181" s="305"/>
      <c r="H181" s="306"/>
    </row>
    <row r="182" spans="1:8" s="106" customFormat="1" ht="40.15" customHeight="1" x14ac:dyDescent="0.2">
      <c r="A182" s="84" t="s">
        <v>77</v>
      </c>
      <c r="B182" s="85" t="s">
        <v>283</v>
      </c>
      <c r="C182" s="104" t="s">
        <v>236</v>
      </c>
      <c r="D182" s="105" t="s">
        <v>244</v>
      </c>
      <c r="E182" s="88"/>
      <c r="F182" s="102"/>
      <c r="G182" s="93"/>
      <c r="H182" s="103"/>
    </row>
    <row r="183" spans="1:8" s="91" customFormat="1" ht="40.15" customHeight="1" x14ac:dyDescent="0.2">
      <c r="A183" s="84" t="s">
        <v>237</v>
      </c>
      <c r="B183" s="94" t="s">
        <v>33</v>
      </c>
      <c r="C183" s="107" t="s">
        <v>238</v>
      </c>
      <c r="D183" s="95"/>
      <c r="E183" s="88" t="s">
        <v>39</v>
      </c>
      <c r="F183" s="102">
        <v>2</v>
      </c>
      <c r="G183" s="121"/>
      <c r="H183" s="90">
        <f t="shared" ref="H183:H184" si="20">ROUND(G183*F183,2)</f>
        <v>0</v>
      </c>
    </row>
    <row r="184" spans="1:8" s="91" customFormat="1" ht="40.15" customHeight="1" x14ac:dyDescent="0.2">
      <c r="A184" s="84" t="s">
        <v>239</v>
      </c>
      <c r="B184" s="94" t="s">
        <v>40</v>
      </c>
      <c r="C184" s="107" t="s">
        <v>240</v>
      </c>
      <c r="D184" s="95"/>
      <c r="E184" s="88" t="s">
        <v>39</v>
      </c>
      <c r="F184" s="102">
        <v>2</v>
      </c>
      <c r="G184" s="121"/>
      <c r="H184" s="90">
        <f t="shared" si="20"/>
        <v>0</v>
      </c>
    </row>
    <row r="185" spans="1:8" ht="40.15" customHeight="1" x14ac:dyDescent="0.2">
      <c r="A185" s="13"/>
      <c r="B185" s="220"/>
      <c r="C185" s="24" t="s">
        <v>22</v>
      </c>
      <c r="D185" s="8"/>
      <c r="E185" s="7"/>
      <c r="F185" s="304"/>
      <c r="G185" s="305"/>
      <c r="H185" s="306"/>
    </row>
    <row r="186" spans="1:8" s="91" customFormat="1" ht="40.15" customHeight="1" x14ac:dyDescent="0.2">
      <c r="A186" s="84" t="s">
        <v>57</v>
      </c>
      <c r="B186" s="277" t="s">
        <v>284</v>
      </c>
      <c r="C186" s="284" t="s">
        <v>243</v>
      </c>
      <c r="D186" s="285" t="s">
        <v>244</v>
      </c>
      <c r="E186" s="280" t="s">
        <v>39</v>
      </c>
      <c r="F186" s="281">
        <v>2</v>
      </c>
      <c r="G186" s="275"/>
      <c r="H186" s="276">
        <f>ROUND(G186*F186,2)</f>
        <v>0</v>
      </c>
    </row>
    <row r="187" spans="1:8" s="91" customFormat="1" ht="40.15" customHeight="1" x14ac:dyDescent="0.2">
      <c r="A187" s="84" t="s">
        <v>71</v>
      </c>
      <c r="B187" s="85" t="s">
        <v>285</v>
      </c>
      <c r="C187" s="86" t="s">
        <v>80</v>
      </c>
      <c r="D187" s="95" t="s">
        <v>125</v>
      </c>
      <c r="E187" s="88"/>
      <c r="F187" s="102"/>
      <c r="G187" s="54"/>
      <c r="H187" s="103"/>
    </row>
    <row r="188" spans="1:8" s="91" customFormat="1" ht="40.15" customHeight="1" x14ac:dyDescent="0.2">
      <c r="A188" s="84" t="s">
        <v>81</v>
      </c>
      <c r="B188" s="94" t="s">
        <v>33</v>
      </c>
      <c r="C188" s="86" t="s">
        <v>142</v>
      </c>
      <c r="D188" s="95"/>
      <c r="E188" s="88" t="s">
        <v>72</v>
      </c>
      <c r="F188" s="211">
        <v>0.6</v>
      </c>
      <c r="G188" s="121"/>
      <c r="H188" s="90">
        <f>ROUND(G188*F188,2)</f>
        <v>0</v>
      </c>
    </row>
    <row r="189" spans="1:8" s="91" customFormat="1" ht="40.15" customHeight="1" x14ac:dyDescent="0.2">
      <c r="A189" s="84" t="s">
        <v>73</v>
      </c>
      <c r="B189" s="85" t="s">
        <v>286</v>
      </c>
      <c r="C189" s="86" t="s">
        <v>82</v>
      </c>
      <c r="D189" s="105" t="s">
        <v>244</v>
      </c>
      <c r="E189" s="88" t="s">
        <v>39</v>
      </c>
      <c r="F189" s="102">
        <v>1</v>
      </c>
      <c r="G189" s="121"/>
      <c r="H189" s="90">
        <f t="shared" ref="H189:H192" si="21">ROUND(G189*F189,2)</f>
        <v>0</v>
      </c>
    </row>
    <row r="190" spans="1:8" s="91" customFormat="1" ht="40.15" customHeight="1" x14ac:dyDescent="0.2">
      <c r="A190" s="84" t="s">
        <v>74</v>
      </c>
      <c r="B190" s="85" t="s">
        <v>287</v>
      </c>
      <c r="C190" s="86" t="s">
        <v>83</v>
      </c>
      <c r="D190" s="105" t="s">
        <v>244</v>
      </c>
      <c r="E190" s="88" t="s">
        <v>39</v>
      </c>
      <c r="F190" s="102">
        <v>1</v>
      </c>
      <c r="G190" s="121"/>
      <c r="H190" s="90">
        <f t="shared" si="21"/>
        <v>0</v>
      </c>
    </row>
    <row r="191" spans="1:8" s="91" customFormat="1" ht="40.15" customHeight="1" x14ac:dyDescent="0.2">
      <c r="A191" s="84" t="s">
        <v>75</v>
      </c>
      <c r="B191" s="85" t="s">
        <v>288</v>
      </c>
      <c r="C191" s="86" t="s">
        <v>84</v>
      </c>
      <c r="D191" s="105" t="s">
        <v>244</v>
      </c>
      <c r="E191" s="88" t="s">
        <v>39</v>
      </c>
      <c r="F191" s="102">
        <v>1</v>
      </c>
      <c r="G191" s="121"/>
      <c r="H191" s="90">
        <f t="shared" si="21"/>
        <v>0</v>
      </c>
    </row>
    <row r="192" spans="1:8" s="91" customFormat="1" ht="40.15" customHeight="1" x14ac:dyDescent="0.2">
      <c r="A192" s="108" t="s">
        <v>272</v>
      </c>
      <c r="B192" s="111" t="s">
        <v>289</v>
      </c>
      <c r="C192" s="107" t="s">
        <v>273</v>
      </c>
      <c r="D192" s="105" t="s">
        <v>244</v>
      </c>
      <c r="E192" s="109" t="s">
        <v>39</v>
      </c>
      <c r="F192" s="155">
        <v>1</v>
      </c>
      <c r="G192" s="121"/>
      <c r="H192" s="112">
        <f t="shared" si="21"/>
        <v>0</v>
      </c>
    </row>
    <row r="193" spans="1:8" ht="40.15" customHeight="1" x14ac:dyDescent="0.2">
      <c r="A193" s="13"/>
      <c r="B193" s="222"/>
      <c r="C193" s="24" t="s">
        <v>23</v>
      </c>
      <c r="D193" s="8"/>
      <c r="E193" s="223"/>
      <c r="F193" s="51"/>
      <c r="G193" s="54"/>
      <c r="H193" s="306"/>
    </row>
    <row r="194" spans="1:8" s="91" customFormat="1" ht="40.15" customHeight="1" x14ac:dyDescent="0.2">
      <c r="A194" s="96" t="s">
        <v>62</v>
      </c>
      <c r="B194" s="85" t="s">
        <v>290</v>
      </c>
      <c r="C194" s="86" t="s">
        <v>63</v>
      </c>
      <c r="D194" s="95" t="s">
        <v>332</v>
      </c>
      <c r="E194" s="88"/>
      <c r="F194" s="89"/>
      <c r="G194" s="93"/>
      <c r="H194" s="90"/>
    </row>
    <row r="195" spans="1:8" s="91" customFormat="1" ht="40.15" customHeight="1" x14ac:dyDescent="0.2">
      <c r="A195" s="96" t="s">
        <v>149</v>
      </c>
      <c r="B195" s="94" t="s">
        <v>33</v>
      </c>
      <c r="C195" s="86" t="s">
        <v>150</v>
      </c>
      <c r="D195" s="95"/>
      <c r="E195" s="88" t="s">
        <v>32</v>
      </c>
      <c r="F195" s="89">
        <v>20</v>
      </c>
      <c r="G195" s="121"/>
      <c r="H195" s="90">
        <f>ROUND(G195*F195,2)</f>
        <v>0</v>
      </c>
    </row>
    <row r="196" spans="1:8" s="91" customFormat="1" ht="40.15" customHeight="1" x14ac:dyDescent="0.2">
      <c r="A196" s="96" t="s">
        <v>64</v>
      </c>
      <c r="B196" s="229" t="s">
        <v>40</v>
      </c>
      <c r="C196" s="230" t="s">
        <v>151</v>
      </c>
      <c r="D196" s="231"/>
      <c r="E196" s="232" t="s">
        <v>32</v>
      </c>
      <c r="F196" s="233">
        <v>100</v>
      </c>
      <c r="G196" s="252"/>
      <c r="H196" s="234">
        <f>ROUND(G196*F196,2)</f>
        <v>0</v>
      </c>
    </row>
    <row r="197" spans="1:8" s="29" customFormat="1" ht="40.15" customHeight="1" thickBot="1" x14ac:dyDescent="0.25">
      <c r="A197" s="30"/>
      <c r="B197" s="26" t="s">
        <v>14</v>
      </c>
      <c r="C197" s="315" t="str">
        <f>C146</f>
        <v>Desjardins Drive Frontage - #127 Desjardins Drive to #167 Desjardins Drive</v>
      </c>
      <c r="D197" s="316"/>
      <c r="E197" s="316"/>
      <c r="F197" s="317"/>
      <c r="G197" s="55" t="s">
        <v>17</v>
      </c>
      <c r="H197" s="55">
        <f>SUM(H146:H196)</f>
        <v>0</v>
      </c>
    </row>
    <row r="198" spans="1:8" s="29" customFormat="1" ht="40.15" customHeight="1" thickTop="1" x14ac:dyDescent="0.2">
      <c r="A198" s="28"/>
      <c r="B198" s="235" t="s">
        <v>15</v>
      </c>
      <c r="C198" s="309" t="s">
        <v>354</v>
      </c>
      <c r="D198" s="310"/>
      <c r="E198" s="310"/>
      <c r="F198" s="311"/>
      <c r="G198" s="305"/>
      <c r="H198" s="236"/>
    </row>
    <row r="199" spans="1:8" s="29" customFormat="1" ht="40.15" customHeight="1" x14ac:dyDescent="0.2">
      <c r="A199" s="28"/>
      <c r="B199" s="222"/>
      <c r="C199" s="23" t="s">
        <v>19</v>
      </c>
      <c r="D199" s="8"/>
      <c r="E199" s="6" t="s">
        <v>2</v>
      </c>
      <c r="F199" s="304"/>
      <c r="G199" s="305"/>
      <c r="H199" s="306"/>
    </row>
    <row r="200" spans="1:8" s="91" customFormat="1" ht="40.15" customHeight="1" x14ac:dyDescent="0.2">
      <c r="A200" s="84" t="s">
        <v>37</v>
      </c>
      <c r="B200" s="85" t="s">
        <v>291</v>
      </c>
      <c r="C200" s="86" t="s">
        <v>38</v>
      </c>
      <c r="D200" s="87" t="s">
        <v>326</v>
      </c>
      <c r="E200" s="88" t="s">
        <v>32</v>
      </c>
      <c r="F200" s="89">
        <v>400</v>
      </c>
      <c r="G200" s="121"/>
      <c r="H200" s="90">
        <f t="shared" ref="H200" si="22">ROUND(G200*F200,2)</f>
        <v>0</v>
      </c>
    </row>
    <row r="201" spans="1:8" ht="40.15" customHeight="1" x14ac:dyDescent="0.2">
      <c r="A201" s="13"/>
      <c r="B201" s="222"/>
      <c r="C201" s="24" t="s">
        <v>165</v>
      </c>
      <c r="D201" s="8"/>
      <c r="E201" s="223"/>
      <c r="F201" s="51"/>
      <c r="G201" s="54"/>
      <c r="H201" s="306"/>
    </row>
    <row r="202" spans="1:8" s="91" customFormat="1" ht="40.15" customHeight="1" x14ac:dyDescent="0.2">
      <c r="A202" s="96" t="s">
        <v>383</v>
      </c>
      <c r="B202" s="85" t="s">
        <v>208</v>
      </c>
      <c r="C202" s="86" t="s">
        <v>384</v>
      </c>
      <c r="D202" s="95" t="s">
        <v>168</v>
      </c>
      <c r="E202" s="88"/>
      <c r="F202" s="89"/>
      <c r="G202" s="93"/>
      <c r="H202" s="90"/>
    </row>
    <row r="203" spans="1:8" s="91" customFormat="1" ht="40.15" customHeight="1" x14ac:dyDescent="0.2">
      <c r="A203" s="96" t="s">
        <v>385</v>
      </c>
      <c r="B203" s="94" t="s">
        <v>33</v>
      </c>
      <c r="C203" s="86" t="s">
        <v>492</v>
      </c>
      <c r="D203" s="95" t="s">
        <v>2</v>
      </c>
      <c r="E203" s="88" t="s">
        <v>32</v>
      </c>
      <c r="F203" s="89">
        <v>80</v>
      </c>
      <c r="G203" s="121"/>
      <c r="H203" s="90">
        <f>ROUND(G203*F203,2)</f>
        <v>0</v>
      </c>
    </row>
    <row r="204" spans="1:8" s="91" customFormat="1" ht="40.15" customHeight="1" x14ac:dyDescent="0.2">
      <c r="A204" s="96" t="s">
        <v>376</v>
      </c>
      <c r="B204" s="85" t="s">
        <v>209</v>
      </c>
      <c r="C204" s="86" t="s">
        <v>377</v>
      </c>
      <c r="D204" s="95" t="s">
        <v>378</v>
      </c>
      <c r="E204" s="88"/>
      <c r="F204" s="89"/>
      <c r="G204" s="93"/>
      <c r="H204" s="90"/>
    </row>
    <row r="205" spans="1:8" s="91" customFormat="1" ht="40.15" customHeight="1" x14ac:dyDescent="0.2">
      <c r="A205" s="96" t="s">
        <v>379</v>
      </c>
      <c r="B205" s="94" t="s">
        <v>33</v>
      </c>
      <c r="C205" s="86" t="s">
        <v>485</v>
      </c>
      <c r="D205" s="95" t="s">
        <v>2</v>
      </c>
      <c r="E205" s="88" t="s">
        <v>32</v>
      </c>
      <c r="F205" s="89">
        <v>35</v>
      </c>
      <c r="G205" s="121"/>
      <c r="H205" s="90">
        <f t="shared" ref="H205:H208" si="23">ROUND(G205*F205,2)</f>
        <v>0</v>
      </c>
    </row>
    <row r="206" spans="1:8" s="91" customFormat="1" ht="40.15" customHeight="1" x14ac:dyDescent="0.2">
      <c r="A206" s="96" t="s">
        <v>380</v>
      </c>
      <c r="B206" s="94" t="s">
        <v>40</v>
      </c>
      <c r="C206" s="86" t="s">
        <v>486</v>
      </c>
      <c r="D206" s="95" t="s">
        <v>2</v>
      </c>
      <c r="E206" s="88" t="s">
        <v>32</v>
      </c>
      <c r="F206" s="89">
        <v>140</v>
      </c>
      <c r="G206" s="121"/>
      <c r="H206" s="90">
        <f t="shared" si="23"/>
        <v>0</v>
      </c>
    </row>
    <row r="207" spans="1:8" s="91" customFormat="1" ht="40.15" customHeight="1" x14ac:dyDescent="0.2">
      <c r="A207" s="96" t="s">
        <v>381</v>
      </c>
      <c r="B207" s="94" t="s">
        <v>50</v>
      </c>
      <c r="C207" s="86" t="s">
        <v>493</v>
      </c>
      <c r="D207" s="95" t="s">
        <v>2</v>
      </c>
      <c r="E207" s="88" t="s">
        <v>32</v>
      </c>
      <c r="F207" s="89">
        <v>10</v>
      </c>
      <c r="G207" s="121"/>
      <c r="H207" s="90">
        <f t="shared" si="23"/>
        <v>0</v>
      </c>
    </row>
    <row r="208" spans="1:8" s="91" customFormat="1" ht="40.15" customHeight="1" x14ac:dyDescent="0.2">
      <c r="A208" s="96" t="s">
        <v>382</v>
      </c>
      <c r="B208" s="94" t="s">
        <v>61</v>
      </c>
      <c r="C208" s="86" t="s">
        <v>487</v>
      </c>
      <c r="D208" s="95" t="s">
        <v>2</v>
      </c>
      <c r="E208" s="88" t="s">
        <v>32</v>
      </c>
      <c r="F208" s="89">
        <v>105</v>
      </c>
      <c r="G208" s="121"/>
      <c r="H208" s="90">
        <f t="shared" si="23"/>
        <v>0</v>
      </c>
    </row>
    <row r="209" spans="1:8" s="91" customFormat="1" ht="40.15" customHeight="1" x14ac:dyDescent="0.2">
      <c r="A209" s="96" t="s">
        <v>386</v>
      </c>
      <c r="B209" s="85" t="s">
        <v>210</v>
      </c>
      <c r="C209" s="86" t="s">
        <v>387</v>
      </c>
      <c r="D209" s="95" t="s">
        <v>168</v>
      </c>
      <c r="E209" s="88"/>
      <c r="F209" s="89"/>
      <c r="G209" s="93"/>
      <c r="H209" s="90"/>
    </row>
    <row r="210" spans="1:8" s="91" customFormat="1" ht="40.15" customHeight="1" x14ac:dyDescent="0.2">
      <c r="A210" s="96" t="s">
        <v>388</v>
      </c>
      <c r="B210" s="94" t="s">
        <v>33</v>
      </c>
      <c r="C210" s="86" t="s">
        <v>389</v>
      </c>
      <c r="D210" s="95" t="s">
        <v>2</v>
      </c>
      <c r="E210" s="88" t="s">
        <v>32</v>
      </c>
      <c r="F210" s="89">
        <v>30</v>
      </c>
      <c r="G210" s="121"/>
      <c r="H210" s="90">
        <f t="shared" ref="H210:H211" si="24">ROUND(G210*F210,2)</f>
        <v>0</v>
      </c>
    </row>
    <row r="211" spans="1:8" s="91" customFormat="1" ht="40.15" customHeight="1" x14ac:dyDescent="0.2">
      <c r="A211" s="96" t="s">
        <v>390</v>
      </c>
      <c r="B211" s="94" t="s">
        <v>40</v>
      </c>
      <c r="C211" s="86" t="s">
        <v>391</v>
      </c>
      <c r="D211" s="95" t="s">
        <v>2</v>
      </c>
      <c r="E211" s="88" t="s">
        <v>32</v>
      </c>
      <c r="F211" s="89">
        <v>40</v>
      </c>
      <c r="G211" s="121"/>
      <c r="H211" s="90">
        <f t="shared" si="24"/>
        <v>0</v>
      </c>
    </row>
    <row r="212" spans="1:8" s="91" customFormat="1" ht="40.15" customHeight="1" x14ac:dyDescent="0.2">
      <c r="A212" s="96" t="s">
        <v>41</v>
      </c>
      <c r="B212" s="85" t="s">
        <v>292</v>
      </c>
      <c r="C212" s="86" t="s">
        <v>42</v>
      </c>
      <c r="D212" s="95" t="s">
        <v>168</v>
      </c>
      <c r="E212" s="88"/>
      <c r="F212" s="89"/>
      <c r="G212" s="93"/>
      <c r="H212" s="90"/>
    </row>
    <row r="213" spans="1:8" s="91" customFormat="1" ht="40.15" customHeight="1" x14ac:dyDescent="0.2">
      <c r="A213" s="96" t="s">
        <v>43</v>
      </c>
      <c r="B213" s="94" t="s">
        <v>33</v>
      </c>
      <c r="C213" s="86" t="s">
        <v>44</v>
      </c>
      <c r="D213" s="95" t="s">
        <v>2</v>
      </c>
      <c r="E213" s="88" t="s">
        <v>39</v>
      </c>
      <c r="F213" s="89">
        <v>285</v>
      </c>
      <c r="G213" s="121"/>
      <c r="H213" s="90">
        <f>ROUND(G213*F213,2)</f>
        <v>0</v>
      </c>
    </row>
    <row r="214" spans="1:8" s="91" customFormat="1" ht="40.15" customHeight="1" x14ac:dyDescent="0.2">
      <c r="A214" s="96" t="s">
        <v>45</v>
      </c>
      <c r="B214" s="85" t="s">
        <v>293</v>
      </c>
      <c r="C214" s="86" t="s">
        <v>46</v>
      </c>
      <c r="D214" s="95" t="s">
        <v>168</v>
      </c>
      <c r="E214" s="88"/>
      <c r="F214" s="89"/>
      <c r="G214" s="93"/>
      <c r="H214" s="90"/>
    </row>
    <row r="215" spans="1:8" s="91" customFormat="1" ht="40.15" customHeight="1" x14ac:dyDescent="0.2">
      <c r="A215" s="96" t="s">
        <v>47</v>
      </c>
      <c r="B215" s="94" t="s">
        <v>33</v>
      </c>
      <c r="C215" s="86" t="s">
        <v>48</v>
      </c>
      <c r="D215" s="95" t="s">
        <v>2</v>
      </c>
      <c r="E215" s="88" t="s">
        <v>39</v>
      </c>
      <c r="F215" s="89">
        <v>510</v>
      </c>
      <c r="G215" s="121"/>
      <c r="H215" s="90">
        <f>ROUND(G215*F215,2)</f>
        <v>0</v>
      </c>
    </row>
    <row r="216" spans="1:8" s="91" customFormat="1" ht="40.15" customHeight="1" x14ac:dyDescent="0.2">
      <c r="A216" s="96" t="s">
        <v>212</v>
      </c>
      <c r="B216" s="85" t="s">
        <v>294</v>
      </c>
      <c r="C216" s="86" t="s">
        <v>213</v>
      </c>
      <c r="D216" s="95" t="s">
        <v>392</v>
      </c>
      <c r="E216" s="88"/>
      <c r="F216" s="89"/>
      <c r="G216" s="93"/>
      <c r="H216" s="90"/>
    </row>
    <row r="217" spans="1:8" s="91" customFormat="1" ht="40.15" customHeight="1" x14ac:dyDescent="0.2">
      <c r="A217" s="96" t="s">
        <v>214</v>
      </c>
      <c r="B217" s="94" t="s">
        <v>33</v>
      </c>
      <c r="C217" s="86" t="s">
        <v>327</v>
      </c>
      <c r="D217" s="95" t="s">
        <v>516</v>
      </c>
      <c r="E217" s="88"/>
      <c r="F217" s="89"/>
      <c r="G217" s="93"/>
      <c r="H217" s="90"/>
    </row>
    <row r="218" spans="1:8" s="91" customFormat="1" ht="40.15" customHeight="1" x14ac:dyDescent="0.2">
      <c r="A218" s="96" t="s">
        <v>215</v>
      </c>
      <c r="B218" s="283" t="s">
        <v>103</v>
      </c>
      <c r="C218" s="278" t="s">
        <v>216</v>
      </c>
      <c r="D218" s="279"/>
      <c r="E218" s="280" t="s">
        <v>32</v>
      </c>
      <c r="F218" s="274">
        <v>20</v>
      </c>
      <c r="G218" s="275"/>
      <c r="H218" s="276">
        <f>ROUND(G218*F218,2)</f>
        <v>0</v>
      </c>
    </row>
    <row r="219" spans="1:8" s="91" customFormat="1" ht="40.15" customHeight="1" x14ac:dyDescent="0.2">
      <c r="A219" s="96" t="s">
        <v>253</v>
      </c>
      <c r="B219" s="85" t="s">
        <v>521</v>
      </c>
      <c r="C219" s="86" t="s">
        <v>255</v>
      </c>
      <c r="D219" s="95" t="s">
        <v>101</v>
      </c>
      <c r="E219" s="88" t="s">
        <v>32</v>
      </c>
      <c r="F219" s="102">
        <v>10</v>
      </c>
      <c r="G219" s="121"/>
      <c r="H219" s="90">
        <f t="shared" ref="H219:H221" si="25">ROUND(G219*F219,2)</f>
        <v>0</v>
      </c>
    </row>
    <row r="220" spans="1:8" s="91" customFormat="1" ht="40.15" customHeight="1" x14ac:dyDescent="0.2">
      <c r="A220" s="96" t="s">
        <v>307</v>
      </c>
      <c r="B220" s="85" t="s">
        <v>522</v>
      </c>
      <c r="C220" s="86" t="s">
        <v>308</v>
      </c>
      <c r="D220" s="95" t="s">
        <v>101</v>
      </c>
      <c r="E220" s="88" t="s">
        <v>32</v>
      </c>
      <c r="F220" s="89">
        <v>30</v>
      </c>
      <c r="G220" s="121"/>
      <c r="H220" s="90">
        <f t="shared" si="25"/>
        <v>0</v>
      </c>
    </row>
    <row r="221" spans="1:8" s="91" customFormat="1" ht="40.15" customHeight="1" x14ac:dyDescent="0.2">
      <c r="A221" s="96" t="s">
        <v>440</v>
      </c>
      <c r="B221" s="85" t="s">
        <v>523</v>
      </c>
      <c r="C221" s="86" t="s">
        <v>441</v>
      </c>
      <c r="D221" s="95" t="s">
        <v>101</v>
      </c>
      <c r="E221" s="88" t="s">
        <v>32</v>
      </c>
      <c r="F221" s="89">
        <v>30</v>
      </c>
      <c r="G221" s="121"/>
      <c r="H221" s="90">
        <f t="shared" si="25"/>
        <v>0</v>
      </c>
    </row>
    <row r="222" spans="1:8" s="91" customFormat="1" ht="40.15" customHeight="1" x14ac:dyDescent="0.2">
      <c r="A222" s="96" t="s">
        <v>219</v>
      </c>
      <c r="B222" s="85" t="s">
        <v>524</v>
      </c>
      <c r="C222" s="86" t="s">
        <v>220</v>
      </c>
      <c r="D222" s="95" t="s">
        <v>221</v>
      </c>
      <c r="E222" s="88"/>
      <c r="F222" s="89"/>
      <c r="G222" s="93"/>
      <c r="H222" s="90"/>
    </row>
    <row r="223" spans="1:8" s="91" customFormat="1" ht="40.15" customHeight="1" x14ac:dyDescent="0.2">
      <c r="A223" s="96" t="s">
        <v>395</v>
      </c>
      <c r="B223" s="94" t="s">
        <v>33</v>
      </c>
      <c r="C223" s="86" t="s">
        <v>488</v>
      </c>
      <c r="D223" s="95"/>
      <c r="E223" s="88" t="s">
        <v>49</v>
      </c>
      <c r="F223" s="89">
        <v>20</v>
      </c>
      <c r="G223" s="121"/>
      <c r="H223" s="90">
        <f t="shared" ref="H223:H225" si="26">ROUND(G223*F223,2)</f>
        <v>0</v>
      </c>
    </row>
    <row r="224" spans="1:8" s="91" customFormat="1" ht="40.15" customHeight="1" x14ac:dyDescent="0.2">
      <c r="A224" s="96" t="s">
        <v>222</v>
      </c>
      <c r="B224" s="94" t="s">
        <v>40</v>
      </c>
      <c r="C224" s="86" t="s">
        <v>223</v>
      </c>
      <c r="D224" s="95" t="s">
        <v>224</v>
      </c>
      <c r="E224" s="88" t="s">
        <v>49</v>
      </c>
      <c r="F224" s="89">
        <v>175</v>
      </c>
      <c r="G224" s="121"/>
      <c r="H224" s="90">
        <f t="shared" si="26"/>
        <v>0</v>
      </c>
    </row>
    <row r="225" spans="1:8" s="91" customFormat="1" ht="40.15" customHeight="1" x14ac:dyDescent="0.2">
      <c r="A225" s="96" t="s">
        <v>398</v>
      </c>
      <c r="B225" s="94" t="s">
        <v>50</v>
      </c>
      <c r="C225" s="86" t="s">
        <v>399</v>
      </c>
      <c r="D225" s="95" t="s">
        <v>2</v>
      </c>
      <c r="E225" s="88" t="s">
        <v>49</v>
      </c>
      <c r="F225" s="89">
        <v>24</v>
      </c>
      <c r="G225" s="121"/>
      <c r="H225" s="90">
        <f t="shared" si="26"/>
        <v>0</v>
      </c>
    </row>
    <row r="226" spans="1:8" s="91" customFormat="1" ht="40.15" customHeight="1" x14ac:dyDescent="0.2">
      <c r="A226" s="96" t="s">
        <v>225</v>
      </c>
      <c r="B226" s="85" t="s">
        <v>525</v>
      </c>
      <c r="C226" s="86" t="s">
        <v>226</v>
      </c>
      <c r="D226" s="95" t="s">
        <v>221</v>
      </c>
      <c r="E226" s="88"/>
      <c r="F226" s="89"/>
      <c r="G226" s="93"/>
      <c r="H226" s="90"/>
    </row>
    <row r="227" spans="1:8" s="91" customFormat="1" ht="40.15" customHeight="1" x14ac:dyDescent="0.2">
      <c r="A227" s="96" t="s">
        <v>401</v>
      </c>
      <c r="B227" s="94" t="s">
        <v>33</v>
      </c>
      <c r="C227" s="86" t="s">
        <v>329</v>
      </c>
      <c r="D227" s="95" t="s">
        <v>107</v>
      </c>
      <c r="E227" s="88" t="s">
        <v>49</v>
      </c>
      <c r="F227" s="89">
        <v>20</v>
      </c>
      <c r="G227" s="121"/>
      <c r="H227" s="90">
        <f t="shared" ref="H227:H230" si="27">ROUND(G227*F227,2)</f>
        <v>0</v>
      </c>
    </row>
    <row r="228" spans="1:8" s="91" customFormat="1" ht="40.15" customHeight="1" x14ac:dyDescent="0.2">
      <c r="A228" s="96" t="s">
        <v>494</v>
      </c>
      <c r="B228" s="94" t="s">
        <v>40</v>
      </c>
      <c r="C228" s="86" t="s">
        <v>495</v>
      </c>
      <c r="D228" s="95" t="s">
        <v>224</v>
      </c>
      <c r="E228" s="88" t="s">
        <v>49</v>
      </c>
      <c r="F228" s="89">
        <v>175</v>
      </c>
      <c r="G228" s="121"/>
      <c r="H228" s="90">
        <f t="shared" si="27"/>
        <v>0</v>
      </c>
    </row>
    <row r="229" spans="1:8" s="101" customFormat="1" ht="40.15" customHeight="1" x14ac:dyDescent="0.2">
      <c r="A229" s="96" t="s">
        <v>404</v>
      </c>
      <c r="B229" s="94" t="s">
        <v>50</v>
      </c>
      <c r="C229" s="86" t="s">
        <v>330</v>
      </c>
      <c r="D229" s="95" t="s">
        <v>403</v>
      </c>
      <c r="E229" s="88" t="s">
        <v>49</v>
      </c>
      <c r="F229" s="89">
        <v>24</v>
      </c>
      <c r="G229" s="121"/>
      <c r="H229" s="90">
        <f t="shared" si="27"/>
        <v>0</v>
      </c>
    </row>
    <row r="230" spans="1:8" s="91" customFormat="1" ht="40.15" customHeight="1" x14ac:dyDescent="0.2">
      <c r="A230" s="96" t="s">
        <v>227</v>
      </c>
      <c r="B230" s="85" t="s">
        <v>526</v>
      </c>
      <c r="C230" s="86" t="s">
        <v>228</v>
      </c>
      <c r="D230" s="95" t="s">
        <v>229</v>
      </c>
      <c r="E230" s="88" t="s">
        <v>32</v>
      </c>
      <c r="F230" s="89">
        <v>10</v>
      </c>
      <c r="G230" s="121"/>
      <c r="H230" s="90">
        <f t="shared" si="27"/>
        <v>0</v>
      </c>
    </row>
    <row r="231" spans="1:8" s="91" customFormat="1" ht="40.15" customHeight="1" x14ac:dyDescent="0.2">
      <c r="A231" s="96" t="s">
        <v>171</v>
      </c>
      <c r="B231" s="85" t="s">
        <v>527</v>
      </c>
      <c r="C231" s="86" t="s">
        <v>172</v>
      </c>
      <c r="D231" s="95" t="s">
        <v>508</v>
      </c>
      <c r="E231" s="88"/>
      <c r="F231" s="89"/>
      <c r="G231" s="93"/>
      <c r="H231" s="90"/>
    </row>
    <row r="232" spans="1:8" s="91" customFormat="1" ht="40.15" customHeight="1" x14ac:dyDescent="0.2">
      <c r="A232" s="96" t="s">
        <v>230</v>
      </c>
      <c r="B232" s="94" t="s">
        <v>33</v>
      </c>
      <c r="C232" s="86" t="s">
        <v>231</v>
      </c>
      <c r="D232" s="95"/>
      <c r="E232" s="88"/>
      <c r="F232" s="89"/>
      <c r="G232" s="93"/>
      <c r="H232" s="90"/>
    </row>
    <row r="233" spans="1:8" s="91" customFormat="1" ht="40.15" customHeight="1" x14ac:dyDescent="0.2">
      <c r="A233" s="96" t="s">
        <v>407</v>
      </c>
      <c r="B233" s="100" t="s">
        <v>103</v>
      </c>
      <c r="C233" s="86" t="s">
        <v>408</v>
      </c>
      <c r="D233" s="95"/>
      <c r="E233" s="88" t="s">
        <v>34</v>
      </c>
      <c r="F233" s="89">
        <v>640</v>
      </c>
      <c r="G233" s="121"/>
      <c r="H233" s="90">
        <f>ROUND(G233*F233,2)</f>
        <v>0</v>
      </c>
    </row>
    <row r="234" spans="1:8" s="91" customFormat="1" ht="40.15" customHeight="1" x14ac:dyDescent="0.2">
      <c r="A234" s="96" t="s">
        <v>173</v>
      </c>
      <c r="B234" s="94" t="s">
        <v>40</v>
      </c>
      <c r="C234" s="86" t="s">
        <v>70</v>
      </c>
      <c r="D234" s="95"/>
      <c r="E234" s="88"/>
      <c r="F234" s="89"/>
      <c r="G234" s="93"/>
      <c r="H234" s="90"/>
    </row>
    <row r="235" spans="1:8" s="91" customFormat="1" ht="40.15" customHeight="1" x14ac:dyDescent="0.2">
      <c r="A235" s="96" t="s">
        <v>410</v>
      </c>
      <c r="B235" s="100" t="s">
        <v>103</v>
      </c>
      <c r="C235" s="86" t="s">
        <v>408</v>
      </c>
      <c r="D235" s="95"/>
      <c r="E235" s="88" t="s">
        <v>34</v>
      </c>
      <c r="F235" s="89">
        <v>35</v>
      </c>
      <c r="G235" s="121"/>
      <c r="H235" s="90">
        <f t="shared" ref="H235" si="28">ROUND(G235*F235,2)</f>
        <v>0</v>
      </c>
    </row>
    <row r="236" spans="1:8" s="91" customFormat="1" ht="40.15" customHeight="1" x14ac:dyDescent="0.2">
      <c r="A236" s="96" t="s">
        <v>108</v>
      </c>
      <c r="B236" s="85" t="s">
        <v>528</v>
      </c>
      <c r="C236" s="86" t="s">
        <v>110</v>
      </c>
      <c r="D236" s="95" t="s">
        <v>232</v>
      </c>
      <c r="E236" s="88"/>
      <c r="F236" s="89"/>
      <c r="G236" s="93"/>
      <c r="H236" s="90"/>
    </row>
    <row r="237" spans="1:8" s="91" customFormat="1" ht="40.15" customHeight="1" x14ac:dyDescent="0.2">
      <c r="A237" s="96" t="s">
        <v>111</v>
      </c>
      <c r="B237" s="94" t="s">
        <v>33</v>
      </c>
      <c r="C237" s="86" t="s">
        <v>233</v>
      </c>
      <c r="D237" s="95" t="s">
        <v>2</v>
      </c>
      <c r="E237" s="88" t="s">
        <v>32</v>
      </c>
      <c r="F237" s="89">
        <v>40</v>
      </c>
      <c r="G237" s="121"/>
      <c r="H237" s="90">
        <f t="shared" ref="H237:H238" si="29">ROUND(G237*F237,2)</f>
        <v>0</v>
      </c>
    </row>
    <row r="238" spans="1:8" s="91" customFormat="1" ht="40.15" customHeight="1" x14ac:dyDescent="0.2">
      <c r="A238" s="96" t="s">
        <v>112</v>
      </c>
      <c r="B238" s="277" t="s">
        <v>529</v>
      </c>
      <c r="C238" s="278" t="s">
        <v>114</v>
      </c>
      <c r="D238" s="279" t="s">
        <v>176</v>
      </c>
      <c r="E238" s="280" t="s">
        <v>39</v>
      </c>
      <c r="F238" s="281">
        <v>4</v>
      </c>
      <c r="G238" s="275"/>
      <c r="H238" s="276">
        <f t="shared" si="29"/>
        <v>0</v>
      </c>
    </row>
    <row r="239" spans="1:8" ht="40.15" customHeight="1" x14ac:dyDescent="0.2">
      <c r="A239" s="13"/>
      <c r="B239" s="225"/>
      <c r="C239" s="24" t="s">
        <v>21</v>
      </c>
      <c r="D239" s="8"/>
      <c r="E239" s="7"/>
      <c r="F239" s="304"/>
      <c r="G239" s="305"/>
      <c r="H239" s="306"/>
    </row>
    <row r="240" spans="1:8" s="91" customFormat="1" ht="40.15" customHeight="1" x14ac:dyDescent="0.2">
      <c r="A240" s="84" t="s">
        <v>155</v>
      </c>
      <c r="B240" s="85" t="s">
        <v>808</v>
      </c>
      <c r="C240" s="86" t="s">
        <v>156</v>
      </c>
      <c r="D240" s="95" t="s">
        <v>125</v>
      </c>
      <c r="E240" s="88"/>
      <c r="F240" s="102"/>
      <c r="G240" s="119"/>
      <c r="H240" s="103"/>
    </row>
    <row r="241" spans="1:8" s="91" customFormat="1" ht="40.15" customHeight="1" x14ac:dyDescent="0.2">
      <c r="A241" s="84" t="s">
        <v>157</v>
      </c>
      <c r="B241" s="94" t="s">
        <v>33</v>
      </c>
      <c r="C241" s="86" t="s">
        <v>158</v>
      </c>
      <c r="D241" s="95"/>
      <c r="E241" s="88" t="s">
        <v>39</v>
      </c>
      <c r="F241" s="102">
        <v>3</v>
      </c>
      <c r="G241" s="121"/>
      <c r="H241" s="90">
        <f>ROUND(G241*F241,2)</f>
        <v>0</v>
      </c>
    </row>
    <row r="242" spans="1:8" s="91" customFormat="1" ht="40.15" customHeight="1" x14ac:dyDescent="0.2">
      <c r="A242" s="84" t="s">
        <v>127</v>
      </c>
      <c r="B242" s="85" t="s">
        <v>530</v>
      </c>
      <c r="C242" s="86" t="s">
        <v>129</v>
      </c>
      <c r="D242" s="95" t="s">
        <v>125</v>
      </c>
      <c r="E242" s="88"/>
      <c r="F242" s="102"/>
      <c r="G242" s="119"/>
      <c r="H242" s="103"/>
    </row>
    <row r="243" spans="1:8" s="91" customFormat="1" ht="40.15" customHeight="1" x14ac:dyDescent="0.2">
      <c r="A243" s="84" t="s">
        <v>130</v>
      </c>
      <c r="B243" s="94" t="s">
        <v>33</v>
      </c>
      <c r="C243" s="86" t="s">
        <v>131</v>
      </c>
      <c r="D243" s="95"/>
      <c r="E243" s="88"/>
      <c r="F243" s="102"/>
      <c r="G243" s="119"/>
      <c r="H243" s="103"/>
    </row>
    <row r="244" spans="1:8" s="91" customFormat="1" ht="40.15" customHeight="1" x14ac:dyDescent="0.2">
      <c r="A244" s="84" t="s">
        <v>132</v>
      </c>
      <c r="B244" s="100" t="s">
        <v>103</v>
      </c>
      <c r="C244" s="86" t="s">
        <v>497</v>
      </c>
      <c r="D244" s="95"/>
      <c r="E244" s="88" t="s">
        <v>49</v>
      </c>
      <c r="F244" s="102">
        <v>5</v>
      </c>
      <c r="G244" s="121"/>
      <c r="H244" s="90">
        <f>ROUND(G244*F244,2)</f>
        <v>0</v>
      </c>
    </row>
    <row r="245" spans="1:8" s="106" customFormat="1" ht="40.15" customHeight="1" x14ac:dyDescent="0.2">
      <c r="A245" s="84" t="s">
        <v>77</v>
      </c>
      <c r="B245" s="85" t="s">
        <v>809</v>
      </c>
      <c r="C245" s="169" t="s">
        <v>236</v>
      </c>
      <c r="D245" s="158" t="s">
        <v>244</v>
      </c>
      <c r="E245" s="88"/>
      <c r="F245" s="102"/>
      <c r="G245" s="119"/>
      <c r="H245" s="103"/>
    </row>
    <row r="246" spans="1:8" s="91" customFormat="1" ht="40.15" customHeight="1" x14ac:dyDescent="0.2">
      <c r="A246" s="84" t="s">
        <v>78</v>
      </c>
      <c r="B246" s="94" t="s">
        <v>33</v>
      </c>
      <c r="C246" s="157" t="s">
        <v>295</v>
      </c>
      <c r="D246" s="95"/>
      <c r="E246" s="88" t="s">
        <v>39</v>
      </c>
      <c r="F246" s="102">
        <v>1</v>
      </c>
      <c r="G246" s="121"/>
      <c r="H246" s="90">
        <f t="shared" ref="H246:H249" si="30">ROUND(G246*F246,2)</f>
        <v>0</v>
      </c>
    </row>
    <row r="247" spans="1:8" s="91" customFormat="1" ht="40.15" customHeight="1" x14ac:dyDescent="0.2">
      <c r="A247" s="84" t="s">
        <v>79</v>
      </c>
      <c r="B247" s="94" t="s">
        <v>40</v>
      </c>
      <c r="C247" s="157" t="s">
        <v>296</v>
      </c>
      <c r="D247" s="95"/>
      <c r="E247" s="88" t="s">
        <v>39</v>
      </c>
      <c r="F247" s="102">
        <v>1</v>
      </c>
      <c r="G247" s="121"/>
      <c r="H247" s="90">
        <f t="shared" si="30"/>
        <v>0</v>
      </c>
    </row>
    <row r="248" spans="1:8" s="91" customFormat="1" ht="40.15" customHeight="1" x14ac:dyDescent="0.2">
      <c r="A248" s="84" t="s">
        <v>418</v>
      </c>
      <c r="B248" s="94" t="s">
        <v>50</v>
      </c>
      <c r="C248" s="157" t="s">
        <v>419</v>
      </c>
      <c r="D248" s="95"/>
      <c r="E248" s="88" t="s">
        <v>39</v>
      </c>
      <c r="F248" s="102">
        <v>5</v>
      </c>
      <c r="G248" s="121"/>
      <c r="H248" s="90">
        <f t="shared" si="30"/>
        <v>0</v>
      </c>
    </row>
    <row r="249" spans="1:8" s="91" customFormat="1" ht="40.15" customHeight="1" x14ac:dyDescent="0.2">
      <c r="A249" s="108" t="s">
        <v>420</v>
      </c>
      <c r="B249" s="94" t="s">
        <v>61</v>
      </c>
      <c r="C249" s="157" t="s">
        <v>421</v>
      </c>
      <c r="D249" s="158"/>
      <c r="E249" s="159" t="s">
        <v>39</v>
      </c>
      <c r="F249" s="155">
        <v>5</v>
      </c>
      <c r="G249" s="121"/>
      <c r="H249" s="160">
        <f t="shared" si="30"/>
        <v>0</v>
      </c>
    </row>
    <row r="250" spans="1:8" s="106" customFormat="1" ht="40.15" customHeight="1" x14ac:dyDescent="0.2">
      <c r="A250" s="84" t="s">
        <v>423</v>
      </c>
      <c r="B250" s="85" t="s">
        <v>810</v>
      </c>
      <c r="C250" s="110" t="s">
        <v>425</v>
      </c>
      <c r="D250" s="95" t="s">
        <v>125</v>
      </c>
      <c r="E250" s="88"/>
      <c r="F250" s="102"/>
      <c r="G250" s="119"/>
      <c r="H250" s="103"/>
    </row>
    <row r="251" spans="1:8" s="106" customFormat="1" ht="40.15" customHeight="1" x14ac:dyDescent="0.2">
      <c r="A251" s="84" t="s">
        <v>426</v>
      </c>
      <c r="B251" s="94" t="s">
        <v>33</v>
      </c>
      <c r="C251" s="110" t="s">
        <v>427</v>
      </c>
      <c r="D251" s="95"/>
      <c r="E251" s="88" t="s">
        <v>39</v>
      </c>
      <c r="F251" s="102">
        <v>1</v>
      </c>
      <c r="G251" s="121"/>
      <c r="H251" s="90">
        <f>ROUND(G251*F251,2)</f>
        <v>0</v>
      </c>
    </row>
    <row r="252" spans="1:8" s="91" customFormat="1" ht="40.15" customHeight="1" x14ac:dyDescent="0.2">
      <c r="A252" s="84" t="s">
        <v>186</v>
      </c>
      <c r="B252" s="85" t="s">
        <v>811</v>
      </c>
      <c r="C252" s="86" t="s">
        <v>187</v>
      </c>
      <c r="D252" s="95" t="s">
        <v>125</v>
      </c>
      <c r="E252" s="88" t="s">
        <v>39</v>
      </c>
      <c r="F252" s="102">
        <v>3</v>
      </c>
      <c r="G252" s="121"/>
      <c r="H252" s="90">
        <f t="shared" ref="H252" si="31">ROUND(G252*F252,2)</f>
        <v>0</v>
      </c>
    </row>
    <row r="253" spans="1:8" ht="40.15" customHeight="1" x14ac:dyDescent="0.2">
      <c r="A253" s="13"/>
      <c r="B253" s="220"/>
      <c r="C253" s="24" t="s">
        <v>22</v>
      </c>
      <c r="D253" s="8"/>
      <c r="E253" s="7"/>
      <c r="F253" s="304"/>
      <c r="G253" s="305"/>
      <c r="H253" s="306"/>
    </row>
    <row r="254" spans="1:8" s="91" customFormat="1" ht="40.15" customHeight="1" x14ac:dyDescent="0.2">
      <c r="A254" s="84" t="s">
        <v>57</v>
      </c>
      <c r="B254" s="85" t="s">
        <v>531</v>
      </c>
      <c r="C254" s="107" t="s">
        <v>243</v>
      </c>
      <c r="D254" s="105" t="s">
        <v>244</v>
      </c>
      <c r="E254" s="88" t="s">
        <v>39</v>
      </c>
      <c r="F254" s="102">
        <v>12</v>
      </c>
      <c r="G254" s="121"/>
      <c r="H254" s="90">
        <f>ROUND(G254*F254,2)</f>
        <v>0</v>
      </c>
    </row>
    <row r="255" spans="1:8" s="91" customFormat="1" ht="40.15" customHeight="1" x14ac:dyDescent="0.2">
      <c r="A255" s="84" t="s">
        <v>71</v>
      </c>
      <c r="B255" s="85" t="s">
        <v>532</v>
      </c>
      <c r="C255" s="86" t="s">
        <v>80</v>
      </c>
      <c r="D255" s="95" t="s">
        <v>125</v>
      </c>
      <c r="E255" s="88"/>
      <c r="F255" s="102"/>
      <c r="G255" s="54"/>
      <c r="H255" s="103"/>
    </row>
    <row r="256" spans="1:8" s="91" customFormat="1" ht="40.15" customHeight="1" x14ac:dyDescent="0.2">
      <c r="A256" s="84" t="s">
        <v>81</v>
      </c>
      <c r="B256" s="94" t="s">
        <v>33</v>
      </c>
      <c r="C256" s="86" t="s">
        <v>142</v>
      </c>
      <c r="D256" s="95"/>
      <c r="E256" s="88" t="s">
        <v>72</v>
      </c>
      <c r="F256" s="211">
        <v>0.6</v>
      </c>
      <c r="G256" s="121"/>
      <c r="H256" s="90">
        <f>ROUND(G256*F256,2)</f>
        <v>0</v>
      </c>
    </row>
    <row r="257" spans="1:8" s="91" customFormat="1" ht="40.15" customHeight="1" x14ac:dyDescent="0.2">
      <c r="A257" s="84" t="s">
        <v>58</v>
      </c>
      <c r="B257" s="85" t="s">
        <v>533</v>
      </c>
      <c r="C257" s="107" t="s">
        <v>245</v>
      </c>
      <c r="D257" s="105" t="s">
        <v>244</v>
      </c>
      <c r="E257" s="88"/>
      <c r="F257" s="102"/>
      <c r="G257" s="93"/>
      <c r="H257" s="103"/>
    </row>
    <row r="258" spans="1:8" s="91" customFormat="1" ht="40.15" customHeight="1" x14ac:dyDescent="0.2">
      <c r="A258" s="84" t="s">
        <v>59</v>
      </c>
      <c r="B258" s="94" t="s">
        <v>33</v>
      </c>
      <c r="C258" s="86" t="s">
        <v>144</v>
      </c>
      <c r="D258" s="95"/>
      <c r="E258" s="88" t="s">
        <v>39</v>
      </c>
      <c r="F258" s="102">
        <v>8</v>
      </c>
      <c r="G258" s="121"/>
      <c r="H258" s="90">
        <f t="shared" ref="H258:H262" si="32">ROUND(G258*F258,2)</f>
        <v>0</v>
      </c>
    </row>
    <row r="259" spans="1:8" s="91" customFormat="1" ht="40.15" customHeight="1" x14ac:dyDescent="0.2">
      <c r="A259" s="84" t="s">
        <v>73</v>
      </c>
      <c r="B259" s="277" t="s">
        <v>534</v>
      </c>
      <c r="C259" s="278" t="s">
        <v>82</v>
      </c>
      <c r="D259" s="285" t="s">
        <v>244</v>
      </c>
      <c r="E259" s="280" t="s">
        <v>39</v>
      </c>
      <c r="F259" s="281">
        <v>1</v>
      </c>
      <c r="G259" s="275"/>
      <c r="H259" s="276">
        <f t="shared" si="32"/>
        <v>0</v>
      </c>
    </row>
    <row r="260" spans="1:8" s="91" customFormat="1" ht="40.15" customHeight="1" x14ac:dyDescent="0.2">
      <c r="A260" s="84" t="s">
        <v>74</v>
      </c>
      <c r="B260" s="85" t="s">
        <v>535</v>
      </c>
      <c r="C260" s="86" t="s">
        <v>83</v>
      </c>
      <c r="D260" s="105" t="s">
        <v>244</v>
      </c>
      <c r="E260" s="88" t="s">
        <v>39</v>
      </c>
      <c r="F260" s="102">
        <v>1</v>
      </c>
      <c r="G260" s="121"/>
      <c r="H260" s="90">
        <f t="shared" si="32"/>
        <v>0</v>
      </c>
    </row>
    <row r="261" spans="1:8" s="91" customFormat="1" ht="40.15" customHeight="1" x14ac:dyDescent="0.2">
      <c r="A261" s="84" t="s">
        <v>75</v>
      </c>
      <c r="B261" s="85" t="s">
        <v>536</v>
      </c>
      <c r="C261" s="86" t="s">
        <v>84</v>
      </c>
      <c r="D261" s="105" t="s">
        <v>244</v>
      </c>
      <c r="E261" s="88" t="s">
        <v>39</v>
      </c>
      <c r="F261" s="102">
        <v>1</v>
      </c>
      <c r="G261" s="121"/>
      <c r="H261" s="90">
        <f t="shared" si="32"/>
        <v>0</v>
      </c>
    </row>
    <row r="262" spans="1:8" s="91" customFormat="1" ht="40.15" customHeight="1" x14ac:dyDescent="0.2">
      <c r="A262" s="108" t="s">
        <v>272</v>
      </c>
      <c r="B262" s="111" t="s">
        <v>537</v>
      </c>
      <c r="C262" s="107" t="s">
        <v>273</v>
      </c>
      <c r="D262" s="105" t="s">
        <v>244</v>
      </c>
      <c r="E262" s="109" t="s">
        <v>39</v>
      </c>
      <c r="F262" s="155">
        <v>1</v>
      </c>
      <c r="G262" s="121"/>
      <c r="H262" s="112">
        <f t="shared" si="32"/>
        <v>0</v>
      </c>
    </row>
    <row r="263" spans="1:8" ht="40.15" customHeight="1" x14ac:dyDescent="0.2">
      <c r="A263" s="13"/>
      <c r="B263" s="222"/>
      <c r="C263" s="24" t="s">
        <v>23</v>
      </c>
      <c r="D263" s="8"/>
      <c r="E263" s="223"/>
      <c r="F263" s="51"/>
      <c r="G263" s="54"/>
      <c r="H263" s="306"/>
    </row>
    <row r="264" spans="1:8" s="91" customFormat="1" ht="40.15" customHeight="1" x14ac:dyDescent="0.2">
      <c r="A264" s="96" t="s">
        <v>62</v>
      </c>
      <c r="B264" s="85" t="s">
        <v>538</v>
      </c>
      <c r="C264" s="86" t="s">
        <v>63</v>
      </c>
      <c r="D264" s="95" t="s">
        <v>332</v>
      </c>
      <c r="E264" s="88"/>
      <c r="F264" s="89"/>
      <c r="G264" s="93"/>
      <c r="H264" s="90"/>
    </row>
    <row r="265" spans="1:8" s="91" customFormat="1" ht="40.15" customHeight="1" x14ac:dyDescent="0.2">
      <c r="A265" s="96" t="s">
        <v>149</v>
      </c>
      <c r="B265" s="94" t="s">
        <v>33</v>
      </c>
      <c r="C265" s="86" t="s">
        <v>150</v>
      </c>
      <c r="D265" s="95"/>
      <c r="E265" s="88" t="s">
        <v>32</v>
      </c>
      <c r="F265" s="89">
        <v>100</v>
      </c>
      <c r="G265" s="121"/>
      <c r="H265" s="90">
        <f>ROUND(G265*F265,2)</f>
        <v>0</v>
      </c>
    </row>
    <row r="266" spans="1:8" s="91" customFormat="1" ht="40.15" customHeight="1" x14ac:dyDescent="0.2">
      <c r="A266" s="96" t="s">
        <v>64</v>
      </c>
      <c r="B266" s="229" t="s">
        <v>40</v>
      </c>
      <c r="C266" s="230" t="s">
        <v>151</v>
      </c>
      <c r="D266" s="231"/>
      <c r="E266" s="232" t="s">
        <v>32</v>
      </c>
      <c r="F266" s="233">
        <v>300</v>
      </c>
      <c r="G266" s="252"/>
      <c r="H266" s="234">
        <f>ROUND(G266*F266,2)</f>
        <v>0</v>
      </c>
    </row>
    <row r="267" spans="1:8" s="29" customFormat="1" ht="40.15" customHeight="1" thickBot="1" x14ac:dyDescent="0.25">
      <c r="A267" s="28"/>
      <c r="B267" s="26" t="s">
        <v>15</v>
      </c>
      <c r="C267" s="315" t="str">
        <f>C198</f>
        <v>Heather Road - Winakwa Road to Harper Avenue</v>
      </c>
      <c r="D267" s="316"/>
      <c r="E267" s="316"/>
      <c r="F267" s="317"/>
      <c r="G267" s="55" t="s">
        <v>17</v>
      </c>
      <c r="H267" s="55">
        <f>SUM(H198:H266)</f>
        <v>0</v>
      </c>
    </row>
    <row r="268" spans="1:8" s="29" customFormat="1" ht="37.9" customHeight="1" thickTop="1" x14ac:dyDescent="0.2">
      <c r="A268" s="28"/>
      <c r="B268" s="235" t="s">
        <v>16</v>
      </c>
      <c r="C268" s="309" t="s">
        <v>355</v>
      </c>
      <c r="D268" s="310"/>
      <c r="E268" s="310"/>
      <c r="F268" s="311"/>
      <c r="G268" s="305"/>
      <c r="H268" s="236"/>
    </row>
    <row r="269" spans="1:8" s="29" customFormat="1" ht="37.9" customHeight="1" x14ac:dyDescent="0.2">
      <c r="A269" s="28"/>
      <c r="B269" s="222"/>
      <c r="C269" s="23" t="s">
        <v>19</v>
      </c>
      <c r="D269" s="8"/>
      <c r="E269" s="6" t="s">
        <v>2</v>
      </c>
      <c r="F269" s="304"/>
      <c r="G269" s="305"/>
      <c r="H269" s="306"/>
    </row>
    <row r="270" spans="1:8" s="91" customFormat="1" ht="37.9" customHeight="1" x14ac:dyDescent="0.2">
      <c r="A270" s="92" t="s">
        <v>35</v>
      </c>
      <c r="B270" s="85" t="s">
        <v>297</v>
      </c>
      <c r="C270" s="86" t="s">
        <v>36</v>
      </c>
      <c r="D270" s="87" t="s">
        <v>326</v>
      </c>
      <c r="E270" s="88"/>
      <c r="F270" s="89"/>
      <c r="G270" s="93"/>
      <c r="H270" s="90"/>
    </row>
    <row r="271" spans="1:8" s="91" customFormat="1" ht="37.9" customHeight="1" x14ac:dyDescent="0.2">
      <c r="A271" s="92" t="s">
        <v>334</v>
      </c>
      <c r="B271" s="94" t="s">
        <v>33</v>
      </c>
      <c r="C271" s="86" t="s">
        <v>335</v>
      </c>
      <c r="D271" s="95" t="s">
        <v>2</v>
      </c>
      <c r="E271" s="88" t="s">
        <v>30</v>
      </c>
      <c r="F271" s="89">
        <v>10</v>
      </c>
      <c r="G271" s="121"/>
      <c r="H271" s="90">
        <f t="shared" ref="H271:H272" si="33">ROUND(G271*F271,2)</f>
        <v>0</v>
      </c>
    </row>
    <row r="272" spans="1:8" s="91" customFormat="1" ht="37.9" customHeight="1" x14ac:dyDescent="0.2">
      <c r="A272" s="84" t="s">
        <v>37</v>
      </c>
      <c r="B272" s="85" t="s">
        <v>298</v>
      </c>
      <c r="C272" s="86" t="s">
        <v>38</v>
      </c>
      <c r="D272" s="87" t="s">
        <v>326</v>
      </c>
      <c r="E272" s="88" t="s">
        <v>32</v>
      </c>
      <c r="F272" s="89">
        <v>750</v>
      </c>
      <c r="G272" s="121"/>
      <c r="H272" s="90">
        <f t="shared" si="33"/>
        <v>0</v>
      </c>
    </row>
    <row r="273" spans="1:8" ht="37.9" customHeight="1" x14ac:dyDescent="0.2">
      <c r="A273" s="13"/>
      <c r="B273" s="222"/>
      <c r="C273" s="24" t="s">
        <v>165</v>
      </c>
      <c r="D273" s="8"/>
      <c r="E273" s="223"/>
      <c r="F273" s="51"/>
      <c r="G273" s="54"/>
      <c r="H273" s="306"/>
    </row>
    <row r="274" spans="1:8" s="91" customFormat="1" ht="37.9" customHeight="1" x14ac:dyDescent="0.2">
      <c r="A274" s="96" t="s">
        <v>376</v>
      </c>
      <c r="B274" s="85" t="s">
        <v>299</v>
      </c>
      <c r="C274" s="86" t="s">
        <v>377</v>
      </c>
      <c r="D274" s="95" t="s">
        <v>378</v>
      </c>
      <c r="E274" s="88"/>
      <c r="F274" s="89"/>
      <c r="G274" s="93"/>
      <c r="H274" s="90"/>
    </row>
    <row r="275" spans="1:8" s="91" customFormat="1" ht="37.9" customHeight="1" x14ac:dyDescent="0.2">
      <c r="A275" s="96" t="s">
        <v>379</v>
      </c>
      <c r="B275" s="94" t="s">
        <v>33</v>
      </c>
      <c r="C275" s="86" t="s">
        <v>485</v>
      </c>
      <c r="D275" s="95" t="s">
        <v>2</v>
      </c>
      <c r="E275" s="88" t="s">
        <v>32</v>
      </c>
      <c r="F275" s="89">
        <v>5</v>
      </c>
      <c r="G275" s="121"/>
      <c r="H275" s="90">
        <f t="shared" ref="H275:H278" si="34">ROUND(G275*F275,2)</f>
        <v>0</v>
      </c>
    </row>
    <row r="276" spans="1:8" s="91" customFormat="1" ht="37.9" customHeight="1" x14ac:dyDescent="0.2">
      <c r="A276" s="96" t="s">
        <v>380</v>
      </c>
      <c r="B276" s="94" t="s">
        <v>40</v>
      </c>
      <c r="C276" s="86" t="s">
        <v>486</v>
      </c>
      <c r="D276" s="95" t="s">
        <v>2</v>
      </c>
      <c r="E276" s="88" t="s">
        <v>32</v>
      </c>
      <c r="F276" s="89">
        <v>200</v>
      </c>
      <c r="G276" s="121"/>
      <c r="H276" s="90">
        <f t="shared" si="34"/>
        <v>0</v>
      </c>
    </row>
    <row r="277" spans="1:8" s="91" customFormat="1" ht="37.9" customHeight="1" x14ac:dyDescent="0.2">
      <c r="A277" s="96" t="s">
        <v>381</v>
      </c>
      <c r="B277" s="94" t="s">
        <v>50</v>
      </c>
      <c r="C277" s="86" t="s">
        <v>493</v>
      </c>
      <c r="D277" s="95" t="s">
        <v>2</v>
      </c>
      <c r="E277" s="88" t="s">
        <v>32</v>
      </c>
      <c r="F277" s="89">
        <v>10</v>
      </c>
      <c r="G277" s="121"/>
      <c r="H277" s="90">
        <f t="shared" si="34"/>
        <v>0</v>
      </c>
    </row>
    <row r="278" spans="1:8" s="91" customFormat="1" ht="37.9" customHeight="1" x14ac:dyDescent="0.2">
      <c r="A278" s="96" t="s">
        <v>382</v>
      </c>
      <c r="B278" s="94" t="s">
        <v>61</v>
      </c>
      <c r="C278" s="86" t="s">
        <v>487</v>
      </c>
      <c r="D278" s="95" t="s">
        <v>2</v>
      </c>
      <c r="E278" s="88" t="s">
        <v>32</v>
      </c>
      <c r="F278" s="89">
        <v>40</v>
      </c>
      <c r="G278" s="121"/>
      <c r="H278" s="90">
        <f t="shared" si="34"/>
        <v>0</v>
      </c>
    </row>
    <row r="279" spans="1:8" s="91" customFormat="1" ht="37.9" customHeight="1" x14ac:dyDescent="0.2">
      <c r="A279" s="96" t="s">
        <v>386</v>
      </c>
      <c r="B279" s="85" t="s">
        <v>300</v>
      </c>
      <c r="C279" s="86" t="s">
        <v>387</v>
      </c>
      <c r="D279" s="95" t="s">
        <v>168</v>
      </c>
      <c r="E279" s="88"/>
      <c r="F279" s="89"/>
      <c r="G279" s="93"/>
      <c r="H279" s="90"/>
    </row>
    <row r="280" spans="1:8" s="91" customFormat="1" ht="37.9" customHeight="1" x14ac:dyDescent="0.2">
      <c r="A280" s="96" t="s">
        <v>388</v>
      </c>
      <c r="B280" s="94" t="s">
        <v>33</v>
      </c>
      <c r="C280" s="86" t="s">
        <v>389</v>
      </c>
      <c r="D280" s="95" t="s">
        <v>2</v>
      </c>
      <c r="E280" s="88" t="s">
        <v>32</v>
      </c>
      <c r="F280" s="89">
        <v>45</v>
      </c>
      <c r="G280" s="121"/>
      <c r="H280" s="90">
        <f t="shared" ref="H280" si="35">ROUND(G280*F280,2)</f>
        <v>0</v>
      </c>
    </row>
    <row r="281" spans="1:8" s="91" customFormat="1" ht="37.9" customHeight="1" x14ac:dyDescent="0.2">
      <c r="A281" s="96" t="s">
        <v>41</v>
      </c>
      <c r="B281" s="85" t="s">
        <v>301</v>
      </c>
      <c r="C281" s="86" t="s">
        <v>42</v>
      </c>
      <c r="D281" s="95" t="s">
        <v>168</v>
      </c>
      <c r="E281" s="88"/>
      <c r="F281" s="89"/>
      <c r="G281" s="93"/>
      <c r="H281" s="90"/>
    </row>
    <row r="282" spans="1:8" s="91" customFormat="1" ht="37.9" customHeight="1" x14ac:dyDescent="0.2">
      <c r="A282" s="96" t="s">
        <v>43</v>
      </c>
      <c r="B282" s="94" t="s">
        <v>33</v>
      </c>
      <c r="C282" s="86" t="s">
        <v>44</v>
      </c>
      <c r="D282" s="95" t="s">
        <v>2</v>
      </c>
      <c r="E282" s="88" t="s">
        <v>39</v>
      </c>
      <c r="F282" s="89">
        <v>350</v>
      </c>
      <c r="G282" s="121"/>
      <c r="H282" s="90">
        <f>ROUND(G282*F282,2)</f>
        <v>0</v>
      </c>
    </row>
    <row r="283" spans="1:8" s="91" customFormat="1" ht="37.9" customHeight="1" x14ac:dyDescent="0.2">
      <c r="A283" s="96" t="s">
        <v>45</v>
      </c>
      <c r="B283" s="85" t="s">
        <v>302</v>
      </c>
      <c r="C283" s="86" t="s">
        <v>46</v>
      </c>
      <c r="D283" s="95" t="s">
        <v>168</v>
      </c>
      <c r="E283" s="88"/>
      <c r="F283" s="89"/>
      <c r="G283" s="93"/>
      <c r="H283" s="90"/>
    </row>
    <row r="284" spans="1:8" s="91" customFormat="1" ht="37.9" customHeight="1" x14ac:dyDescent="0.2">
      <c r="A284" s="97" t="s">
        <v>169</v>
      </c>
      <c r="B284" s="94" t="s">
        <v>33</v>
      </c>
      <c r="C284" s="99" t="s">
        <v>170</v>
      </c>
      <c r="D284" s="98" t="s">
        <v>2</v>
      </c>
      <c r="E284" s="98" t="s">
        <v>39</v>
      </c>
      <c r="F284" s="89">
        <v>15</v>
      </c>
      <c r="G284" s="121"/>
      <c r="H284" s="90">
        <f>ROUND(G284*F284,2)</f>
        <v>0</v>
      </c>
    </row>
    <row r="285" spans="1:8" s="91" customFormat="1" ht="37.9" customHeight="1" x14ac:dyDescent="0.2">
      <c r="A285" s="96" t="s">
        <v>47</v>
      </c>
      <c r="B285" s="94" t="s">
        <v>40</v>
      </c>
      <c r="C285" s="86" t="s">
        <v>48</v>
      </c>
      <c r="D285" s="95" t="s">
        <v>2</v>
      </c>
      <c r="E285" s="88" t="s">
        <v>39</v>
      </c>
      <c r="F285" s="89">
        <v>480</v>
      </c>
      <c r="G285" s="121"/>
      <c r="H285" s="90">
        <f>ROUND(G285*F285,2)</f>
        <v>0</v>
      </c>
    </row>
    <row r="286" spans="1:8" s="91" customFormat="1" ht="37.9" customHeight="1" x14ac:dyDescent="0.2">
      <c r="A286" s="96" t="s">
        <v>212</v>
      </c>
      <c r="B286" s="85" t="s">
        <v>303</v>
      </c>
      <c r="C286" s="86" t="s">
        <v>213</v>
      </c>
      <c r="D286" s="95" t="s">
        <v>392</v>
      </c>
      <c r="E286" s="88"/>
      <c r="F286" s="89"/>
      <c r="G286" s="93"/>
      <c r="H286" s="90"/>
    </row>
    <row r="287" spans="1:8" s="91" customFormat="1" ht="37.9" customHeight="1" x14ac:dyDescent="0.2">
      <c r="A287" s="96" t="s">
        <v>214</v>
      </c>
      <c r="B287" s="94" t="s">
        <v>33</v>
      </c>
      <c r="C287" s="86" t="s">
        <v>327</v>
      </c>
      <c r="D287" s="95" t="s">
        <v>516</v>
      </c>
      <c r="E287" s="88"/>
      <c r="F287" s="89"/>
      <c r="G287" s="93"/>
      <c r="H287" s="90"/>
    </row>
    <row r="288" spans="1:8" s="91" customFormat="1" ht="37.9" customHeight="1" x14ac:dyDescent="0.2">
      <c r="A288" s="96" t="s">
        <v>215</v>
      </c>
      <c r="B288" s="100" t="s">
        <v>103</v>
      </c>
      <c r="C288" s="86" t="s">
        <v>216</v>
      </c>
      <c r="D288" s="95"/>
      <c r="E288" s="88" t="s">
        <v>32</v>
      </c>
      <c r="F288" s="89">
        <v>10</v>
      </c>
      <c r="G288" s="121"/>
      <c r="H288" s="90">
        <f>ROUND(G288*F288,2)</f>
        <v>0</v>
      </c>
    </row>
    <row r="289" spans="1:8" s="91" customFormat="1" ht="40.15" customHeight="1" x14ac:dyDescent="0.2">
      <c r="A289" s="96" t="s">
        <v>217</v>
      </c>
      <c r="B289" s="283" t="s">
        <v>104</v>
      </c>
      <c r="C289" s="278" t="s">
        <v>218</v>
      </c>
      <c r="D289" s="279"/>
      <c r="E289" s="280" t="s">
        <v>32</v>
      </c>
      <c r="F289" s="274">
        <v>20</v>
      </c>
      <c r="G289" s="275"/>
      <c r="H289" s="276">
        <f>ROUND(G289*F289,2)</f>
        <v>0</v>
      </c>
    </row>
    <row r="290" spans="1:8" s="91" customFormat="1" ht="40.15" customHeight="1" x14ac:dyDescent="0.2">
      <c r="A290" s="96" t="s">
        <v>219</v>
      </c>
      <c r="B290" s="85" t="s">
        <v>304</v>
      </c>
      <c r="C290" s="86" t="s">
        <v>220</v>
      </c>
      <c r="D290" s="95" t="s">
        <v>221</v>
      </c>
      <c r="E290" s="88"/>
      <c r="F290" s="89"/>
      <c r="G290" s="93"/>
      <c r="H290" s="90"/>
    </row>
    <row r="291" spans="1:8" s="91" customFormat="1" ht="40.15" customHeight="1" x14ac:dyDescent="0.2">
      <c r="A291" s="96" t="s">
        <v>395</v>
      </c>
      <c r="B291" s="94" t="s">
        <v>33</v>
      </c>
      <c r="C291" s="86" t="s">
        <v>488</v>
      </c>
      <c r="D291" s="95"/>
      <c r="E291" s="88" t="s">
        <v>49</v>
      </c>
      <c r="F291" s="89">
        <v>40</v>
      </c>
      <c r="G291" s="121"/>
      <c r="H291" s="90">
        <f t="shared" ref="H291:H293" si="36">ROUND(G291*F291,2)</f>
        <v>0</v>
      </c>
    </row>
    <row r="292" spans="1:8" s="91" customFormat="1" ht="40.15" customHeight="1" x14ac:dyDescent="0.2">
      <c r="A292" s="96" t="s">
        <v>222</v>
      </c>
      <c r="B292" s="94" t="s">
        <v>40</v>
      </c>
      <c r="C292" s="86" t="s">
        <v>223</v>
      </c>
      <c r="D292" s="95" t="s">
        <v>224</v>
      </c>
      <c r="E292" s="88" t="s">
        <v>49</v>
      </c>
      <c r="F292" s="89">
        <v>365</v>
      </c>
      <c r="G292" s="121"/>
      <c r="H292" s="90">
        <f t="shared" si="36"/>
        <v>0</v>
      </c>
    </row>
    <row r="293" spans="1:8" s="91" customFormat="1" ht="40.15" customHeight="1" x14ac:dyDescent="0.2">
      <c r="A293" s="96" t="s">
        <v>398</v>
      </c>
      <c r="B293" s="94" t="s">
        <v>50</v>
      </c>
      <c r="C293" s="86" t="s">
        <v>399</v>
      </c>
      <c r="D293" s="95" t="s">
        <v>2</v>
      </c>
      <c r="E293" s="88" t="s">
        <v>49</v>
      </c>
      <c r="F293" s="89">
        <v>20</v>
      </c>
      <c r="G293" s="121"/>
      <c r="H293" s="90">
        <f t="shared" si="36"/>
        <v>0</v>
      </c>
    </row>
    <row r="294" spans="1:8" s="91" customFormat="1" ht="40.15" customHeight="1" x14ac:dyDescent="0.2">
      <c r="A294" s="96" t="s">
        <v>225</v>
      </c>
      <c r="B294" s="85" t="s">
        <v>428</v>
      </c>
      <c r="C294" s="86" t="s">
        <v>226</v>
      </c>
      <c r="D294" s="95" t="s">
        <v>221</v>
      </c>
      <c r="E294" s="88"/>
      <c r="F294" s="89"/>
      <c r="G294" s="93"/>
      <c r="H294" s="90"/>
    </row>
    <row r="295" spans="1:8" s="91" customFormat="1" ht="40.15" customHeight="1" x14ac:dyDescent="0.2">
      <c r="A295" s="96" t="s">
        <v>401</v>
      </c>
      <c r="B295" s="94" t="s">
        <v>33</v>
      </c>
      <c r="C295" s="86" t="s">
        <v>329</v>
      </c>
      <c r="D295" s="95" t="s">
        <v>107</v>
      </c>
      <c r="E295" s="88" t="s">
        <v>49</v>
      </c>
      <c r="F295" s="89">
        <v>40</v>
      </c>
      <c r="G295" s="121"/>
      <c r="H295" s="90">
        <f t="shared" ref="H295:H299" si="37">ROUND(G295*F295,2)</f>
        <v>0</v>
      </c>
    </row>
    <row r="296" spans="1:8" s="91" customFormat="1" ht="40.15" customHeight="1" x14ac:dyDescent="0.2">
      <c r="A296" s="96" t="s">
        <v>494</v>
      </c>
      <c r="B296" s="94" t="s">
        <v>40</v>
      </c>
      <c r="C296" s="86" t="s">
        <v>496</v>
      </c>
      <c r="D296" s="95" t="s">
        <v>224</v>
      </c>
      <c r="E296" s="88" t="s">
        <v>49</v>
      </c>
      <c r="F296" s="89">
        <v>10</v>
      </c>
      <c r="G296" s="121"/>
      <c r="H296" s="90">
        <f t="shared" si="37"/>
        <v>0</v>
      </c>
    </row>
    <row r="297" spans="1:8" s="91" customFormat="1" ht="40.15" customHeight="1" x14ac:dyDescent="0.2">
      <c r="A297" s="96" t="s">
        <v>494</v>
      </c>
      <c r="B297" s="94" t="s">
        <v>50</v>
      </c>
      <c r="C297" s="86" t="s">
        <v>495</v>
      </c>
      <c r="D297" s="95" t="s">
        <v>224</v>
      </c>
      <c r="E297" s="88" t="s">
        <v>49</v>
      </c>
      <c r="F297" s="89">
        <v>365</v>
      </c>
      <c r="G297" s="121"/>
      <c r="H297" s="90">
        <f t="shared" si="37"/>
        <v>0</v>
      </c>
    </row>
    <row r="298" spans="1:8" s="101" customFormat="1" ht="40.15" customHeight="1" x14ac:dyDescent="0.2">
      <c r="A298" s="96" t="s">
        <v>404</v>
      </c>
      <c r="B298" s="94" t="s">
        <v>61</v>
      </c>
      <c r="C298" s="86" t="s">
        <v>330</v>
      </c>
      <c r="D298" s="95" t="s">
        <v>403</v>
      </c>
      <c r="E298" s="88" t="s">
        <v>49</v>
      </c>
      <c r="F298" s="89">
        <v>20</v>
      </c>
      <c r="G298" s="121"/>
      <c r="H298" s="90">
        <f t="shared" si="37"/>
        <v>0</v>
      </c>
    </row>
    <row r="299" spans="1:8" s="91" customFormat="1" ht="40.15" customHeight="1" x14ac:dyDescent="0.2">
      <c r="A299" s="96" t="s">
        <v>227</v>
      </c>
      <c r="B299" s="85" t="s">
        <v>417</v>
      </c>
      <c r="C299" s="86" t="s">
        <v>228</v>
      </c>
      <c r="D299" s="95" t="s">
        <v>229</v>
      </c>
      <c r="E299" s="88" t="s">
        <v>32</v>
      </c>
      <c r="F299" s="89">
        <v>10</v>
      </c>
      <c r="G299" s="121"/>
      <c r="H299" s="90">
        <f t="shared" si="37"/>
        <v>0</v>
      </c>
    </row>
    <row r="300" spans="1:8" s="91" customFormat="1" ht="40.15" customHeight="1" x14ac:dyDescent="0.2">
      <c r="A300" s="96" t="s">
        <v>171</v>
      </c>
      <c r="B300" s="85" t="s">
        <v>422</v>
      </c>
      <c r="C300" s="86" t="s">
        <v>172</v>
      </c>
      <c r="D300" s="95" t="s">
        <v>508</v>
      </c>
      <c r="E300" s="88"/>
      <c r="F300" s="89"/>
      <c r="G300" s="93"/>
      <c r="H300" s="90"/>
    </row>
    <row r="301" spans="1:8" s="91" customFormat="1" ht="40.15" customHeight="1" x14ac:dyDescent="0.2">
      <c r="A301" s="96" t="s">
        <v>230</v>
      </c>
      <c r="B301" s="94" t="s">
        <v>33</v>
      </c>
      <c r="C301" s="86" t="s">
        <v>231</v>
      </c>
      <c r="D301" s="95"/>
      <c r="E301" s="88"/>
      <c r="F301" s="89"/>
      <c r="G301" s="93"/>
      <c r="H301" s="90"/>
    </row>
    <row r="302" spans="1:8" s="91" customFormat="1" ht="40.15" customHeight="1" x14ac:dyDescent="0.2">
      <c r="A302" s="96" t="s">
        <v>407</v>
      </c>
      <c r="B302" s="100" t="s">
        <v>103</v>
      </c>
      <c r="C302" s="86" t="s">
        <v>408</v>
      </c>
      <c r="D302" s="95"/>
      <c r="E302" s="88" t="s">
        <v>34</v>
      </c>
      <c r="F302" s="89">
        <v>470</v>
      </c>
      <c r="G302" s="121"/>
      <c r="H302" s="90">
        <f>ROUND(G302*F302,2)</f>
        <v>0</v>
      </c>
    </row>
    <row r="303" spans="1:8" s="91" customFormat="1" ht="40.15" customHeight="1" x14ac:dyDescent="0.2">
      <c r="A303" s="96" t="s">
        <v>173</v>
      </c>
      <c r="B303" s="94" t="s">
        <v>40</v>
      </c>
      <c r="C303" s="86" t="s">
        <v>70</v>
      </c>
      <c r="D303" s="95"/>
      <c r="E303" s="88"/>
      <c r="F303" s="89"/>
      <c r="G303" s="93"/>
      <c r="H303" s="90"/>
    </row>
    <row r="304" spans="1:8" s="91" customFormat="1" ht="40.15" customHeight="1" x14ac:dyDescent="0.2">
      <c r="A304" s="96" t="s">
        <v>410</v>
      </c>
      <c r="B304" s="100" t="s">
        <v>103</v>
      </c>
      <c r="C304" s="86" t="s">
        <v>408</v>
      </c>
      <c r="D304" s="95"/>
      <c r="E304" s="88" t="s">
        <v>34</v>
      </c>
      <c r="F304" s="89">
        <v>40</v>
      </c>
      <c r="G304" s="121"/>
      <c r="H304" s="90">
        <f t="shared" ref="H304" si="38">ROUND(G304*F304,2)</f>
        <v>0</v>
      </c>
    </row>
    <row r="305" spans="1:8" s="91" customFormat="1" ht="40.15" customHeight="1" x14ac:dyDescent="0.2">
      <c r="A305" s="96" t="s">
        <v>108</v>
      </c>
      <c r="B305" s="85" t="s">
        <v>424</v>
      </c>
      <c r="C305" s="86" t="s">
        <v>110</v>
      </c>
      <c r="D305" s="95" t="s">
        <v>232</v>
      </c>
      <c r="E305" s="88"/>
      <c r="F305" s="89"/>
      <c r="G305" s="93"/>
      <c r="H305" s="90"/>
    </row>
    <row r="306" spans="1:8" s="91" customFormat="1" ht="40.15" customHeight="1" x14ac:dyDescent="0.2">
      <c r="A306" s="96" t="s">
        <v>111</v>
      </c>
      <c r="B306" s="94" t="s">
        <v>33</v>
      </c>
      <c r="C306" s="86" t="s">
        <v>233</v>
      </c>
      <c r="D306" s="95" t="s">
        <v>2</v>
      </c>
      <c r="E306" s="88" t="s">
        <v>32</v>
      </c>
      <c r="F306" s="89">
        <v>110</v>
      </c>
      <c r="G306" s="121"/>
      <c r="H306" s="90">
        <f t="shared" ref="H306:H307" si="39">ROUND(G306*F306,2)</f>
        <v>0</v>
      </c>
    </row>
    <row r="307" spans="1:8" s="91" customFormat="1" ht="40.15" customHeight="1" x14ac:dyDescent="0.2">
      <c r="A307" s="96" t="s">
        <v>112</v>
      </c>
      <c r="B307" s="85" t="s">
        <v>539</v>
      </c>
      <c r="C307" s="86" t="s">
        <v>114</v>
      </c>
      <c r="D307" s="95" t="s">
        <v>176</v>
      </c>
      <c r="E307" s="88" t="s">
        <v>39</v>
      </c>
      <c r="F307" s="102">
        <v>4</v>
      </c>
      <c r="G307" s="121"/>
      <c r="H307" s="90">
        <f t="shared" si="39"/>
        <v>0</v>
      </c>
    </row>
    <row r="308" spans="1:8" ht="40.15" customHeight="1" x14ac:dyDescent="0.2">
      <c r="A308" s="13"/>
      <c r="B308" s="219"/>
      <c r="C308" s="24" t="s">
        <v>20</v>
      </c>
      <c r="D308" s="8"/>
      <c r="E308" s="7"/>
      <c r="F308" s="304"/>
      <c r="G308" s="305"/>
      <c r="H308" s="306"/>
    </row>
    <row r="309" spans="1:8" s="91" customFormat="1" ht="40.15" customHeight="1" x14ac:dyDescent="0.2">
      <c r="A309" s="84" t="s">
        <v>55</v>
      </c>
      <c r="B309" s="277" t="s">
        <v>540</v>
      </c>
      <c r="C309" s="278" t="s">
        <v>56</v>
      </c>
      <c r="D309" s="279" t="s">
        <v>121</v>
      </c>
      <c r="E309" s="280" t="s">
        <v>49</v>
      </c>
      <c r="F309" s="281">
        <v>450</v>
      </c>
      <c r="G309" s="275"/>
      <c r="H309" s="276">
        <f>ROUND(G309*F309,2)</f>
        <v>0</v>
      </c>
    </row>
    <row r="310" spans="1:8" ht="40.15" customHeight="1" x14ac:dyDescent="0.2">
      <c r="A310" s="13"/>
      <c r="B310" s="219"/>
      <c r="C310" s="24" t="s">
        <v>21</v>
      </c>
      <c r="D310" s="8"/>
      <c r="E310" s="7"/>
      <c r="F310" s="304"/>
      <c r="G310" s="305"/>
      <c r="H310" s="306"/>
    </row>
    <row r="311" spans="1:8" s="106" customFormat="1" ht="40.15" customHeight="1" x14ac:dyDescent="0.2">
      <c r="A311" s="84" t="s">
        <v>77</v>
      </c>
      <c r="B311" s="85" t="s">
        <v>541</v>
      </c>
      <c r="C311" s="104" t="s">
        <v>236</v>
      </c>
      <c r="D311" s="105" t="s">
        <v>244</v>
      </c>
      <c r="E311" s="88"/>
      <c r="F311" s="102"/>
      <c r="G311" s="93"/>
      <c r="H311" s="103"/>
    </row>
    <row r="312" spans="1:8" s="91" customFormat="1" ht="40.15" customHeight="1" x14ac:dyDescent="0.2">
      <c r="A312" s="84" t="s">
        <v>418</v>
      </c>
      <c r="B312" s="94" t="s">
        <v>33</v>
      </c>
      <c r="C312" s="107" t="s">
        <v>419</v>
      </c>
      <c r="D312" s="95"/>
      <c r="E312" s="88" t="s">
        <v>39</v>
      </c>
      <c r="F312" s="102">
        <v>1</v>
      </c>
      <c r="G312" s="121"/>
      <c r="H312" s="90">
        <f t="shared" ref="H312:H313" si="40">ROUND(G312*F312,2)</f>
        <v>0</v>
      </c>
    </row>
    <row r="313" spans="1:8" s="91" customFormat="1" ht="40.15" customHeight="1" x14ac:dyDescent="0.2">
      <c r="A313" s="108" t="s">
        <v>420</v>
      </c>
      <c r="B313" s="94" t="s">
        <v>40</v>
      </c>
      <c r="C313" s="107" t="s">
        <v>421</v>
      </c>
      <c r="D313" s="105"/>
      <c r="E313" s="109" t="s">
        <v>39</v>
      </c>
      <c r="F313" s="155">
        <v>1</v>
      </c>
      <c r="G313" s="121"/>
      <c r="H313" s="112">
        <f t="shared" si="40"/>
        <v>0</v>
      </c>
    </row>
    <row r="314" spans="1:8" ht="40.15" customHeight="1" x14ac:dyDescent="0.2">
      <c r="A314" s="13"/>
      <c r="B314" s="220"/>
      <c r="C314" s="24" t="s">
        <v>22</v>
      </c>
      <c r="D314" s="8"/>
      <c r="E314" s="7"/>
      <c r="F314" s="304"/>
      <c r="G314" s="305"/>
      <c r="H314" s="306"/>
    </row>
    <row r="315" spans="1:8" s="91" customFormat="1" ht="40.15" customHeight="1" x14ac:dyDescent="0.2">
      <c r="A315" s="84" t="s">
        <v>57</v>
      </c>
      <c r="B315" s="85" t="s">
        <v>542</v>
      </c>
      <c r="C315" s="107" t="s">
        <v>243</v>
      </c>
      <c r="D315" s="105" t="s">
        <v>244</v>
      </c>
      <c r="E315" s="88" t="s">
        <v>39</v>
      </c>
      <c r="F315" s="102">
        <v>4</v>
      </c>
      <c r="G315" s="121"/>
      <c r="H315" s="90">
        <f>ROUND(G315*F315,2)</f>
        <v>0</v>
      </c>
    </row>
    <row r="316" spans="1:8" s="91" customFormat="1" ht="40.15" customHeight="1" x14ac:dyDescent="0.2">
      <c r="A316" s="84" t="s">
        <v>73</v>
      </c>
      <c r="B316" s="85" t="s">
        <v>543</v>
      </c>
      <c r="C316" s="86" t="s">
        <v>82</v>
      </c>
      <c r="D316" s="105" t="s">
        <v>244</v>
      </c>
      <c r="E316" s="88" t="s">
        <v>39</v>
      </c>
      <c r="F316" s="102">
        <v>2</v>
      </c>
      <c r="G316" s="121"/>
      <c r="H316" s="90">
        <f t="shared" ref="H316:H319" si="41">ROUND(G316*F316,2)</f>
        <v>0</v>
      </c>
    </row>
    <row r="317" spans="1:8" s="91" customFormat="1" ht="40.15" customHeight="1" x14ac:dyDescent="0.2">
      <c r="A317" s="84" t="s">
        <v>74</v>
      </c>
      <c r="B317" s="85" t="s">
        <v>507</v>
      </c>
      <c r="C317" s="86" t="s">
        <v>83</v>
      </c>
      <c r="D317" s="105" t="s">
        <v>244</v>
      </c>
      <c r="E317" s="88" t="s">
        <v>39</v>
      </c>
      <c r="F317" s="102">
        <v>2</v>
      </c>
      <c r="G317" s="121"/>
      <c r="H317" s="90">
        <f t="shared" si="41"/>
        <v>0</v>
      </c>
    </row>
    <row r="318" spans="1:8" s="91" customFormat="1" ht="40.15" customHeight="1" x14ac:dyDescent="0.2">
      <c r="A318" s="84" t="s">
        <v>75</v>
      </c>
      <c r="B318" s="85" t="s">
        <v>430</v>
      </c>
      <c r="C318" s="86" t="s">
        <v>84</v>
      </c>
      <c r="D318" s="105" t="s">
        <v>244</v>
      </c>
      <c r="E318" s="88" t="s">
        <v>39</v>
      </c>
      <c r="F318" s="102">
        <v>2</v>
      </c>
      <c r="G318" s="121"/>
      <c r="H318" s="90">
        <f t="shared" si="41"/>
        <v>0</v>
      </c>
    </row>
    <row r="319" spans="1:8" s="91" customFormat="1" ht="40.15" customHeight="1" x14ac:dyDescent="0.2">
      <c r="A319" s="108" t="s">
        <v>272</v>
      </c>
      <c r="B319" s="111" t="s">
        <v>431</v>
      </c>
      <c r="C319" s="107" t="s">
        <v>273</v>
      </c>
      <c r="D319" s="105" t="s">
        <v>244</v>
      </c>
      <c r="E319" s="109" t="s">
        <v>39</v>
      </c>
      <c r="F319" s="155">
        <v>2</v>
      </c>
      <c r="G319" s="121"/>
      <c r="H319" s="112">
        <f t="shared" si="41"/>
        <v>0</v>
      </c>
    </row>
    <row r="320" spans="1:8" ht="40.15" customHeight="1" x14ac:dyDescent="0.2">
      <c r="A320" s="13"/>
      <c r="B320" s="222"/>
      <c r="C320" s="24" t="s">
        <v>23</v>
      </c>
      <c r="D320" s="8"/>
      <c r="E320" s="223"/>
      <c r="F320" s="51"/>
      <c r="G320" s="54"/>
      <c r="H320" s="306"/>
    </row>
    <row r="321" spans="1:8" s="91" customFormat="1" ht="40.15" customHeight="1" x14ac:dyDescent="0.2">
      <c r="A321" s="96" t="s">
        <v>62</v>
      </c>
      <c r="B321" s="85" t="s">
        <v>544</v>
      </c>
      <c r="C321" s="86" t="s">
        <v>63</v>
      </c>
      <c r="D321" s="95" t="s">
        <v>332</v>
      </c>
      <c r="E321" s="88"/>
      <c r="F321" s="89"/>
      <c r="G321" s="93"/>
      <c r="H321" s="90"/>
    </row>
    <row r="322" spans="1:8" s="91" customFormat="1" ht="40.15" customHeight="1" x14ac:dyDescent="0.2">
      <c r="A322" s="96" t="s">
        <v>149</v>
      </c>
      <c r="B322" s="94" t="s">
        <v>33</v>
      </c>
      <c r="C322" s="86" t="s">
        <v>150</v>
      </c>
      <c r="D322" s="95"/>
      <c r="E322" s="88" t="s">
        <v>32</v>
      </c>
      <c r="F322" s="89">
        <v>100</v>
      </c>
      <c r="G322" s="121"/>
      <c r="H322" s="90">
        <f>ROUND(G322*F322,2)</f>
        <v>0</v>
      </c>
    </row>
    <row r="323" spans="1:8" s="91" customFormat="1" ht="40.15" customHeight="1" x14ac:dyDescent="0.2">
      <c r="A323" s="96" t="s">
        <v>64</v>
      </c>
      <c r="B323" s="229" t="s">
        <v>40</v>
      </c>
      <c r="C323" s="230" t="s">
        <v>151</v>
      </c>
      <c r="D323" s="231"/>
      <c r="E323" s="232" t="s">
        <v>32</v>
      </c>
      <c r="F323" s="233">
        <v>650</v>
      </c>
      <c r="G323" s="252"/>
      <c r="H323" s="234">
        <f>ROUND(G323*F323,2)</f>
        <v>0</v>
      </c>
    </row>
    <row r="324" spans="1:8" s="29" customFormat="1" ht="40.15" customHeight="1" thickBot="1" x14ac:dyDescent="0.25">
      <c r="A324" s="28"/>
      <c r="B324" s="26" t="s">
        <v>16</v>
      </c>
      <c r="C324" s="315" t="str">
        <f>C268</f>
        <v>Huppe Bay - Island Shore Boulevard to Island Shore Boulevard</v>
      </c>
      <c r="D324" s="316"/>
      <c r="E324" s="316"/>
      <c r="F324" s="317"/>
      <c r="G324" s="55" t="s">
        <v>17</v>
      </c>
      <c r="H324" s="55">
        <f>SUM(H268:H323)</f>
        <v>0</v>
      </c>
    </row>
    <row r="325" spans="1:8" s="29" customFormat="1" ht="40.15" customHeight="1" thickTop="1" x14ac:dyDescent="0.2">
      <c r="A325" s="28"/>
      <c r="B325" s="235" t="s">
        <v>211</v>
      </c>
      <c r="C325" s="309" t="s">
        <v>356</v>
      </c>
      <c r="D325" s="310"/>
      <c r="E325" s="310"/>
      <c r="F325" s="311"/>
      <c r="G325" s="305"/>
      <c r="H325" s="236"/>
    </row>
    <row r="326" spans="1:8" s="29" customFormat="1" ht="40.15" customHeight="1" x14ac:dyDescent="0.2">
      <c r="A326" s="28"/>
      <c r="B326" s="222"/>
      <c r="C326" s="23" t="s">
        <v>19</v>
      </c>
      <c r="D326" s="8"/>
      <c r="E326" s="6" t="s">
        <v>2</v>
      </c>
      <c r="F326" s="304"/>
      <c r="G326" s="305"/>
      <c r="H326" s="306"/>
    </row>
    <row r="327" spans="1:8" s="91" customFormat="1" ht="40.15" customHeight="1" x14ac:dyDescent="0.2">
      <c r="A327" s="92" t="s">
        <v>35</v>
      </c>
      <c r="B327" s="85" t="s">
        <v>321</v>
      </c>
      <c r="C327" s="86" t="s">
        <v>36</v>
      </c>
      <c r="D327" s="87" t="s">
        <v>326</v>
      </c>
      <c r="E327" s="88"/>
      <c r="F327" s="89"/>
      <c r="G327" s="93"/>
      <c r="H327" s="90"/>
    </row>
    <row r="328" spans="1:8" s="91" customFormat="1" ht="40.15" customHeight="1" x14ac:dyDescent="0.2">
      <c r="A328" s="92" t="s">
        <v>334</v>
      </c>
      <c r="B328" s="94" t="s">
        <v>33</v>
      </c>
      <c r="C328" s="86" t="s">
        <v>335</v>
      </c>
      <c r="D328" s="95" t="s">
        <v>2</v>
      </c>
      <c r="E328" s="88" t="s">
        <v>30</v>
      </c>
      <c r="F328" s="89">
        <v>10</v>
      </c>
      <c r="G328" s="121"/>
      <c r="H328" s="90">
        <f t="shared" ref="H328:H329" si="42">ROUND(G328*F328,2)</f>
        <v>0</v>
      </c>
    </row>
    <row r="329" spans="1:8" s="91" customFormat="1" ht="40.15" customHeight="1" x14ac:dyDescent="0.2">
      <c r="A329" s="84" t="s">
        <v>37</v>
      </c>
      <c r="B329" s="85" t="s">
        <v>432</v>
      </c>
      <c r="C329" s="86" t="s">
        <v>38</v>
      </c>
      <c r="D329" s="87" t="s">
        <v>326</v>
      </c>
      <c r="E329" s="88" t="s">
        <v>32</v>
      </c>
      <c r="F329" s="89">
        <v>1400</v>
      </c>
      <c r="G329" s="121"/>
      <c r="H329" s="90">
        <f t="shared" si="42"/>
        <v>0</v>
      </c>
    </row>
    <row r="330" spans="1:8" ht="40.15" customHeight="1" x14ac:dyDescent="0.2">
      <c r="A330" s="13"/>
      <c r="B330" s="222"/>
      <c r="C330" s="24" t="s">
        <v>165</v>
      </c>
      <c r="D330" s="8"/>
      <c r="E330" s="223"/>
      <c r="F330" s="51"/>
      <c r="G330" s="54"/>
      <c r="H330" s="306"/>
    </row>
    <row r="331" spans="1:8" s="91" customFormat="1" ht="40.15" customHeight="1" x14ac:dyDescent="0.2">
      <c r="A331" s="96" t="s">
        <v>383</v>
      </c>
      <c r="B331" s="85" t="s">
        <v>433</v>
      </c>
      <c r="C331" s="86" t="s">
        <v>384</v>
      </c>
      <c r="D331" s="95" t="s">
        <v>168</v>
      </c>
      <c r="E331" s="88"/>
      <c r="F331" s="89"/>
      <c r="G331" s="93"/>
      <c r="H331" s="90"/>
    </row>
    <row r="332" spans="1:8" s="91" customFormat="1" ht="40.15" customHeight="1" x14ac:dyDescent="0.2">
      <c r="A332" s="96" t="s">
        <v>385</v>
      </c>
      <c r="B332" s="94" t="s">
        <v>33</v>
      </c>
      <c r="C332" s="86" t="s">
        <v>492</v>
      </c>
      <c r="D332" s="95" t="s">
        <v>2</v>
      </c>
      <c r="E332" s="88" t="s">
        <v>32</v>
      </c>
      <c r="F332" s="89">
        <v>40</v>
      </c>
      <c r="G332" s="121"/>
      <c r="H332" s="90">
        <f>ROUND(G332*F332,2)</f>
        <v>0</v>
      </c>
    </row>
    <row r="333" spans="1:8" s="91" customFormat="1" ht="40.15" customHeight="1" x14ac:dyDescent="0.2">
      <c r="A333" s="96" t="s">
        <v>376</v>
      </c>
      <c r="B333" s="85" t="s">
        <v>434</v>
      </c>
      <c r="C333" s="86" t="s">
        <v>377</v>
      </c>
      <c r="D333" s="95" t="s">
        <v>378</v>
      </c>
      <c r="E333" s="88"/>
      <c r="F333" s="89"/>
      <c r="G333" s="93"/>
      <c r="H333" s="90"/>
    </row>
    <row r="334" spans="1:8" s="91" customFormat="1" ht="40.15" customHeight="1" x14ac:dyDescent="0.2">
      <c r="A334" s="96" t="s">
        <v>379</v>
      </c>
      <c r="B334" s="94" t="s">
        <v>33</v>
      </c>
      <c r="C334" s="86" t="s">
        <v>485</v>
      </c>
      <c r="D334" s="95" t="s">
        <v>2</v>
      </c>
      <c r="E334" s="88" t="s">
        <v>32</v>
      </c>
      <c r="F334" s="89">
        <v>25</v>
      </c>
      <c r="G334" s="121"/>
      <c r="H334" s="90">
        <f t="shared" ref="H334:H337" si="43">ROUND(G334*F334,2)</f>
        <v>0</v>
      </c>
    </row>
    <row r="335" spans="1:8" s="91" customFormat="1" ht="40.15" customHeight="1" x14ac:dyDescent="0.2">
      <c r="A335" s="96" t="s">
        <v>380</v>
      </c>
      <c r="B335" s="94" t="s">
        <v>40</v>
      </c>
      <c r="C335" s="86" t="s">
        <v>486</v>
      </c>
      <c r="D335" s="95" t="s">
        <v>2</v>
      </c>
      <c r="E335" s="88" t="s">
        <v>32</v>
      </c>
      <c r="F335" s="89">
        <v>120</v>
      </c>
      <c r="G335" s="121"/>
      <c r="H335" s="90">
        <f t="shared" si="43"/>
        <v>0</v>
      </c>
    </row>
    <row r="336" spans="1:8" s="91" customFormat="1" ht="40.15" customHeight="1" x14ac:dyDescent="0.2">
      <c r="A336" s="96" t="s">
        <v>381</v>
      </c>
      <c r="B336" s="94" t="s">
        <v>50</v>
      </c>
      <c r="C336" s="86" t="s">
        <v>493</v>
      </c>
      <c r="D336" s="95" t="s">
        <v>2</v>
      </c>
      <c r="E336" s="88" t="s">
        <v>32</v>
      </c>
      <c r="F336" s="89">
        <v>15</v>
      </c>
      <c r="G336" s="121"/>
      <c r="H336" s="90">
        <f t="shared" si="43"/>
        <v>0</v>
      </c>
    </row>
    <row r="337" spans="1:8" s="91" customFormat="1" ht="40.15" customHeight="1" x14ac:dyDescent="0.2">
      <c r="A337" s="96" t="s">
        <v>382</v>
      </c>
      <c r="B337" s="94" t="s">
        <v>61</v>
      </c>
      <c r="C337" s="86" t="s">
        <v>487</v>
      </c>
      <c r="D337" s="95" t="s">
        <v>2</v>
      </c>
      <c r="E337" s="88" t="s">
        <v>32</v>
      </c>
      <c r="F337" s="89">
        <v>25</v>
      </c>
      <c r="G337" s="121"/>
      <c r="H337" s="90">
        <f t="shared" si="43"/>
        <v>0</v>
      </c>
    </row>
    <row r="338" spans="1:8" s="91" customFormat="1" ht="40.15" customHeight="1" x14ac:dyDescent="0.2">
      <c r="A338" s="96" t="s">
        <v>386</v>
      </c>
      <c r="B338" s="85" t="s">
        <v>435</v>
      </c>
      <c r="C338" s="86" t="s">
        <v>387</v>
      </c>
      <c r="D338" s="95" t="s">
        <v>168</v>
      </c>
      <c r="E338" s="88"/>
      <c r="F338" s="89"/>
      <c r="G338" s="93"/>
      <c r="H338" s="90"/>
    </row>
    <row r="339" spans="1:8" s="91" customFormat="1" ht="40.15" customHeight="1" x14ac:dyDescent="0.2">
      <c r="A339" s="96" t="s">
        <v>388</v>
      </c>
      <c r="B339" s="94" t="s">
        <v>33</v>
      </c>
      <c r="C339" s="86" t="s">
        <v>389</v>
      </c>
      <c r="D339" s="95" t="s">
        <v>2</v>
      </c>
      <c r="E339" s="88" t="s">
        <v>32</v>
      </c>
      <c r="F339" s="89">
        <v>30</v>
      </c>
      <c r="G339" s="121"/>
      <c r="H339" s="90">
        <f t="shared" ref="H339" si="44">ROUND(G339*F339,2)</f>
        <v>0</v>
      </c>
    </row>
    <row r="340" spans="1:8" s="91" customFormat="1" ht="40.15" customHeight="1" x14ac:dyDescent="0.2">
      <c r="A340" s="96" t="s">
        <v>41</v>
      </c>
      <c r="B340" s="85" t="s">
        <v>436</v>
      </c>
      <c r="C340" s="86" t="s">
        <v>42</v>
      </c>
      <c r="D340" s="95" t="s">
        <v>168</v>
      </c>
      <c r="E340" s="88"/>
      <c r="F340" s="89"/>
      <c r="G340" s="93"/>
      <c r="H340" s="90"/>
    </row>
    <row r="341" spans="1:8" s="91" customFormat="1" ht="40.15" customHeight="1" x14ac:dyDescent="0.2">
      <c r="A341" s="96" t="s">
        <v>43</v>
      </c>
      <c r="B341" s="94" t="s">
        <v>33</v>
      </c>
      <c r="C341" s="86" t="s">
        <v>44</v>
      </c>
      <c r="D341" s="95" t="s">
        <v>2</v>
      </c>
      <c r="E341" s="88" t="s">
        <v>39</v>
      </c>
      <c r="F341" s="89">
        <v>250</v>
      </c>
      <c r="G341" s="121"/>
      <c r="H341" s="90">
        <f>ROUND(G341*F341,2)</f>
        <v>0</v>
      </c>
    </row>
    <row r="342" spans="1:8" s="91" customFormat="1" ht="40.15" customHeight="1" x14ac:dyDescent="0.2">
      <c r="A342" s="96" t="s">
        <v>45</v>
      </c>
      <c r="B342" s="85" t="s">
        <v>437</v>
      </c>
      <c r="C342" s="86" t="s">
        <v>46</v>
      </c>
      <c r="D342" s="95" t="s">
        <v>168</v>
      </c>
      <c r="E342" s="88"/>
      <c r="F342" s="89"/>
      <c r="G342" s="93"/>
      <c r="H342" s="90"/>
    </row>
    <row r="343" spans="1:8" s="91" customFormat="1" ht="40.15" customHeight="1" x14ac:dyDescent="0.2">
      <c r="A343" s="97" t="s">
        <v>169</v>
      </c>
      <c r="B343" s="98" t="s">
        <v>33</v>
      </c>
      <c r="C343" s="99" t="s">
        <v>170</v>
      </c>
      <c r="D343" s="98" t="s">
        <v>2</v>
      </c>
      <c r="E343" s="98" t="s">
        <v>39</v>
      </c>
      <c r="F343" s="89">
        <v>15</v>
      </c>
      <c r="G343" s="121"/>
      <c r="H343" s="90">
        <f>ROUND(G343*F343,2)</f>
        <v>0</v>
      </c>
    </row>
    <row r="344" spans="1:8" s="91" customFormat="1" ht="40.15" customHeight="1" x14ac:dyDescent="0.2">
      <c r="A344" s="96" t="s">
        <v>47</v>
      </c>
      <c r="B344" s="282" t="s">
        <v>40</v>
      </c>
      <c r="C344" s="278" t="s">
        <v>48</v>
      </c>
      <c r="D344" s="279" t="s">
        <v>2</v>
      </c>
      <c r="E344" s="280" t="s">
        <v>39</v>
      </c>
      <c r="F344" s="274">
        <v>350</v>
      </c>
      <c r="G344" s="275"/>
      <c r="H344" s="276">
        <f>ROUND(G344*F344,2)</f>
        <v>0</v>
      </c>
    </row>
    <row r="345" spans="1:8" s="91" customFormat="1" ht="37.9" customHeight="1" x14ac:dyDescent="0.2">
      <c r="A345" s="96" t="s">
        <v>212</v>
      </c>
      <c r="B345" s="85" t="s">
        <v>545</v>
      </c>
      <c r="C345" s="86" t="s">
        <v>213</v>
      </c>
      <c r="D345" s="95" t="s">
        <v>392</v>
      </c>
      <c r="E345" s="88"/>
      <c r="F345" s="89"/>
      <c r="G345" s="93"/>
      <c r="H345" s="90"/>
    </row>
    <row r="346" spans="1:8" s="91" customFormat="1" ht="37.9" customHeight="1" x14ac:dyDescent="0.2">
      <c r="A346" s="96" t="s">
        <v>214</v>
      </c>
      <c r="B346" s="94" t="s">
        <v>33</v>
      </c>
      <c r="C346" s="86" t="s">
        <v>327</v>
      </c>
      <c r="D346" s="95" t="s">
        <v>516</v>
      </c>
      <c r="E346" s="88"/>
      <c r="F346" s="89"/>
      <c r="G346" s="93"/>
      <c r="H346" s="90"/>
    </row>
    <row r="347" spans="1:8" s="91" customFormat="1" ht="37.9" customHeight="1" x14ac:dyDescent="0.2">
      <c r="A347" s="96" t="s">
        <v>215</v>
      </c>
      <c r="B347" s="100" t="s">
        <v>103</v>
      </c>
      <c r="C347" s="86" t="s">
        <v>216</v>
      </c>
      <c r="D347" s="95"/>
      <c r="E347" s="88" t="s">
        <v>32</v>
      </c>
      <c r="F347" s="89">
        <v>15</v>
      </c>
      <c r="G347" s="121"/>
      <c r="H347" s="90">
        <f>ROUND(G347*F347,2)</f>
        <v>0</v>
      </c>
    </row>
    <row r="348" spans="1:8" s="91" customFormat="1" ht="37.9" customHeight="1" x14ac:dyDescent="0.2">
      <c r="A348" s="96" t="s">
        <v>217</v>
      </c>
      <c r="B348" s="100" t="s">
        <v>104</v>
      </c>
      <c r="C348" s="86" t="s">
        <v>218</v>
      </c>
      <c r="D348" s="95"/>
      <c r="E348" s="88" t="s">
        <v>32</v>
      </c>
      <c r="F348" s="89">
        <v>30</v>
      </c>
      <c r="G348" s="121"/>
      <c r="H348" s="90">
        <f>ROUND(G348*F348,2)</f>
        <v>0</v>
      </c>
    </row>
    <row r="349" spans="1:8" s="91" customFormat="1" ht="37.9" customHeight="1" x14ac:dyDescent="0.2">
      <c r="A349" s="96" t="s">
        <v>251</v>
      </c>
      <c r="B349" s="100" t="s">
        <v>105</v>
      </c>
      <c r="C349" s="86" t="s">
        <v>252</v>
      </c>
      <c r="D349" s="95" t="s">
        <v>2</v>
      </c>
      <c r="E349" s="88" t="s">
        <v>32</v>
      </c>
      <c r="F349" s="89">
        <v>180</v>
      </c>
      <c r="G349" s="121"/>
      <c r="H349" s="90">
        <f>ROUND(G349*F349,2)</f>
        <v>0</v>
      </c>
    </row>
    <row r="350" spans="1:8" s="91" customFormat="1" ht="37.9" customHeight="1" x14ac:dyDescent="0.2">
      <c r="A350" s="96" t="s">
        <v>307</v>
      </c>
      <c r="B350" s="85" t="s">
        <v>546</v>
      </c>
      <c r="C350" s="86" t="s">
        <v>308</v>
      </c>
      <c r="D350" s="95" t="s">
        <v>101</v>
      </c>
      <c r="E350" s="88" t="s">
        <v>32</v>
      </c>
      <c r="F350" s="89">
        <v>10</v>
      </c>
      <c r="G350" s="121"/>
      <c r="H350" s="90">
        <f t="shared" ref="H350:H351" si="45">ROUND(G350*F350,2)</f>
        <v>0</v>
      </c>
    </row>
    <row r="351" spans="1:8" s="91" customFormat="1" ht="37.9" customHeight="1" x14ac:dyDescent="0.2">
      <c r="A351" s="96" t="s">
        <v>440</v>
      </c>
      <c r="B351" s="85" t="s">
        <v>547</v>
      </c>
      <c r="C351" s="86" t="s">
        <v>441</v>
      </c>
      <c r="D351" s="95" t="s">
        <v>101</v>
      </c>
      <c r="E351" s="88" t="s">
        <v>32</v>
      </c>
      <c r="F351" s="89">
        <v>10</v>
      </c>
      <c r="G351" s="121"/>
      <c r="H351" s="90">
        <f t="shared" si="45"/>
        <v>0</v>
      </c>
    </row>
    <row r="352" spans="1:8" s="91" customFormat="1" ht="37.9" customHeight="1" x14ac:dyDescent="0.2">
      <c r="A352" s="96" t="s">
        <v>219</v>
      </c>
      <c r="B352" s="85" t="s">
        <v>548</v>
      </c>
      <c r="C352" s="86" t="s">
        <v>220</v>
      </c>
      <c r="D352" s="95" t="s">
        <v>221</v>
      </c>
      <c r="E352" s="88"/>
      <c r="F352" s="89"/>
      <c r="G352" s="93"/>
      <c r="H352" s="90"/>
    </row>
    <row r="353" spans="1:8" s="91" customFormat="1" ht="37.9" customHeight="1" x14ac:dyDescent="0.2">
      <c r="A353" s="96" t="s">
        <v>395</v>
      </c>
      <c r="B353" s="94" t="s">
        <v>33</v>
      </c>
      <c r="C353" s="86" t="s">
        <v>488</v>
      </c>
      <c r="D353" s="95"/>
      <c r="E353" s="88" t="s">
        <v>49</v>
      </c>
      <c r="F353" s="89">
        <v>10</v>
      </c>
      <c r="G353" s="121"/>
      <c r="H353" s="90">
        <f t="shared" ref="H353:H355" si="46">ROUND(G353*F353,2)</f>
        <v>0</v>
      </c>
    </row>
    <row r="354" spans="1:8" s="91" customFormat="1" ht="37.9" customHeight="1" x14ac:dyDescent="0.2">
      <c r="A354" s="96" t="s">
        <v>222</v>
      </c>
      <c r="B354" s="94" t="s">
        <v>40</v>
      </c>
      <c r="C354" s="86" t="s">
        <v>223</v>
      </c>
      <c r="D354" s="95" t="s">
        <v>224</v>
      </c>
      <c r="E354" s="88" t="s">
        <v>49</v>
      </c>
      <c r="F354" s="89">
        <v>535</v>
      </c>
      <c r="G354" s="121"/>
      <c r="H354" s="90">
        <f t="shared" si="46"/>
        <v>0</v>
      </c>
    </row>
    <row r="355" spans="1:8" s="91" customFormat="1" ht="37.9" customHeight="1" x14ac:dyDescent="0.2">
      <c r="A355" s="96" t="s">
        <v>398</v>
      </c>
      <c r="B355" s="94" t="s">
        <v>50</v>
      </c>
      <c r="C355" s="86" t="s">
        <v>399</v>
      </c>
      <c r="D355" s="95" t="s">
        <v>2</v>
      </c>
      <c r="E355" s="88" t="s">
        <v>49</v>
      </c>
      <c r="F355" s="89">
        <v>30</v>
      </c>
      <c r="G355" s="121"/>
      <c r="H355" s="90">
        <f t="shared" si="46"/>
        <v>0</v>
      </c>
    </row>
    <row r="356" spans="1:8" s="91" customFormat="1" ht="37.9" customHeight="1" x14ac:dyDescent="0.2">
      <c r="A356" s="96" t="s">
        <v>225</v>
      </c>
      <c r="B356" s="85" t="s">
        <v>549</v>
      </c>
      <c r="C356" s="86" t="s">
        <v>226</v>
      </c>
      <c r="D356" s="95" t="s">
        <v>221</v>
      </c>
      <c r="E356" s="88"/>
      <c r="F356" s="89"/>
      <c r="G356" s="93"/>
      <c r="H356" s="90"/>
    </row>
    <row r="357" spans="1:8" s="91" customFormat="1" ht="37.9" customHeight="1" x14ac:dyDescent="0.2">
      <c r="A357" s="96" t="s">
        <v>401</v>
      </c>
      <c r="B357" s="94" t="s">
        <v>33</v>
      </c>
      <c r="C357" s="86" t="s">
        <v>329</v>
      </c>
      <c r="D357" s="95" t="s">
        <v>107</v>
      </c>
      <c r="E357" s="88" t="s">
        <v>49</v>
      </c>
      <c r="F357" s="89">
        <v>10</v>
      </c>
      <c r="G357" s="121"/>
      <c r="H357" s="90">
        <f t="shared" ref="H357:H361" si="47">ROUND(G357*F357,2)</f>
        <v>0</v>
      </c>
    </row>
    <row r="358" spans="1:8" s="91" customFormat="1" ht="37.9" customHeight="1" x14ac:dyDescent="0.2">
      <c r="A358" s="96" t="s">
        <v>494</v>
      </c>
      <c r="B358" s="94" t="s">
        <v>40</v>
      </c>
      <c r="C358" s="86" t="s">
        <v>496</v>
      </c>
      <c r="D358" s="95" t="s">
        <v>224</v>
      </c>
      <c r="E358" s="88" t="s">
        <v>49</v>
      </c>
      <c r="F358" s="89">
        <v>25</v>
      </c>
      <c r="G358" s="121"/>
      <c r="H358" s="90">
        <f t="shared" si="47"/>
        <v>0</v>
      </c>
    </row>
    <row r="359" spans="1:8" s="91" customFormat="1" ht="37.9" customHeight="1" x14ac:dyDescent="0.2">
      <c r="A359" s="118" t="s">
        <v>402</v>
      </c>
      <c r="B359" s="94" t="s">
        <v>50</v>
      </c>
      <c r="C359" s="86" t="s">
        <v>495</v>
      </c>
      <c r="D359" s="95" t="s">
        <v>224</v>
      </c>
      <c r="E359" s="88" t="s">
        <v>49</v>
      </c>
      <c r="F359" s="89">
        <v>510</v>
      </c>
      <c r="G359" s="121"/>
      <c r="H359" s="90">
        <f t="shared" si="47"/>
        <v>0</v>
      </c>
    </row>
    <row r="360" spans="1:8" s="101" customFormat="1" ht="37.9" customHeight="1" x14ac:dyDescent="0.2">
      <c r="A360" s="118" t="s">
        <v>404</v>
      </c>
      <c r="B360" s="94" t="s">
        <v>61</v>
      </c>
      <c r="C360" s="86" t="s">
        <v>330</v>
      </c>
      <c r="D360" s="95" t="s">
        <v>403</v>
      </c>
      <c r="E360" s="88" t="s">
        <v>49</v>
      </c>
      <c r="F360" s="89">
        <v>30</v>
      </c>
      <c r="G360" s="121"/>
      <c r="H360" s="90">
        <f t="shared" si="47"/>
        <v>0</v>
      </c>
    </row>
    <row r="361" spans="1:8" s="91" customFormat="1" ht="37.9" customHeight="1" x14ac:dyDescent="0.2">
      <c r="A361" s="96" t="s">
        <v>227</v>
      </c>
      <c r="B361" s="85" t="s">
        <v>550</v>
      </c>
      <c r="C361" s="86" t="s">
        <v>228</v>
      </c>
      <c r="D361" s="95" t="s">
        <v>229</v>
      </c>
      <c r="E361" s="88" t="s">
        <v>32</v>
      </c>
      <c r="F361" s="89">
        <v>35</v>
      </c>
      <c r="G361" s="121"/>
      <c r="H361" s="90">
        <f t="shared" si="47"/>
        <v>0</v>
      </c>
    </row>
    <row r="362" spans="1:8" s="91" customFormat="1" ht="37.9" customHeight="1" x14ac:dyDescent="0.2">
      <c r="A362" s="96" t="s">
        <v>171</v>
      </c>
      <c r="B362" s="85" t="s">
        <v>551</v>
      </c>
      <c r="C362" s="86" t="s">
        <v>172</v>
      </c>
      <c r="D362" s="95" t="s">
        <v>508</v>
      </c>
      <c r="E362" s="88"/>
      <c r="F362" s="89"/>
      <c r="G362" s="93"/>
      <c r="H362" s="90"/>
    </row>
    <row r="363" spans="1:8" s="91" customFormat="1" ht="37.9" customHeight="1" x14ac:dyDescent="0.2">
      <c r="A363" s="96" t="s">
        <v>230</v>
      </c>
      <c r="B363" s="94" t="s">
        <v>33</v>
      </c>
      <c r="C363" s="86" t="s">
        <v>231</v>
      </c>
      <c r="D363" s="95"/>
      <c r="E363" s="88"/>
      <c r="F363" s="89"/>
      <c r="G363" s="93"/>
      <c r="H363" s="90"/>
    </row>
    <row r="364" spans="1:8" s="91" customFormat="1" ht="37.9" customHeight="1" x14ac:dyDescent="0.2">
      <c r="A364" s="96" t="s">
        <v>407</v>
      </c>
      <c r="B364" s="100" t="s">
        <v>103</v>
      </c>
      <c r="C364" s="86" t="s">
        <v>408</v>
      </c>
      <c r="D364" s="95"/>
      <c r="E364" s="88" t="s">
        <v>34</v>
      </c>
      <c r="F364" s="89">
        <v>490</v>
      </c>
      <c r="G364" s="121"/>
      <c r="H364" s="90">
        <f>ROUND(G364*F364,2)</f>
        <v>0</v>
      </c>
    </row>
    <row r="365" spans="1:8" s="91" customFormat="1" ht="37.9" customHeight="1" x14ac:dyDescent="0.2">
      <c r="A365" s="96" t="s">
        <v>173</v>
      </c>
      <c r="B365" s="94" t="s">
        <v>40</v>
      </c>
      <c r="C365" s="86" t="s">
        <v>70</v>
      </c>
      <c r="D365" s="95"/>
      <c r="E365" s="88"/>
      <c r="F365" s="89"/>
      <c r="G365" s="93"/>
      <c r="H365" s="90"/>
    </row>
    <row r="366" spans="1:8" s="91" customFormat="1" ht="40.15" customHeight="1" x14ac:dyDescent="0.2">
      <c r="A366" s="96" t="s">
        <v>410</v>
      </c>
      <c r="B366" s="283" t="s">
        <v>103</v>
      </c>
      <c r="C366" s="278" t="s">
        <v>408</v>
      </c>
      <c r="D366" s="279"/>
      <c r="E366" s="280" t="s">
        <v>34</v>
      </c>
      <c r="F366" s="274">
        <v>40</v>
      </c>
      <c r="G366" s="275"/>
      <c r="H366" s="276">
        <f t="shared" ref="H366" si="48">ROUND(G366*F366,2)</f>
        <v>0</v>
      </c>
    </row>
    <row r="367" spans="1:8" s="91" customFormat="1" ht="37.15" customHeight="1" x14ac:dyDescent="0.2">
      <c r="A367" s="96" t="s">
        <v>108</v>
      </c>
      <c r="B367" s="85" t="s">
        <v>552</v>
      </c>
      <c r="C367" s="86" t="s">
        <v>110</v>
      </c>
      <c r="D367" s="95" t="s">
        <v>232</v>
      </c>
      <c r="E367" s="88"/>
      <c r="F367" s="89"/>
      <c r="G367" s="93"/>
      <c r="H367" s="90"/>
    </row>
    <row r="368" spans="1:8" s="91" customFormat="1" ht="37.15" customHeight="1" x14ac:dyDescent="0.2">
      <c r="A368" s="96" t="s">
        <v>111</v>
      </c>
      <c r="B368" s="94" t="s">
        <v>33</v>
      </c>
      <c r="C368" s="86" t="s">
        <v>233</v>
      </c>
      <c r="D368" s="95" t="s">
        <v>2</v>
      </c>
      <c r="E368" s="88" t="s">
        <v>32</v>
      </c>
      <c r="F368" s="89">
        <v>180</v>
      </c>
      <c r="G368" s="121"/>
      <c r="H368" s="90">
        <f t="shared" ref="H368:H369" si="49">ROUND(G368*F368,2)</f>
        <v>0</v>
      </c>
    </row>
    <row r="369" spans="1:8" s="91" customFormat="1" ht="37.15" customHeight="1" x14ac:dyDescent="0.2">
      <c r="A369" s="96" t="s">
        <v>112</v>
      </c>
      <c r="B369" s="85" t="s">
        <v>553</v>
      </c>
      <c r="C369" s="86" t="s">
        <v>114</v>
      </c>
      <c r="D369" s="95" t="s">
        <v>176</v>
      </c>
      <c r="E369" s="88" t="s">
        <v>39</v>
      </c>
      <c r="F369" s="102">
        <v>4</v>
      </c>
      <c r="G369" s="121"/>
      <c r="H369" s="90">
        <f t="shared" si="49"/>
        <v>0</v>
      </c>
    </row>
    <row r="370" spans="1:8" ht="34.15" customHeight="1" x14ac:dyDescent="0.2">
      <c r="A370" s="13"/>
      <c r="B370" s="219"/>
      <c r="C370" s="24" t="s">
        <v>20</v>
      </c>
      <c r="D370" s="8"/>
      <c r="E370" s="7"/>
      <c r="F370" s="304"/>
      <c r="G370" s="305"/>
      <c r="H370" s="306"/>
    </row>
    <row r="371" spans="1:8" s="91" customFormat="1" ht="37.15" customHeight="1" x14ac:dyDescent="0.2">
      <c r="A371" s="84" t="s">
        <v>55</v>
      </c>
      <c r="B371" s="85" t="s">
        <v>554</v>
      </c>
      <c r="C371" s="86" t="s">
        <v>56</v>
      </c>
      <c r="D371" s="95" t="s">
        <v>121</v>
      </c>
      <c r="E371" s="88" t="s">
        <v>49</v>
      </c>
      <c r="F371" s="102">
        <v>450</v>
      </c>
      <c r="G371" s="121"/>
      <c r="H371" s="90">
        <f>ROUND(G371*F371,2)</f>
        <v>0</v>
      </c>
    </row>
    <row r="372" spans="1:8" ht="37.15" customHeight="1" x14ac:dyDescent="0.2">
      <c r="A372" s="13"/>
      <c r="B372" s="225"/>
      <c r="C372" s="24" t="s">
        <v>21</v>
      </c>
      <c r="D372" s="8"/>
      <c r="E372" s="7"/>
      <c r="F372" s="304"/>
      <c r="G372" s="305"/>
      <c r="H372" s="306"/>
    </row>
    <row r="373" spans="1:8" s="91" customFormat="1" ht="37.15" customHeight="1" x14ac:dyDescent="0.2">
      <c r="A373" s="84" t="s">
        <v>122</v>
      </c>
      <c r="B373" s="85" t="s">
        <v>555</v>
      </c>
      <c r="C373" s="86" t="s">
        <v>124</v>
      </c>
      <c r="D373" s="95" t="s">
        <v>519</v>
      </c>
      <c r="E373" s="88"/>
      <c r="F373" s="102"/>
      <c r="G373" s="119"/>
      <c r="H373" s="103"/>
    </row>
    <row r="374" spans="1:8" s="91" customFormat="1" ht="37.15" customHeight="1" x14ac:dyDescent="0.2">
      <c r="A374" s="84" t="s">
        <v>305</v>
      </c>
      <c r="B374" s="94" t="s">
        <v>33</v>
      </c>
      <c r="C374" s="86" t="s">
        <v>126</v>
      </c>
      <c r="D374" s="95"/>
      <c r="E374" s="88" t="s">
        <v>39</v>
      </c>
      <c r="F374" s="102">
        <v>2</v>
      </c>
      <c r="G374" s="121"/>
      <c r="H374" s="90">
        <f>ROUND(G374*F374,2)</f>
        <v>0</v>
      </c>
    </row>
    <row r="375" spans="1:8" s="91" customFormat="1" ht="37.15" customHeight="1" x14ac:dyDescent="0.2">
      <c r="A375" s="84" t="s">
        <v>155</v>
      </c>
      <c r="B375" s="85" t="s">
        <v>556</v>
      </c>
      <c r="C375" s="86" t="s">
        <v>156</v>
      </c>
      <c r="D375" s="95" t="s">
        <v>125</v>
      </c>
      <c r="E375" s="88"/>
      <c r="F375" s="102"/>
      <c r="G375" s="119"/>
      <c r="H375" s="103"/>
    </row>
    <row r="376" spans="1:8" s="91" customFormat="1" ht="37.15" customHeight="1" x14ac:dyDescent="0.2">
      <c r="A376" s="84" t="s">
        <v>157</v>
      </c>
      <c r="B376" s="94" t="s">
        <v>33</v>
      </c>
      <c r="C376" s="86" t="s">
        <v>158</v>
      </c>
      <c r="D376" s="95"/>
      <c r="E376" s="88" t="s">
        <v>39</v>
      </c>
      <c r="F376" s="102">
        <v>2</v>
      </c>
      <c r="G376" s="121"/>
      <c r="H376" s="90">
        <f>ROUND(G376*F376,2)</f>
        <v>0</v>
      </c>
    </row>
    <row r="377" spans="1:8" s="91" customFormat="1" ht="37.15" customHeight="1" x14ac:dyDescent="0.2">
      <c r="A377" s="84" t="s">
        <v>127</v>
      </c>
      <c r="B377" s="85" t="s">
        <v>812</v>
      </c>
      <c r="C377" s="86" t="s">
        <v>129</v>
      </c>
      <c r="D377" s="95" t="s">
        <v>125</v>
      </c>
      <c r="E377" s="88"/>
      <c r="F377" s="102"/>
      <c r="G377" s="119"/>
      <c r="H377" s="103"/>
    </row>
    <row r="378" spans="1:8" s="91" customFormat="1" ht="37.15" customHeight="1" x14ac:dyDescent="0.2">
      <c r="A378" s="84" t="s">
        <v>130</v>
      </c>
      <c r="B378" s="94" t="s">
        <v>33</v>
      </c>
      <c r="C378" s="86" t="s">
        <v>131</v>
      </c>
      <c r="D378" s="95"/>
      <c r="E378" s="88"/>
      <c r="F378" s="102"/>
      <c r="G378" s="119"/>
      <c r="H378" s="103"/>
    </row>
    <row r="379" spans="1:8" s="91" customFormat="1" ht="37.15" customHeight="1" x14ac:dyDescent="0.2">
      <c r="A379" s="84" t="s">
        <v>132</v>
      </c>
      <c r="B379" s="100" t="s">
        <v>103</v>
      </c>
      <c r="C379" s="86" t="s">
        <v>497</v>
      </c>
      <c r="D379" s="95"/>
      <c r="E379" s="88" t="s">
        <v>49</v>
      </c>
      <c r="F379" s="102">
        <v>15</v>
      </c>
      <c r="G379" s="121"/>
      <c r="H379" s="90">
        <f>ROUND(G379*F379,2)</f>
        <v>0</v>
      </c>
    </row>
    <row r="380" spans="1:8" s="91" customFormat="1" ht="37.15" customHeight="1" x14ac:dyDescent="0.2">
      <c r="A380" s="84" t="s">
        <v>193</v>
      </c>
      <c r="B380" s="85" t="s">
        <v>557</v>
      </c>
      <c r="C380" s="86" t="s">
        <v>194</v>
      </c>
      <c r="D380" s="95" t="s">
        <v>125</v>
      </c>
      <c r="E380" s="88"/>
      <c r="F380" s="102"/>
      <c r="G380" s="119"/>
      <c r="H380" s="103"/>
    </row>
    <row r="381" spans="1:8" s="91" customFormat="1" ht="37.15" customHeight="1" x14ac:dyDescent="0.2">
      <c r="A381" s="84" t="s">
        <v>195</v>
      </c>
      <c r="B381" s="94" t="s">
        <v>33</v>
      </c>
      <c r="C381" s="86" t="s">
        <v>159</v>
      </c>
      <c r="D381" s="95"/>
      <c r="E381" s="88"/>
      <c r="F381" s="102"/>
      <c r="G381" s="119"/>
      <c r="H381" s="103"/>
    </row>
    <row r="382" spans="1:8" s="91" customFormat="1" ht="37.15" customHeight="1" x14ac:dyDescent="0.2">
      <c r="A382" s="84" t="s">
        <v>196</v>
      </c>
      <c r="B382" s="100" t="s">
        <v>103</v>
      </c>
      <c r="C382" s="86" t="s">
        <v>197</v>
      </c>
      <c r="D382" s="95"/>
      <c r="E382" s="88" t="s">
        <v>39</v>
      </c>
      <c r="F382" s="102">
        <v>3</v>
      </c>
      <c r="G382" s="121"/>
      <c r="H382" s="90">
        <f>ROUND(G382*F382,2)</f>
        <v>0</v>
      </c>
    </row>
    <row r="383" spans="1:8" s="91" customFormat="1" ht="37.15" customHeight="1" x14ac:dyDescent="0.2">
      <c r="A383" s="84" t="s">
        <v>198</v>
      </c>
      <c r="B383" s="85" t="s">
        <v>558</v>
      </c>
      <c r="C383" s="157" t="s">
        <v>199</v>
      </c>
      <c r="D383" s="158" t="s">
        <v>429</v>
      </c>
      <c r="E383" s="88"/>
      <c r="F383" s="102"/>
      <c r="G383" s="119"/>
      <c r="H383" s="103"/>
    </row>
    <row r="384" spans="1:8" s="91" customFormat="1" ht="37.15" customHeight="1" x14ac:dyDescent="0.2">
      <c r="A384" s="84" t="s">
        <v>200</v>
      </c>
      <c r="B384" s="94" t="s">
        <v>33</v>
      </c>
      <c r="C384" s="86" t="s">
        <v>131</v>
      </c>
      <c r="D384" s="95"/>
      <c r="E384" s="88" t="s">
        <v>49</v>
      </c>
      <c r="F384" s="168">
        <v>25</v>
      </c>
      <c r="G384" s="121"/>
      <c r="H384" s="90">
        <f t="shared" ref="H384" si="50">ROUND(G384*F384,2)</f>
        <v>0</v>
      </c>
    </row>
    <row r="385" spans="1:8" s="106" customFormat="1" ht="37.15" customHeight="1" x14ac:dyDescent="0.2">
      <c r="A385" s="84" t="s">
        <v>77</v>
      </c>
      <c r="B385" s="85" t="s">
        <v>559</v>
      </c>
      <c r="C385" s="169" t="s">
        <v>236</v>
      </c>
      <c r="D385" s="158" t="s">
        <v>244</v>
      </c>
      <c r="E385" s="88"/>
      <c r="F385" s="102"/>
      <c r="G385" s="119"/>
      <c r="H385" s="103"/>
    </row>
    <row r="386" spans="1:8" s="91" customFormat="1" ht="37.15" customHeight="1" x14ac:dyDescent="0.2">
      <c r="A386" s="84" t="s">
        <v>78</v>
      </c>
      <c r="B386" s="94" t="s">
        <v>33</v>
      </c>
      <c r="C386" s="157" t="s">
        <v>295</v>
      </c>
      <c r="D386" s="95"/>
      <c r="E386" s="88" t="s">
        <v>39</v>
      </c>
      <c r="F386" s="102">
        <v>2</v>
      </c>
      <c r="G386" s="121"/>
      <c r="H386" s="90">
        <f t="shared" ref="H386:H389" si="51">ROUND(G386*F386,2)</f>
        <v>0</v>
      </c>
    </row>
    <row r="387" spans="1:8" s="91" customFormat="1" ht="37.15" customHeight="1" x14ac:dyDescent="0.2">
      <c r="A387" s="84" t="s">
        <v>79</v>
      </c>
      <c r="B387" s="94" t="s">
        <v>40</v>
      </c>
      <c r="C387" s="157" t="s">
        <v>296</v>
      </c>
      <c r="D387" s="95"/>
      <c r="E387" s="88" t="s">
        <v>39</v>
      </c>
      <c r="F387" s="102">
        <v>2</v>
      </c>
      <c r="G387" s="121"/>
      <c r="H387" s="90">
        <f t="shared" si="51"/>
        <v>0</v>
      </c>
    </row>
    <row r="388" spans="1:8" s="91" customFormat="1" ht="37.15" customHeight="1" x14ac:dyDescent="0.2">
      <c r="A388" s="84" t="s">
        <v>418</v>
      </c>
      <c r="B388" s="94" t="s">
        <v>50</v>
      </c>
      <c r="C388" s="157" t="s">
        <v>419</v>
      </c>
      <c r="D388" s="95"/>
      <c r="E388" s="88" t="s">
        <v>39</v>
      </c>
      <c r="F388" s="102">
        <v>2</v>
      </c>
      <c r="G388" s="121"/>
      <c r="H388" s="90">
        <f t="shared" si="51"/>
        <v>0</v>
      </c>
    </row>
    <row r="389" spans="1:8" s="91" customFormat="1" ht="37.15" customHeight="1" x14ac:dyDescent="0.2">
      <c r="A389" s="108" t="s">
        <v>420</v>
      </c>
      <c r="B389" s="255" t="s">
        <v>61</v>
      </c>
      <c r="C389" s="348" t="s">
        <v>421</v>
      </c>
      <c r="D389" s="349"/>
      <c r="E389" s="350" t="s">
        <v>39</v>
      </c>
      <c r="F389" s="351">
        <v>2</v>
      </c>
      <c r="G389" s="256"/>
      <c r="H389" s="352">
        <f t="shared" si="51"/>
        <v>0</v>
      </c>
    </row>
    <row r="390" spans="1:8" s="106" customFormat="1" ht="37.9" customHeight="1" x14ac:dyDescent="0.2">
      <c r="A390" s="84" t="s">
        <v>180</v>
      </c>
      <c r="B390" s="85" t="s">
        <v>560</v>
      </c>
      <c r="C390" s="110" t="s">
        <v>181</v>
      </c>
      <c r="D390" s="95" t="s">
        <v>125</v>
      </c>
      <c r="E390" s="88"/>
      <c r="F390" s="102"/>
      <c r="G390" s="119"/>
      <c r="H390" s="103"/>
    </row>
    <row r="391" spans="1:8" s="106" customFormat="1" ht="37.9" customHeight="1" x14ac:dyDescent="0.2">
      <c r="A391" s="84" t="s">
        <v>182</v>
      </c>
      <c r="B391" s="94" t="s">
        <v>33</v>
      </c>
      <c r="C391" s="110" t="s">
        <v>183</v>
      </c>
      <c r="D391" s="95"/>
      <c r="E391" s="88" t="s">
        <v>39</v>
      </c>
      <c r="F391" s="102">
        <v>1</v>
      </c>
      <c r="G391" s="121"/>
      <c r="H391" s="90">
        <f>ROUND(G391*F391,2)</f>
        <v>0</v>
      </c>
    </row>
    <row r="392" spans="1:8" s="106" customFormat="1" ht="37.9" customHeight="1" x14ac:dyDescent="0.2">
      <c r="A392" s="84" t="s">
        <v>423</v>
      </c>
      <c r="B392" s="85" t="s">
        <v>561</v>
      </c>
      <c r="C392" s="110" t="s">
        <v>425</v>
      </c>
      <c r="D392" s="95" t="s">
        <v>125</v>
      </c>
      <c r="E392" s="88"/>
      <c r="F392" s="102"/>
      <c r="G392" s="119"/>
      <c r="H392" s="103"/>
    </row>
    <row r="393" spans="1:8" s="106" customFormat="1" ht="37.9" customHeight="1" x14ac:dyDescent="0.2">
      <c r="A393" s="84" t="s">
        <v>426</v>
      </c>
      <c r="B393" s="94" t="s">
        <v>33</v>
      </c>
      <c r="C393" s="110" t="s">
        <v>427</v>
      </c>
      <c r="D393" s="95"/>
      <c r="E393" s="88" t="s">
        <v>39</v>
      </c>
      <c r="F393" s="102">
        <v>4</v>
      </c>
      <c r="G393" s="121"/>
      <c r="H393" s="90">
        <f>ROUND(G393*F393,2)</f>
        <v>0</v>
      </c>
    </row>
    <row r="394" spans="1:8" s="91" customFormat="1" ht="37.9" customHeight="1" x14ac:dyDescent="0.2">
      <c r="A394" s="84" t="s">
        <v>184</v>
      </c>
      <c r="B394" s="85" t="s">
        <v>562</v>
      </c>
      <c r="C394" s="86" t="s">
        <v>185</v>
      </c>
      <c r="D394" s="95" t="s">
        <v>125</v>
      </c>
      <c r="E394" s="88" t="s">
        <v>39</v>
      </c>
      <c r="F394" s="102">
        <v>2</v>
      </c>
      <c r="G394" s="121"/>
      <c r="H394" s="90">
        <f>ROUND(G394*F394,2)</f>
        <v>0</v>
      </c>
    </row>
    <row r="395" spans="1:8" s="91" customFormat="1" ht="37.9" customHeight="1" x14ac:dyDescent="0.2">
      <c r="A395" s="84" t="s">
        <v>186</v>
      </c>
      <c r="B395" s="85" t="s">
        <v>563</v>
      </c>
      <c r="C395" s="86" t="s">
        <v>187</v>
      </c>
      <c r="D395" s="95" t="s">
        <v>125</v>
      </c>
      <c r="E395" s="88" t="s">
        <v>39</v>
      </c>
      <c r="F395" s="102">
        <v>2</v>
      </c>
      <c r="G395" s="121"/>
      <c r="H395" s="90">
        <f t="shared" ref="H395:H396" si="52">ROUND(G395*F395,2)</f>
        <v>0</v>
      </c>
    </row>
    <row r="396" spans="1:8" s="91" customFormat="1" ht="37.9" customHeight="1" x14ac:dyDescent="0.2">
      <c r="A396" s="130" t="s">
        <v>241</v>
      </c>
      <c r="B396" s="85" t="s">
        <v>564</v>
      </c>
      <c r="C396" s="86" t="s">
        <v>242</v>
      </c>
      <c r="D396" s="95" t="s">
        <v>331</v>
      </c>
      <c r="E396" s="88" t="s">
        <v>39</v>
      </c>
      <c r="F396" s="102">
        <v>1</v>
      </c>
      <c r="G396" s="121"/>
      <c r="H396" s="90">
        <f t="shared" si="52"/>
        <v>0</v>
      </c>
    </row>
    <row r="397" spans="1:8" ht="37.9" customHeight="1" x14ac:dyDescent="0.2">
      <c r="A397" s="13"/>
      <c r="B397" s="220"/>
      <c r="C397" s="24" t="s">
        <v>22</v>
      </c>
      <c r="D397" s="8"/>
      <c r="E397" s="7"/>
      <c r="F397" s="304"/>
      <c r="G397" s="305"/>
      <c r="H397" s="306"/>
    </row>
    <row r="398" spans="1:8" s="91" customFormat="1" ht="37.9" customHeight="1" x14ac:dyDescent="0.2">
      <c r="A398" s="84" t="s">
        <v>57</v>
      </c>
      <c r="B398" s="85" t="s">
        <v>565</v>
      </c>
      <c r="C398" s="107" t="s">
        <v>243</v>
      </c>
      <c r="D398" s="105" t="s">
        <v>244</v>
      </c>
      <c r="E398" s="88" t="s">
        <v>39</v>
      </c>
      <c r="F398" s="102">
        <v>7</v>
      </c>
      <c r="G398" s="121"/>
      <c r="H398" s="90">
        <f>ROUND(G398*F398,2)</f>
        <v>0</v>
      </c>
    </row>
    <row r="399" spans="1:8" s="91" customFormat="1" ht="37.9" customHeight="1" x14ac:dyDescent="0.2">
      <c r="A399" s="84" t="s">
        <v>71</v>
      </c>
      <c r="B399" s="85" t="s">
        <v>566</v>
      </c>
      <c r="C399" s="86" t="s">
        <v>80</v>
      </c>
      <c r="D399" s="95" t="s">
        <v>125</v>
      </c>
      <c r="E399" s="88"/>
      <c r="F399" s="102"/>
      <c r="G399" s="54"/>
      <c r="H399" s="103"/>
    </row>
    <row r="400" spans="1:8" s="91" customFormat="1" ht="37.9" customHeight="1" x14ac:dyDescent="0.2">
      <c r="A400" s="84" t="s">
        <v>81</v>
      </c>
      <c r="B400" s="94" t="s">
        <v>33</v>
      </c>
      <c r="C400" s="86" t="s">
        <v>142</v>
      </c>
      <c r="D400" s="95"/>
      <c r="E400" s="88" t="s">
        <v>72</v>
      </c>
      <c r="F400" s="211">
        <v>0.6</v>
      </c>
      <c r="G400" s="121"/>
      <c r="H400" s="90">
        <f>ROUND(G400*F400,2)</f>
        <v>0</v>
      </c>
    </row>
    <row r="401" spans="1:8" s="91" customFormat="1" ht="37.9" customHeight="1" x14ac:dyDescent="0.2">
      <c r="A401" s="84" t="s">
        <v>58</v>
      </c>
      <c r="B401" s="85" t="s">
        <v>567</v>
      </c>
      <c r="C401" s="107" t="s">
        <v>245</v>
      </c>
      <c r="D401" s="105" t="s">
        <v>244</v>
      </c>
      <c r="E401" s="88"/>
      <c r="F401" s="102"/>
      <c r="G401" s="93"/>
      <c r="H401" s="103"/>
    </row>
    <row r="402" spans="1:8" s="91" customFormat="1" ht="37.9" customHeight="1" x14ac:dyDescent="0.2">
      <c r="A402" s="84" t="s">
        <v>59</v>
      </c>
      <c r="B402" s="94" t="s">
        <v>33</v>
      </c>
      <c r="C402" s="86" t="s">
        <v>144</v>
      </c>
      <c r="D402" s="95"/>
      <c r="E402" s="88" t="s">
        <v>39</v>
      </c>
      <c r="F402" s="102">
        <v>6</v>
      </c>
      <c r="G402" s="121"/>
      <c r="H402" s="90">
        <f t="shared" ref="H402:H404" si="53">ROUND(G402*F402,2)</f>
        <v>0</v>
      </c>
    </row>
    <row r="403" spans="1:8" s="91" customFormat="1" ht="37.9" customHeight="1" x14ac:dyDescent="0.2">
      <c r="A403" s="84" t="s">
        <v>73</v>
      </c>
      <c r="B403" s="85" t="s">
        <v>568</v>
      </c>
      <c r="C403" s="86" t="s">
        <v>82</v>
      </c>
      <c r="D403" s="105" t="s">
        <v>244</v>
      </c>
      <c r="E403" s="88" t="s">
        <v>39</v>
      </c>
      <c r="F403" s="102">
        <v>1</v>
      </c>
      <c r="G403" s="121"/>
      <c r="H403" s="90">
        <f t="shared" si="53"/>
        <v>0</v>
      </c>
    </row>
    <row r="404" spans="1:8" s="91" customFormat="1" ht="37.9" customHeight="1" x14ac:dyDescent="0.2">
      <c r="A404" s="84" t="s">
        <v>74</v>
      </c>
      <c r="B404" s="85" t="s">
        <v>758</v>
      </c>
      <c r="C404" s="86" t="s">
        <v>83</v>
      </c>
      <c r="D404" s="105" t="s">
        <v>244</v>
      </c>
      <c r="E404" s="88" t="s">
        <v>39</v>
      </c>
      <c r="F404" s="102">
        <v>1</v>
      </c>
      <c r="G404" s="121"/>
      <c r="H404" s="90">
        <f t="shared" si="53"/>
        <v>0</v>
      </c>
    </row>
    <row r="405" spans="1:8" s="91" customFormat="1" ht="37.9" customHeight="1" x14ac:dyDescent="0.2">
      <c r="A405" s="84" t="s">
        <v>75</v>
      </c>
      <c r="B405" s="111" t="s">
        <v>813</v>
      </c>
      <c r="C405" s="86" t="s">
        <v>84</v>
      </c>
      <c r="D405" s="105" t="s">
        <v>244</v>
      </c>
      <c r="E405" s="88" t="s">
        <v>39</v>
      </c>
      <c r="F405" s="102">
        <v>2</v>
      </c>
      <c r="G405" s="121"/>
      <c r="H405" s="90">
        <f>ROUND(G405*F405,2)</f>
        <v>0</v>
      </c>
    </row>
    <row r="406" spans="1:8" s="91" customFormat="1" ht="37.9" customHeight="1" x14ac:dyDescent="0.2">
      <c r="A406" s="108" t="s">
        <v>272</v>
      </c>
      <c r="B406" s="85" t="s">
        <v>814</v>
      </c>
      <c r="C406" s="107" t="s">
        <v>273</v>
      </c>
      <c r="D406" s="105" t="s">
        <v>244</v>
      </c>
      <c r="E406" s="109" t="s">
        <v>39</v>
      </c>
      <c r="F406" s="155">
        <v>2</v>
      </c>
      <c r="G406" s="121"/>
      <c r="H406" s="112">
        <f>ROUND(G406*F406,2)</f>
        <v>0</v>
      </c>
    </row>
    <row r="407" spans="1:8" ht="37.9" customHeight="1" x14ac:dyDescent="0.2">
      <c r="A407" s="13"/>
      <c r="B407" s="222"/>
      <c r="C407" s="24" t="s">
        <v>23</v>
      </c>
      <c r="D407" s="8"/>
      <c r="E407" s="223"/>
      <c r="F407" s="51"/>
      <c r="G407" s="54"/>
      <c r="H407" s="306"/>
    </row>
    <row r="408" spans="1:8" s="91" customFormat="1" ht="37.9" customHeight="1" x14ac:dyDescent="0.2">
      <c r="A408" s="96" t="s">
        <v>62</v>
      </c>
      <c r="B408" s="85" t="s">
        <v>815</v>
      </c>
      <c r="C408" s="86" t="s">
        <v>63</v>
      </c>
      <c r="D408" s="95" t="s">
        <v>332</v>
      </c>
      <c r="E408" s="88"/>
      <c r="F408" s="89"/>
      <c r="G408" s="93"/>
      <c r="H408" s="90"/>
    </row>
    <row r="409" spans="1:8" s="91" customFormat="1" ht="37.9" customHeight="1" x14ac:dyDescent="0.2">
      <c r="A409" s="96" t="s">
        <v>149</v>
      </c>
      <c r="B409" s="94" t="s">
        <v>33</v>
      </c>
      <c r="C409" s="86" t="s">
        <v>150</v>
      </c>
      <c r="D409" s="95"/>
      <c r="E409" s="88" t="s">
        <v>32</v>
      </c>
      <c r="F409" s="89">
        <v>300</v>
      </c>
      <c r="G409" s="121"/>
      <c r="H409" s="90">
        <f>ROUND(G409*F409,2)</f>
        <v>0</v>
      </c>
    </row>
    <row r="410" spans="1:8" s="91" customFormat="1" ht="37.9" customHeight="1" x14ac:dyDescent="0.2">
      <c r="A410" s="96" t="s">
        <v>64</v>
      </c>
      <c r="B410" s="229" t="s">
        <v>40</v>
      </c>
      <c r="C410" s="230" t="s">
        <v>151</v>
      </c>
      <c r="D410" s="231"/>
      <c r="E410" s="232" t="s">
        <v>32</v>
      </c>
      <c r="F410" s="233">
        <v>1100</v>
      </c>
      <c r="G410" s="252"/>
      <c r="H410" s="234">
        <f>ROUND(G410*F410,2)</f>
        <v>0</v>
      </c>
    </row>
    <row r="411" spans="1:8" s="29" customFormat="1" ht="40.15" customHeight="1" thickBot="1" x14ac:dyDescent="0.25">
      <c r="A411" s="28"/>
      <c r="B411" s="26" t="s">
        <v>211</v>
      </c>
      <c r="C411" s="315" t="str">
        <f>C325</f>
        <v>Jubinville Street - Betournay Street to Betournay Street</v>
      </c>
      <c r="D411" s="316"/>
      <c r="E411" s="316"/>
      <c r="F411" s="317"/>
      <c r="G411" s="55" t="s">
        <v>17</v>
      </c>
      <c r="H411" s="55">
        <f>SUM(H325:H410)</f>
        <v>0</v>
      </c>
    </row>
    <row r="412" spans="1:8" s="29" customFormat="1" ht="37.9" customHeight="1" thickTop="1" x14ac:dyDescent="0.2">
      <c r="A412" s="28"/>
      <c r="B412" s="235" t="s">
        <v>320</v>
      </c>
      <c r="C412" s="309" t="s">
        <v>357</v>
      </c>
      <c r="D412" s="310"/>
      <c r="E412" s="310"/>
      <c r="F412" s="311"/>
      <c r="G412" s="305"/>
      <c r="H412" s="236"/>
    </row>
    <row r="413" spans="1:8" s="29" customFormat="1" ht="37.9" customHeight="1" x14ac:dyDescent="0.2">
      <c r="A413" s="28"/>
      <c r="B413" s="222"/>
      <c r="C413" s="23" t="s">
        <v>19</v>
      </c>
      <c r="D413" s="8"/>
      <c r="E413" s="6" t="s">
        <v>2</v>
      </c>
      <c r="F413" s="304"/>
      <c r="G413" s="305"/>
      <c r="H413" s="306"/>
    </row>
    <row r="414" spans="1:8" s="91" customFormat="1" ht="37.9" customHeight="1" x14ac:dyDescent="0.2">
      <c r="A414" s="92" t="s">
        <v>35</v>
      </c>
      <c r="B414" s="85" t="s">
        <v>438</v>
      </c>
      <c r="C414" s="86" t="s">
        <v>36</v>
      </c>
      <c r="D414" s="87" t="s">
        <v>326</v>
      </c>
      <c r="E414" s="88"/>
      <c r="F414" s="89"/>
      <c r="G414" s="93"/>
      <c r="H414" s="90"/>
    </row>
    <row r="415" spans="1:8" s="91" customFormat="1" ht="37.9" customHeight="1" x14ac:dyDescent="0.2">
      <c r="A415" s="92" t="s">
        <v>334</v>
      </c>
      <c r="B415" s="94" t="s">
        <v>33</v>
      </c>
      <c r="C415" s="86" t="s">
        <v>335</v>
      </c>
      <c r="D415" s="95" t="s">
        <v>2</v>
      </c>
      <c r="E415" s="88" t="s">
        <v>30</v>
      </c>
      <c r="F415" s="89">
        <v>10</v>
      </c>
      <c r="G415" s="121"/>
      <c r="H415" s="90">
        <f t="shared" ref="H415:H416" si="54">ROUND(G415*F415,2)</f>
        <v>0</v>
      </c>
    </row>
    <row r="416" spans="1:8" s="91" customFormat="1" ht="37.9" customHeight="1" x14ac:dyDescent="0.2">
      <c r="A416" s="84" t="s">
        <v>37</v>
      </c>
      <c r="B416" s="85" t="s">
        <v>569</v>
      </c>
      <c r="C416" s="86" t="s">
        <v>38</v>
      </c>
      <c r="D416" s="87" t="s">
        <v>326</v>
      </c>
      <c r="E416" s="88" t="s">
        <v>32</v>
      </c>
      <c r="F416" s="89">
        <v>2000</v>
      </c>
      <c r="G416" s="121"/>
      <c r="H416" s="90">
        <f t="shared" si="54"/>
        <v>0</v>
      </c>
    </row>
    <row r="417" spans="1:8" ht="37.9" customHeight="1" x14ac:dyDescent="0.2">
      <c r="A417" s="13"/>
      <c r="B417" s="222"/>
      <c r="C417" s="24" t="s">
        <v>165</v>
      </c>
      <c r="D417" s="8"/>
      <c r="E417" s="223"/>
      <c r="F417" s="51"/>
      <c r="G417" s="54"/>
      <c r="H417" s="306"/>
    </row>
    <row r="418" spans="1:8" s="91" customFormat="1" ht="37.9" customHeight="1" x14ac:dyDescent="0.2">
      <c r="A418" s="96" t="s">
        <v>383</v>
      </c>
      <c r="B418" s="85" t="s">
        <v>570</v>
      </c>
      <c r="C418" s="86" t="s">
        <v>384</v>
      </c>
      <c r="D418" s="95" t="s">
        <v>168</v>
      </c>
      <c r="E418" s="88"/>
      <c r="F418" s="89"/>
      <c r="G418" s="119"/>
      <c r="H418" s="90"/>
    </row>
    <row r="419" spans="1:8" s="91" customFormat="1" ht="37.9" customHeight="1" x14ac:dyDescent="0.2">
      <c r="A419" s="96" t="s">
        <v>385</v>
      </c>
      <c r="B419" s="94" t="s">
        <v>33</v>
      </c>
      <c r="C419" s="86" t="s">
        <v>492</v>
      </c>
      <c r="D419" s="95" t="s">
        <v>2</v>
      </c>
      <c r="E419" s="88" t="s">
        <v>32</v>
      </c>
      <c r="F419" s="89">
        <v>230</v>
      </c>
      <c r="G419" s="121"/>
      <c r="H419" s="90">
        <f>ROUND(G419*F419,2)</f>
        <v>0</v>
      </c>
    </row>
    <row r="420" spans="1:8" s="91" customFormat="1" ht="37.9" customHeight="1" x14ac:dyDescent="0.2">
      <c r="A420" s="96" t="s">
        <v>376</v>
      </c>
      <c r="B420" s="85" t="s">
        <v>571</v>
      </c>
      <c r="C420" s="86" t="s">
        <v>377</v>
      </c>
      <c r="D420" s="95" t="s">
        <v>378</v>
      </c>
      <c r="E420" s="88"/>
      <c r="F420" s="89"/>
      <c r="G420" s="119"/>
      <c r="H420" s="90"/>
    </row>
    <row r="421" spans="1:8" s="91" customFormat="1" ht="37.9" customHeight="1" x14ac:dyDescent="0.2">
      <c r="A421" s="96" t="s">
        <v>379</v>
      </c>
      <c r="B421" s="94" t="s">
        <v>33</v>
      </c>
      <c r="C421" s="86" t="s">
        <v>485</v>
      </c>
      <c r="D421" s="95" t="s">
        <v>2</v>
      </c>
      <c r="E421" s="88" t="s">
        <v>32</v>
      </c>
      <c r="F421" s="89">
        <v>10</v>
      </c>
      <c r="G421" s="121"/>
      <c r="H421" s="90">
        <f t="shared" ref="H421:H423" si="55">ROUND(G421*F421,2)</f>
        <v>0</v>
      </c>
    </row>
    <row r="422" spans="1:8" s="91" customFormat="1" ht="37.9" customHeight="1" x14ac:dyDescent="0.2">
      <c r="A422" s="96" t="s">
        <v>380</v>
      </c>
      <c r="B422" s="94" t="s">
        <v>40</v>
      </c>
      <c r="C422" s="86" t="s">
        <v>486</v>
      </c>
      <c r="D422" s="95" t="s">
        <v>2</v>
      </c>
      <c r="E422" s="88" t="s">
        <v>32</v>
      </c>
      <c r="F422" s="89">
        <v>80</v>
      </c>
      <c r="G422" s="121"/>
      <c r="H422" s="90">
        <f t="shared" si="55"/>
        <v>0</v>
      </c>
    </row>
    <row r="423" spans="1:8" s="91" customFormat="1" ht="37.9" customHeight="1" x14ac:dyDescent="0.2">
      <c r="A423" s="96" t="s">
        <v>382</v>
      </c>
      <c r="B423" s="94" t="s">
        <v>50</v>
      </c>
      <c r="C423" s="86" t="s">
        <v>487</v>
      </c>
      <c r="D423" s="95" t="s">
        <v>2</v>
      </c>
      <c r="E423" s="88" t="s">
        <v>32</v>
      </c>
      <c r="F423" s="89">
        <v>110</v>
      </c>
      <c r="G423" s="121"/>
      <c r="H423" s="90">
        <f t="shared" si="55"/>
        <v>0</v>
      </c>
    </row>
    <row r="424" spans="1:8" s="91" customFormat="1" ht="37.9" customHeight="1" x14ac:dyDescent="0.2">
      <c r="A424" s="122" t="s">
        <v>449</v>
      </c>
      <c r="B424" s="85" t="s">
        <v>572</v>
      </c>
      <c r="C424" s="86" t="s">
        <v>450</v>
      </c>
      <c r="D424" s="95" t="s">
        <v>378</v>
      </c>
      <c r="E424" s="88"/>
      <c r="F424" s="89"/>
      <c r="G424" s="119"/>
      <c r="H424" s="90"/>
    </row>
    <row r="425" spans="1:8" s="91" customFormat="1" ht="37.9" customHeight="1" x14ac:dyDescent="0.2">
      <c r="A425" s="122" t="s">
        <v>451</v>
      </c>
      <c r="B425" s="94" t="s">
        <v>33</v>
      </c>
      <c r="C425" s="86" t="s">
        <v>452</v>
      </c>
      <c r="D425" s="95" t="s">
        <v>2</v>
      </c>
      <c r="E425" s="88" t="s">
        <v>32</v>
      </c>
      <c r="F425" s="89">
        <v>30</v>
      </c>
      <c r="G425" s="121"/>
      <c r="H425" s="90">
        <f>ROUND(G425*F425,2)</f>
        <v>0</v>
      </c>
    </row>
    <row r="426" spans="1:8" s="91" customFormat="1" ht="37.9" customHeight="1" x14ac:dyDescent="0.2">
      <c r="A426" s="96" t="s">
        <v>386</v>
      </c>
      <c r="B426" s="85" t="s">
        <v>573</v>
      </c>
      <c r="C426" s="86" t="s">
        <v>387</v>
      </c>
      <c r="D426" s="95" t="s">
        <v>168</v>
      </c>
      <c r="E426" s="88"/>
      <c r="F426" s="89"/>
      <c r="G426" s="119"/>
      <c r="H426" s="90"/>
    </row>
    <row r="427" spans="1:8" s="91" customFormat="1" ht="37.9" customHeight="1" x14ac:dyDescent="0.2">
      <c r="A427" s="96" t="s">
        <v>388</v>
      </c>
      <c r="B427" s="94" t="s">
        <v>33</v>
      </c>
      <c r="C427" s="86" t="s">
        <v>389</v>
      </c>
      <c r="D427" s="95" t="s">
        <v>2</v>
      </c>
      <c r="E427" s="88" t="s">
        <v>32</v>
      </c>
      <c r="F427" s="89">
        <v>20</v>
      </c>
      <c r="G427" s="121"/>
      <c r="H427" s="90">
        <f t="shared" ref="H427:H428" si="56">ROUND(G427*F427,2)</f>
        <v>0</v>
      </c>
    </row>
    <row r="428" spans="1:8" s="91" customFormat="1" ht="37.9" customHeight="1" x14ac:dyDescent="0.2">
      <c r="A428" s="96" t="s">
        <v>390</v>
      </c>
      <c r="B428" s="94" t="s">
        <v>40</v>
      </c>
      <c r="C428" s="86" t="s">
        <v>391</v>
      </c>
      <c r="D428" s="95" t="s">
        <v>2</v>
      </c>
      <c r="E428" s="88" t="s">
        <v>32</v>
      </c>
      <c r="F428" s="89">
        <v>30</v>
      </c>
      <c r="G428" s="121"/>
      <c r="H428" s="90">
        <f t="shared" si="56"/>
        <v>0</v>
      </c>
    </row>
    <row r="429" spans="1:8" s="91" customFormat="1" ht="37.9" customHeight="1" x14ac:dyDescent="0.2">
      <c r="A429" s="96" t="s">
        <v>41</v>
      </c>
      <c r="B429" s="85" t="s">
        <v>574</v>
      </c>
      <c r="C429" s="86" t="s">
        <v>42</v>
      </c>
      <c r="D429" s="95" t="s">
        <v>168</v>
      </c>
      <c r="E429" s="88"/>
      <c r="F429" s="89"/>
      <c r="G429" s="119"/>
      <c r="H429" s="90"/>
    </row>
    <row r="430" spans="1:8" s="91" customFormat="1" ht="37.9" customHeight="1" x14ac:dyDescent="0.2">
      <c r="A430" s="96" t="s">
        <v>43</v>
      </c>
      <c r="B430" s="94" t="s">
        <v>33</v>
      </c>
      <c r="C430" s="86" t="s">
        <v>44</v>
      </c>
      <c r="D430" s="95" t="s">
        <v>2</v>
      </c>
      <c r="E430" s="88" t="s">
        <v>39</v>
      </c>
      <c r="F430" s="89">
        <v>220</v>
      </c>
      <c r="G430" s="121"/>
      <c r="H430" s="90">
        <f>ROUND(G430*F430,2)</f>
        <v>0</v>
      </c>
    </row>
    <row r="431" spans="1:8" s="91" customFormat="1" ht="37.9" customHeight="1" x14ac:dyDescent="0.2">
      <c r="A431" s="96" t="s">
        <v>45</v>
      </c>
      <c r="B431" s="85" t="s">
        <v>575</v>
      </c>
      <c r="C431" s="86" t="s">
        <v>46</v>
      </c>
      <c r="D431" s="95" t="s">
        <v>168</v>
      </c>
      <c r="E431" s="88"/>
      <c r="F431" s="89"/>
      <c r="G431" s="119"/>
      <c r="H431" s="90"/>
    </row>
    <row r="432" spans="1:8" s="91" customFormat="1" ht="37.9" customHeight="1" x14ac:dyDescent="0.2">
      <c r="A432" s="97" t="s">
        <v>169</v>
      </c>
      <c r="B432" s="170" t="s">
        <v>33</v>
      </c>
      <c r="C432" s="171" t="s">
        <v>170</v>
      </c>
      <c r="D432" s="170" t="s">
        <v>2</v>
      </c>
      <c r="E432" s="170" t="s">
        <v>39</v>
      </c>
      <c r="F432" s="89">
        <v>20</v>
      </c>
      <c r="G432" s="121"/>
      <c r="H432" s="90">
        <f>ROUND(G432*F432,2)</f>
        <v>0</v>
      </c>
    </row>
    <row r="433" spans="1:8" s="91" customFormat="1" ht="40.15" customHeight="1" x14ac:dyDescent="0.2">
      <c r="A433" s="96" t="s">
        <v>47</v>
      </c>
      <c r="B433" s="282" t="s">
        <v>40</v>
      </c>
      <c r="C433" s="278" t="s">
        <v>48</v>
      </c>
      <c r="D433" s="279" t="s">
        <v>2</v>
      </c>
      <c r="E433" s="280" t="s">
        <v>39</v>
      </c>
      <c r="F433" s="274">
        <v>450</v>
      </c>
      <c r="G433" s="275"/>
      <c r="H433" s="276">
        <f>ROUND(G433*F433,2)</f>
        <v>0</v>
      </c>
    </row>
    <row r="434" spans="1:8" s="91" customFormat="1" ht="37.9" customHeight="1" x14ac:dyDescent="0.2">
      <c r="A434" s="96" t="s">
        <v>212</v>
      </c>
      <c r="B434" s="85" t="s">
        <v>576</v>
      </c>
      <c r="C434" s="86" t="s">
        <v>213</v>
      </c>
      <c r="D434" s="95" t="s">
        <v>392</v>
      </c>
      <c r="E434" s="88"/>
      <c r="F434" s="89"/>
      <c r="G434" s="119"/>
      <c r="H434" s="90"/>
    </row>
    <row r="435" spans="1:8" s="91" customFormat="1" ht="37.9" customHeight="1" x14ac:dyDescent="0.2">
      <c r="A435" s="96" t="s">
        <v>214</v>
      </c>
      <c r="B435" s="94" t="s">
        <v>33</v>
      </c>
      <c r="C435" s="86" t="s">
        <v>327</v>
      </c>
      <c r="D435" s="95" t="s">
        <v>516</v>
      </c>
      <c r="E435" s="88"/>
      <c r="F435" s="89"/>
      <c r="G435" s="119"/>
      <c r="H435" s="90"/>
    </row>
    <row r="436" spans="1:8" s="91" customFormat="1" ht="37.9" customHeight="1" x14ac:dyDescent="0.2">
      <c r="A436" s="96" t="s">
        <v>215</v>
      </c>
      <c r="B436" s="100" t="s">
        <v>103</v>
      </c>
      <c r="C436" s="86" t="s">
        <v>216</v>
      </c>
      <c r="D436" s="95"/>
      <c r="E436" s="88" t="s">
        <v>32</v>
      </c>
      <c r="F436" s="89">
        <v>15</v>
      </c>
      <c r="G436" s="121"/>
      <c r="H436" s="90">
        <f>ROUND(G436*F436,2)</f>
        <v>0</v>
      </c>
    </row>
    <row r="437" spans="1:8" s="91" customFormat="1" ht="37.9" customHeight="1" x14ac:dyDescent="0.2">
      <c r="A437" s="96" t="s">
        <v>217</v>
      </c>
      <c r="B437" s="100" t="s">
        <v>104</v>
      </c>
      <c r="C437" s="86" t="s">
        <v>218</v>
      </c>
      <c r="D437" s="95"/>
      <c r="E437" s="88" t="s">
        <v>32</v>
      </c>
      <c r="F437" s="89">
        <v>30</v>
      </c>
      <c r="G437" s="121"/>
      <c r="H437" s="90">
        <f>ROUND(G437*F437,2)</f>
        <v>0</v>
      </c>
    </row>
    <row r="438" spans="1:8" s="91" customFormat="1" ht="37.9" customHeight="1" x14ac:dyDescent="0.2">
      <c r="A438" s="96" t="s">
        <v>253</v>
      </c>
      <c r="B438" s="85" t="s">
        <v>577</v>
      </c>
      <c r="C438" s="86" t="s">
        <v>255</v>
      </c>
      <c r="D438" s="95" t="s">
        <v>101</v>
      </c>
      <c r="E438" s="88" t="s">
        <v>32</v>
      </c>
      <c r="F438" s="102">
        <v>10</v>
      </c>
      <c r="G438" s="121"/>
      <c r="H438" s="90">
        <f t="shared" ref="H438:H440" si="57">ROUND(G438*F438,2)</f>
        <v>0</v>
      </c>
    </row>
    <row r="439" spans="1:8" s="91" customFormat="1" ht="37.9" customHeight="1" x14ac:dyDescent="0.2">
      <c r="A439" s="96" t="s">
        <v>307</v>
      </c>
      <c r="B439" s="85" t="s">
        <v>578</v>
      </c>
      <c r="C439" s="86" t="s">
        <v>308</v>
      </c>
      <c r="D439" s="95" t="s">
        <v>101</v>
      </c>
      <c r="E439" s="88" t="s">
        <v>32</v>
      </c>
      <c r="F439" s="89">
        <v>10</v>
      </c>
      <c r="G439" s="121"/>
      <c r="H439" s="90">
        <f t="shared" si="57"/>
        <v>0</v>
      </c>
    </row>
    <row r="440" spans="1:8" s="91" customFormat="1" ht="37.9" customHeight="1" x14ac:dyDescent="0.2">
      <c r="A440" s="96" t="s">
        <v>440</v>
      </c>
      <c r="B440" s="85" t="s">
        <v>579</v>
      </c>
      <c r="C440" s="86" t="s">
        <v>441</v>
      </c>
      <c r="D440" s="95" t="s">
        <v>101</v>
      </c>
      <c r="E440" s="88" t="s">
        <v>32</v>
      </c>
      <c r="F440" s="89">
        <v>10</v>
      </c>
      <c r="G440" s="121"/>
      <c r="H440" s="90">
        <f t="shared" si="57"/>
        <v>0</v>
      </c>
    </row>
    <row r="441" spans="1:8" s="91" customFormat="1" ht="37.9" customHeight="1" x14ac:dyDescent="0.2">
      <c r="A441" s="96" t="s">
        <v>219</v>
      </c>
      <c r="B441" s="85" t="s">
        <v>580</v>
      </c>
      <c r="C441" s="86" t="s">
        <v>220</v>
      </c>
      <c r="D441" s="95" t="s">
        <v>221</v>
      </c>
      <c r="E441" s="88"/>
      <c r="F441" s="89"/>
      <c r="G441" s="93"/>
      <c r="H441" s="90"/>
    </row>
    <row r="442" spans="1:8" s="91" customFormat="1" ht="37.9" customHeight="1" x14ac:dyDescent="0.2">
      <c r="A442" s="96" t="s">
        <v>395</v>
      </c>
      <c r="B442" s="94" t="s">
        <v>33</v>
      </c>
      <c r="C442" s="86" t="s">
        <v>488</v>
      </c>
      <c r="D442" s="95"/>
      <c r="E442" s="88" t="s">
        <v>49</v>
      </c>
      <c r="F442" s="89">
        <v>10</v>
      </c>
      <c r="G442" s="121"/>
      <c r="H442" s="90">
        <f t="shared" ref="H442:H444" si="58">ROUND(G442*F442,2)</f>
        <v>0</v>
      </c>
    </row>
    <row r="443" spans="1:8" s="91" customFormat="1" ht="37.9" customHeight="1" x14ac:dyDescent="0.2">
      <c r="A443" s="96" t="s">
        <v>222</v>
      </c>
      <c r="B443" s="94" t="s">
        <v>40</v>
      </c>
      <c r="C443" s="86" t="s">
        <v>223</v>
      </c>
      <c r="D443" s="95" t="s">
        <v>224</v>
      </c>
      <c r="E443" s="88" t="s">
        <v>49</v>
      </c>
      <c r="F443" s="89">
        <v>995</v>
      </c>
      <c r="G443" s="121"/>
      <c r="H443" s="90">
        <f t="shared" si="58"/>
        <v>0</v>
      </c>
    </row>
    <row r="444" spans="1:8" s="91" customFormat="1" ht="37.9" customHeight="1" x14ac:dyDescent="0.2">
      <c r="A444" s="96" t="s">
        <v>398</v>
      </c>
      <c r="B444" s="94" t="s">
        <v>50</v>
      </c>
      <c r="C444" s="86" t="s">
        <v>399</v>
      </c>
      <c r="D444" s="95" t="s">
        <v>2</v>
      </c>
      <c r="E444" s="88" t="s">
        <v>49</v>
      </c>
      <c r="F444" s="89">
        <v>20</v>
      </c>
      <c r="G444" s="121"/>
      <c r="H444" s="90">
        <f t="shared" si="58"/>
        <v>0</v>
      </c>
    </row>
    <row r="445" spans="1:8" s="91" customFormat="1" ht="37.9" customHeight="1" x14ac:dyDescent="0.2">
      <c r="A445" s="96" t="s">
        <v>225</v>
      </c>
      <c r="B445" s="85" t="s">
        <v>581</v>
      </c>
      <c r="C445" s="86" t="s">
        <v>226</v>
      </c>
      <c r="D445" s="95" t="s">
        <v>221</v>
      </c>
      <c r="E445" s="88"/>
      <c r="F445" s="89"/>
      <c r="G445" s="93"/>
      <c r="H445" s="90"/>
    </row>
    <row r="446" spans="1:8" s="91" customFormat="1" ht="37.9" customHeight="1" x14ac:dyDescent="0.2">
      <c r="A446" s="96" t="s">
        <v>401</v>
      </c>
      <c r="B446" s="94" t="s">
        <v>33</v>
      </c>
      <c r="C446" s="86" t="s">
        <v>329</v>
      </c>
      <c r="D446" s="95" t="s">
        <v>107</v>
      </c>
      <c r="E446" s="88" t="s">
        <v>49</v>
      </c>
      <c r="F446" s="89">
        <v>10</v>
      </c>
      <c r="G446" s="121"/>
      <c r="H446" s="90">
        <f t="shared" ref="H446:H450" si="59">ROUND(G446*F446,2)</f>
        <v>0</v>
      </c>
    </row>
    <row r="447" spans="1:8" s="91" customFormat="1" ht="37.9" customHeight="1" x14ac:dyDescent="0.2">
      <c r="A447" s="96" t="s">
        <v>494</v>
      </c>
      <c r="B447" s="94" t="s">
        <v>40</v>
      </c>
      <c r="C447" s="86" t="s">
        <v>496</v>
      </c>
      <c r="D447" s="95" t="s">
        <v>224</v>
      </c>
      <c r="E447" s="88" t="s">
        <v>49</v>
      </c>
      <c r="F447" s="89">
        <v>75</v>
      </c>
      <c r="G447" s="121"/>
      <c r="H447" s="90">
        <f t="shared" si="59"/>
        <v>0</v>
      </c>
    </row>
    <row r="448" spans="1:8" s="91" customFormat="1" ht="37.9" customHeight="1" x14ac:dyDescent="0.2">
      <c r="A448" s="96" t="s">
        <v>402</v>
      </c>
      <c r="B448" s="94" t="s">
        <v>50</v>
      </c>
      <c r="C448" s="86" t="s">
        <v>495</v>
      </c>
      <c r="D448" s="95" t="s">
        <v>224</v>
      </c>
      <c r="E448" s="88" t="s">
        <v>49</v>
      </c>
      <c r="F448" s="89">
        <v>930</v>
      </c>
      <c r="G448" s="121"/>
      <c r="H448" s="90">
        <f t="shared" si="59"/>
        <v>0</v>
      </c>
    </row>
    <row r="449" spans="1:8" s="101" customFormat="1" ht="37.9" customHeight="1" x14ac:dyDescent="0.2">
      <c r="A449" s="96" t="s">
        <v>404</v>
      </c>
      <c r="B449" s="94" t="s">
        <v>61</v>
      </c>
      <c r="C449" s="86" t="s">
        <v>330</v>
      </c>
      <c r="D449" s="95" t="s">
        <v>403</v>
      </c>
      <c r="E449" s="88" t="s">
        <v>49</v>
      </c>
      <c r="F449" s="89">
        <v>20</v>
      </c>
      <c r="G449" s="121"/>
      <c r="H449" s="90">
        <f t="shared" si="59"/>
        <v>0</v>
      </c>
    </row>
    <row r="450" spans="1:8" s="91" customFormat="1" ht="37.9" customHeight="1" x14ac:dyDescent="0.2">
      <c r="A450" s="96" t="s">
        <v>227</v>
      </c>
      <c r="B450" s="85" t="s">
        <v>582</v>
      </c>
      <c r="C450" s="86" t="s">
        <v>228</v>
      </c>
      <c r="D450" s="95" t="s">
        <v>229</v>
      </c>
      <c r="E450" s="88" t="s">
        <v>32</v>
      </c>
      <c r="F450" s="89">
        <v>80</v>
      </c>
      <c r="G450" s="121"/>
      <c r="H450" s="90">
        <f t="shared" si="59"/>
        <v>0</v>
      </c>
    </row>
    <row r="451" spans="1:8" s="91" customFormat="1" ht="37.9" customHeight="1" x14ac:dyDescent="0.2">
      <c r="A451" s="96" t="s">
        <v>171</v>
      </c>
      <c r="B451" s="85" t="s">
        <v>583</v>
      </c>
      <c r="C451" s="86" t="s">
        <v>172</v>
      </c>
      <c r="D451" s="95" t="s">
        <v>508</v>
      </c>
      <c r="E451" s="88"/>
      <c r="F451" s="89"/>
      <c r="G451" s="93"/>
      <c r="H451" s="90"/>
    </row>
    <row r="452" spans="1:8" s="91" customFormat="1" ht="37.9" customHeight="1" x14ac:dyDescent="0.2">
      <c r="A452" s="96" t="s">
        <v>230</v>
      </c>
      <c r="B452" s="94" t="s">
        <v>33</v>
      </c>
      <c r="C452" s="86" t="s">
        <v>231</v>
      </c>
      <c r="D452" s="95"/>
      <c r="E452" s="88"/>
      <c r="F452" s="89"/>
      <c r="G452" s="93"/>
      <c r="H452" s="90"/>
    </row>
    <row r="453" spans="1:8" s="91" customFormat="1" ht="37.9" customHeight="1" x14ac:dyDescent="0.2">
      <c r="A453" s="96" t="s">
        <v>407</v>
      </c>
      <c r="B453" s="100" t="s">
        <v>103</v>
      </c>
      <c r="C453" s="86" t="s">
        <v>408</v>
      </c>
      <c r="D453" s="95"/>
      <c r="E453" s="88" t="s">
        <v>34</v>
      </c>
      <c r="F453" s="89">
        <v>980</v>
      </c>
      <c r="G453" s="121"/>
      <c r="H453" s="90">
        <f>ROUND(G453*F453,2)</f>
        <v>0</v>
      </c>
    </row>
    <row r="454" spans="1:8" s="91" customFormat="1" ht="37.9" customHeight="1" x14ac:dyDescent="0.2">
      <c r="A454" s="96" t="s">
        <v>173</v>
      </c>
      <c r="B454" s="94" t="s">
        <v>40</v>
      </c>
      <c r="C454" s="86" t="s">
        <v>70</v>
      </c>
      <c r="D454" s="95"/>
      <c r="E454" s="88"/>
      <c r="F454" s="89"/>
      <c r="G454" s="93"/>
      <c r="H454" s="90"/>
    </row>
    <row r="455" spans="1:8" s="91" customFormat="1" ht="37.9" customHeight="1" x14ac:dyDescent="0.2">
      <c r="A455" s="96" t="s">
        <v>410</v>
      </c>
      <c r="B455" s="283" t="s">
        <v>103</v>
      </c>
      <c r="C455" s="278" t="s">
        <v>408</v>
      </c>
      <c r="D455" s="279"/>
      <c r="E455" s="280" t="s">
        <v>34</v>
      </c>
      <c r="F455" s="274">
        <v>125</v>
      </c>
      <c r="G455" s="275"/>
      <c r="H455" s="276">
        <f t="shared" ref="H455" si="60">ROUND(G455*F455,2)</f>
        <v>0</v>
      </c>
    </row>
    <row r="456" spans="1:8" s="91" customFormat="1" ht="36" customHeight="1" x14ac:dyDescent="0.2">
      <c r="A456" s="96" t="s">
        <v>108</v>
      </c>
      <c r="B456" s="85" t="s">
        <v>584</v>
      </c>
      <c r="C456" s="86" t="s">
        <v>110</v>
      </c>
      <c r="D456" s="95" t="s">
        <v>232</v>
      </c>
      <c r="E456" s="88"/>
      <c r="F456" s="89"/>
      <c r="G456" s="93"/>
      <c r="H456" s="90"/>
    </row>
    <row r="457" spans="1:8" s="91" customFormat="1" ht="36" customHeight="1" x14ac:dyDescent="0.2">
      <c r="A457" s="96" t="s">
        <v>111</v>
      </c>
      <c r="B457" s="94" t="s">
        <v>33</v>
      </c>
      <c r="C457" s="86" t="s">
        <v>233</v>
      </c>
      <c r="D457" s="95" t="s">
        <v>2</v>
      </c>
      <c r="E457" s="88" t="s">
        <v>32</v>
      </c>
      <c r="F457" s="89">
        <v>355</v>
      </c>
      <c r="G457" s="121"/>
      <c r="H457" s="90">
        <f t="shared" ref="H457:H460" si="61">ROUND(G457*F457,2)</f>
        <v>0</v>
      </c>
    </row>
    <row r="458" spans="1:8" s="91" customFormat="1" ht="36" customHeight="1" x14ac:dyDescent="0.2">
      <c r="A458" s="96" t="s">
        <v>411</v>
      </c>
      <c r="B458" s="85" t="s">
        <v>585</v>
      </c>
      <c r="C458" s="86" t="s">
        <v>412</v>
      </c>
      <c r="D458" s="95" t="s">
        <v>515</v>
      </c>
      <c r="E458" s="88"/>
      <c r="F458" s="89"/>
      <c r="G458" s="93"/>
      <c r="H458" s="90"/>
    </row>
    <row r="459" spans="1:8" s="91" customFormat="1" ht="36" customHeight="1" x14ac:dyDescent="0.2">
      <c r="A459" s="96" t="s">
        <v>413</v>
      </c>
      <c r="B459" s="94" t="s">
        <v>33</v>
      </c>
      <c r="C459" s="86" t="s">
        <v>414</v>
      </c>
      <c r="D459" s="95"/>
      <c r="E459" s="88" t="s">
        <v>32</v>
      </c>
      <c r="F459" s="102">
        <v>4900</v>
      </c>
      <c r="G459" s="121"/>
      <c r="H459" s="90">
        <f t="shared" si="61"/>
        <v>0</v>
      </c>
    </row>
    <row r="460" spans="1:8" s="91" customFormat="1" ht="36" customHeight="1" x14ac:dyDescent="0.2">
      <c r="A460" s="96" t="s">
        <v>112</v>
      </c>
      <c r="B460" s="85" t="s">
        <v>586</v>
      </c>
      <c r="C460" s="86" t="s">
        <v>114</v>
      </c>
      <c r="D460" s="95" t="s">
        <v>176</v>
      </c>
      <c r="E460" s="88" t="s">
        <v>39</v>
      </c>
      <c r="F460" s="102">
        <v>4</v>
      </c>
      <c r="G460" s="121"/>
      <c r="H460" s="90">
        <f t="shared" si="61"/>
        <v>0</v>
      </c>
    </row>
    <row r="461" spans="1:8" ht="36" customHeight="1" x14ac:dyDescent="0.2">
      <c r="A461" s="13"/>
      <c r="B461" s="219"/>
      <c r="C461" s="24" t="s">
        <v>20</v>
      </c>
      <c r="D461" s="8"/>
      <c r="E461" s="7"/>
      <c r="F461" s="304"/>
      <c r="G461" s="305"/>
      <c r="H461" s="306"/>
    </row>
    <row r="462" spans="1:8" s="91" customFormat="1" ht="36" customHeight="1" x14ac:dyDescent="0.2">
      <c r="A462" s="84" t="s">
        <v>55</v>
      </c>
      <c r="B462" s="85" t="s">
        <v>587</v>
      </c>
      <c r="C462" s="86" t="s">
        <v>56</v>
      </c>
      <c r="D462" s="95" t="s">
        <v>121</v>
      </c>
      <c r="E462" s="88" t="s">
        <v>49</v>
      </c>
      <c r="F462" s="102">
        <v>800</v>
      </c>
      <c r="G462" s="121"/>
      <c r="H462" s="90">
        <f>ROUND(G462*F462,2)</f>
        <v>0</v>
      </c>
    </row>
    <row r="463" spans="1:8" ht="36" customHeight="1" x14ac:dyDescent="0.2">
      <c r="A463" s="13"/>
      <c r="B463" s="219"/>
      <c r="C463" s="24" t="s">
        <v>21</v>
      </c>
      <c r="D463" s="8"/>
      <c r="E463" s="7"/>
      <c r="F463" s="304"/>
      <c r="G463" s="305"/>
      <c r="H463" s="306"/>
    </row>
    <row r="464" spans="1:8" s="91" customFormat="1" ht="36" customHeight="1" x14ac:dyDescent="0.2">
      <c r="A464" s="84" t="s">
        <v>155</v>
      </c>
      <c r="B464" s="85" t="s">
        <v>588</v>
      </c>
      <c r="C464" s="86" t="s">
        <v>156</v>
      </c>
      <c r="D464" s="95" t="s">
        <v>125</v>
      </c>
      <c r="E464" s="88"/>
      <c r="F464" s="102"/>
      <c r="G464" s="119"/>
      <c r="H464" s="103"/>
    </row>
    <row r="465" spans="1:8" s="91" customFormat="1" ht="36" customHeight="1" x14ac:dyDescent="0.2">
      <c r="A465" s="84" t="s">
        <v>157</v>
      </c>
      <c r="B465" s="94" t="s">
        <v>33</v>
      </c>
      <c r="C465" s="86" t="s">
        <v>158</v>
      </c>
      <c r="D465" s="95"/>
      <c r="E465" s="88" t="s">
        <v>39</v>
      </c>
      <c r="F465" s="102">
        <v>4</v>
      </c>
      <c r="G465" s="121"/>
      <c r="H465" s="90">
        <f>ROUND(G465*F465,2)</f>
        <v>0</v>
      </c>
    </row>
    <row r="466" spans="1:8" s="91" customFormat="1" ht="36" customHeight="1" x14ac:dyDescent="0.2">
      <c r="A466" s="84" t="s">
        <v>127</v>
      </c>
      <c r="B466" s="85" t="s">
        <v>589</v>
      </c>
      <c r="C466" s="86" t="s">
        <v>129</v>
      </c>
      <c r="D466" s="95" t="s">
        <v>125</v>
      </c>
      <c r="E466" s="88"/>
      <c r="F466" s="102"/>
      <c r="G466" s="119"/>
      <c r="H466" s="103"/>
    </row>
    <row r="467" spans="1:8" s="91" customFormat="1" ht="36" customHeight="1" x14ac:dyDescent="0.2">
      <c r="A467" s="84" t="s">
        <v>130</v>
      </c>
      <c r="B467" s="94" t="s">
        <v>33</v>
      </c>
      <c r="C467" s="86" t="s">
        <v>131</v>
      </c>
      <c r="D467" s="95"/>
      <c r="E467" s="88"/>
      <c r="F467" s="102"/>
      <c r="G467" s="119"/>
      <c r="H467" s="103"/>
    </row>
    <row r="468" spans="1:8" s="91" customFormat="1" ht="36" customHeight="1" x14ac:dyDescent="0.2">
      <c r="A468" s="84" t="s">
        <v>132</v>
      </c>
      <c r="B468" s="100" t="s">
        <v>103</v>
      </c>
      <c r="C468" s="86" t="s">
        <v>497</v>
      </c>
      <c r="D468" s="95"/>
      <c r="E468" s="88" t="s">
        <v>49</v>
      </c>
      <c r="F468" s="102">
        <v>5</v>
      </c>
      <c r="G468" s="121"/>
      <c r="H468" s="90">
        <f>ROUND(G468*F468,2)</f>
        <v>0</v>
      </c>
    </row>
    <row r="469" spans="1:8" s="91" customFormat="1" ht="36" customHeight="1" x14ac:dyDescent="0.2">
      <c r="A469" s="84" t="s">
        <v>193</v>
      </c>
      <c r="B469" s="85" t="s">
        <v>816</v>
      </c>
      <c r="C469" s="86" t="s">
        <v>194</v>
      </c>
      <c r="D469" s="95" t="s">
        <v>125</v>
      </c>
      <c r="E469" s="88"/>
      <c r="F469" s="102"/>
      <c r="G469" s="119"/>
      <c r="H469" s="103"/>
    </row>
    <row r="470" spans="1:8" s="91" customFormat="1" ht="36" customHeight="1" x14ac:dyDescent="0.2">
      <c r="A470" s="84" t="s">
        <v>195</v>
      </c>
      <c r="B470" s="94" t="s">
        <v>33</v>
      </c>
      <c r="C470" s="86" t="s">
        <v>159</v>
      </c>
      <c r="D470" s="95"/>
      <c r="E470" s="88"/>
      <c r="F470" s="102"/>
      <c r="G470" s="119"/>
      <c r="H470" s="103"/>
    </row>
    <row r="471" spans="1:8" s="91" customFormat="1" ht="36" customHeight="1" x14ac:dyDescent="0.2">
      <c r="A471" s="84" t="s">
        <v>196</v>
      </c>
      <c r="B471" s="100" t="s">
        <v>103</v>
      </c>
      <c r="C471" s="86" t="s">
        <v>197</v>
      </c>
      <c r="D471" s="95"/>
      <c r="E471" s="88" t="s">
        <v>39</v>
      </c>
      <c r="F471" s="102">
        <v>3</v>
      </c>
      <c r="G471" s="121"/>
      <c r="H471" s="90">
        <f>ROUND(G471*F471,2)</f>
        <v>0</v>
      </c>
    </row>
    <row r="472" spans="1:8" s="91" customFormat="1" ht="36" customHeight="1" x14ac:dyDescent="0.2">
      <c r="A472" s="84" t="s">
        <v>198</v>
      </c>
      <c r="B472" s="85" t="s">
        <v>590</v>
      </c>
      <c r="C472" s="157" t="s">
        <v>199</v>
      </c>
      <c r="D472" s="158" t="s">
        <v>429</v>
      </c>
      <c r="E472" s="88"/>
      <c r="F472" s="102"/>
      <c r="G472" s="119"/>
      <c r="H472" s="103"/>
    </row>
    <row r="473" spans="1:8" s="91" customFormat="1" ht="36" customHeight="1" x14ac:dyDescent="0.2">
      <c r="A473" s="84" t="s">
        <v>200</v>
      </c>
      <c r="B473" s="94" t="s">
        <v>33</v>
      </c>
      <c r="C473" s="86" t="s">
        <v>131</v>
      </c>
      <c r="D473" s="95"/>
      <c r="E473" s="88" t="s">
        <v>49</v>
      </c>
      <c r="F473" s="168">
        <v>7</v>
      </c>
      <c r="G473" s="121"/>
      <c r="H473" s="90">
        <f t="shared" ref="H473" si="62">ROUND(G473*F473,2)</f>
        <v>0</v>
      </c>
    </row>
    <row r="474" spans="1:8" s="106" customFormat="1" ht="36" customHeight="1" x14ac:dyDescent="0.2">
      <c r="A474" s="84" t="s">
        <v>77</v>
      </c>
      <c r="B474" s="85" t="s">
        <v>591</v>
      </c>
      <c r="C474" s="169" t="s">
        <v>236</v>
      </c>
      <c r="D474" s="158" t="s">
        <v>244</v>
      </c>
      <c r="E474" s="88"/>
      <c r="F474" s="102"/>
      <c r="G474" s="119"/>
      <c r="H474" s="103"/>
    </row>
    <row r="475" spans="1:8" s="91" customFormat="1" ht="36" customHeight="1" x14ac:dyDescent="0.2">
      <c r="A475" s="84" t="s">
        <v>78</v>
      </c>
      <c r="B475" s="94" t="s">
        <v>33</v>
      </c>
      <c r="C475" s="157" t="s">
        <v>295</v>
      </c>
      <c r="D475" s="95"/>
      <c r="E475" s="88" t="s">
        <v>39</v>
      </c>
      <c r="F475" s="102">
        <v>1</v>
      </c>
      <c r="G475" s="121"/>
      <c r="H475" s="90">
        <f t="shared" ref="H475:H478" si="63">ROUND(G475*F475,2)</f>
        <v>0</v>
      </c>
    </row>
    <row r="476" spans="1:8" s="91" customFormat="1" ht="36" customHeight="1" x14ac:dyDescent="0.2">
      <c r="A476" s="84" t="s">
        <v>79</v>
      </c>
      <c r="B476" s="94" t="s">
        <v>40</v>
      </c>
      <c r="C476" s="157" t="s">
        <v>296</v>
      </c>
      <c r="D476" s="95"/>
      <c r="E476" s="88" t="s">
        <v>39</v>
      </c>
      <c r="F476" s="102">
        <v>1</v>
      </c>
      <c r="G476" s="121"/>
      <c r="H476" s="90">
        <f t="shared" si="63"/>
        <v>0</v>
      </c>
    </row>
    <row r="477" spans="1:8" s="91" customFormat="1" ht="36" customHeight="1" x14ac:dyDescent="0.2">
      <c r="A477" s="84" t="s">
        <v>418</v>
      </c>
      <c r="B477" s="94" t="s">
        <v>50</v>
      </c>
      <c r="C477" s="157" t="s">
        <v>419</v>
      </c>
      <c r="D477" s="95"/>
      <c r="E477" s="88" t="s">
        <v>39</v>
      </c>
      <c r="F477" s="102">
        <v>2</v>
      </c>
      <c r="G477" s="121"/>
      <c r="H477" s="90">
        <f t="shared" si="63"/>
        <v>0</v>
      </c>
    </row>
    <row r="478" spans="1:8" s="91" customFormat="1" ht="36" customHeight="1" x14ac:dyDescent="0.2">
      <c r="A478" s="108" t="s">
        <v>420</v>
      </c>
      <c r="B478" s="282" t="s">
        <v>61</v>
      </c>
      <c r="C478" s="286" t="s">
        <v>421</v>
      </c>
      <c r="D478" s="287"/>
      <c r="E478" s="288" t="s">
        <v>39</v>
      </c>
      <c r="F478" s="289">
        <v>2</v>
      </c>
      <c r="G478" s="275"/>
      <c r="H478" s="290">
        <f t="shared" si="63"/>
        <v>0</v>
      </c>
    </row>
    <row r="479" spans="1:8" s="106" customFormat="1" ht="40.15" customHeight="1" x14ac:dyDescent="0.2">
      <c r="A479" s="84" t="s">
        <v>423</v>
      </c>
      <c r="B479" s="85" t="s">
        <v>592</v>
      </c>
      <c r="C479" s="110" t="s">
        <v>425</v>
      </c>
      <c r="D479" s="95" t="s">
        <v>125</v>
      </c>
      <c r="E479" s="88"/>
      <c r="F479" s="102"/>
      <c r="G479" s="119"/>
      <c r="H479" s="103"/>
    </row>
    <row r="480" spans="1:8" s="106" customFormat="1" ht="40.15" customHeight="1" x14ac:dyDescent="0.2">
      <c r="A480" s="84" t="s">
        <v>426</v>
      </c>
      <c r="B480" s="94" t="s">
        <v>33</v>
      </c>
      <c r="C480" s="110" t="s">
        <v>427</v>
      </c>
      <c r="D480" s="95"/>
      <c r="E480" s="88" t="s">
        <v>39</v>
      </c>
      <c r="F480" s="102">
        <v>2</v>
      </c>
      <c r="G480" s="121"/>
      <c r="H480" s="90">
        <f>ROUND(G480*F480,2)</f>
        <v>0</v>
      </c>
    </row>
    <row r="481" spans="1:8" s="91" customFormat="1" ht="40.15" customHeight="1" x14ac:dyDescent="0.2">
      <c r="A481" s="84" t="s">
        <v>186</v>
      </c>
      <c r="B481" s="85" t="s">
        <v>593</v>
      </c>
      <c r="C481" s="86" t="s">
        <v>187</v>
      </c>
      <c r="D481" s="95" t="s">
        <v>125</v>
      </c>
      <c r="E481" s="88" t="s">
        <v>39</v>
      </c>
      <c r="F481" s="102">
        <v>4</v>
      </c>
      <c r="G481" s="121"/>
      <c r="H481" s="90">
        <f t="shared" ref="H481" si="64">ROUND(G481*F481,2)</f>
        <v>0</v>
      </c>
    </row>
    <row r="482" spans="1:8" ht="40.15" customHeight="1" x14ac:dyDescent="0.2">
      <c r="A482" s="13"/>
      <c r="B482" s="220"/>
      <c r="C482" s="24" t="s">
        <v>22</v>
      </c>
      <c r="D482" s="8"/>
      <c r="E482" s="7"/>
      <c r="F482" s="304"/>
      <c r="G482" s="305"/>
      <c r="H482" s="306"/>
    </row>
    <row r="483" spans="1:8" s="91" customFormat="1" ht="40.15" customHeight="1" x14ac:dyDescent="0.2">
      <c r="A483" s="84" t="s">
        <v>57</v>
      </c>
      <c r="B483" s="85" t="s">
        <v>594</v>
      </c>
      <c r="C483" s="157" t="s">
        <v>243</v>
      </c>
      <c r="D483" s="158" t="s">
        <v>244</v>
      </c>
      <c r="E483" s="88" t="s">
        <v>39</v>
      </c>
      <c r="F483" s="102">
        <v>8</v>
      </c>
      <c r="G483" s="121"/>
      <c r="H483" s="90">
        <f>ROUND(G483*F483,2)</f>
        <v>0</v>
      </c>
    </row>
    <row r="484" spans="1:8" s="91" customFormat="1" ht="40.15" customHeight="1" x14ac:dyDescent="0.2">
      <c r="A484" s="84" t="s">
        <v>71</v>
      </c>
      <c r="B484" s="85" t="s">
        <v>595</v>
      </c>
      <c r="C484" s="86" t="s">
        <v>80</v>
      </c>
      <c r="D484" s="95" t="s">
        <v>125</v>
      </c>
      <c r="E484" s="88"/>
      <c r="F484" s="102"/>
      <c r="G484" s="54"/>
      <c r="H484" s="103"/>
    </row>
    <row r="485" spans="1:8" s="91" customFormat="1" ht="40.15" customHeight="1" x14ac:dyDescent="0.2">
      <c r="A485" s="84" t="s">
        <v>81</v>
      </c>
      <c r="B485" s="94" t="s">
        <v>33</v>
      </c>
      <c r="C485" s="86" t="s">
        <v>142</v>
      </c>
      <c r="D485" s="95"/>
      <c r="E485" s="88" t="s">
        <v>72</v>
      </c>
      <c r="F485" s="211">
        <v>0.6</v>
      </c>
      <c r="G485" s="121"/>
      <c r="H485" s="90">
        <f>ROUND(G485*F485,2)</f>
        <v>0</v>
      </c>
    </row>
    <row r="486" spans="1:8" s="91" customFormat="1" ht="40.15" customHeight="1" x14ac:dyDescent="0.2">
      <c r="A486" s="84" t="s">
        <v>58</v>
      </c>
      <c r="B486" s="85" t="s">
        <v>596</v>
      </c>
      <c r="C486" s="107" t="s">
        <v>245</v>
      </c>
      <c r="D486" s="105" t="s">
        <v>244</v>
      </c>
      <c r="E486" s="88"/>
      <c r="F486" s="102"/>
      <c r="G486" s="93"/>
      <c r="H486" s="103"/>
    </row>
    <row r="487" spans="1:8" s="91" customFormat="1" ht="40.15" customHeight="1" x14ac:dyDescent="0.2">
      <c r="A487" s="84" t="s">
        <v>59</v>
      </c>
      <c r="B487" s="94" t="s">
        <v>33</v>
      </c>
      <c r="C487" s="86" t="s">
        <v>144</v>
      </c>
      <c r="D487" s="95"/>
      <c r="E487" s="88" t="s">
        <v>39</v>
      </c>
      <c r="F487" s="102">
        <v>1</v>
      </c>
      <c r="G487" s="121"/>
      <c r="H487" s="90">
        <f t="shared" ref="H487:H492" si="65">ROUND(G487*F487,2)</f>
        <v>0</v>
      </c>
    </row>
    <row r="488" spans="1:8" s="91" customFormat="1" ht="40.15" customHeight="1" x14ac:dyDescent="0.2">
      <c r="A488" s="156" t="s">
        <v>60</v>
      </c>
      <c r="B488" s="94" t="s">
        <v>40</v>
      </c>
      <c r="C488" s="86" t="s">
        <v>161</v>
      </c>
      <c r="D488" s="95"/>
      <c r="E488" s="88" t="s">
        <v>39</v>
      </c>
      <c r="F488" s="102">
        <v>1</v>
      </c>
      <c r="G488" s="121"/>
      <c r="H488" s="90">
        <f t="shared" ref="H488" si="66">ROUND(G488*F488,2)</f>
        <v>0</v>
      </c>
    </row>
    <row r="489" spans="1:8" s="91" customFormat="1" ht="40.15" customHeight="1" x14ac:dyDescent="0.2">
      <c r="A489" s="84" t="s">
        <v>73</v>
      </c>
      <c r="B489" s="85" t="s">
        <v>597</v>
      </c>
      <c r="C489" s="86" t="s">
        <v>82</v>
      </c>
      <c r="D489" s="105" t="s">
        <v>244</v>
      </c>
      <c r="E489" s="88" t="s">
        <v>39</v>
      </c>
      <c r="F489" s="102">
        <v>2</v>
      </c>
      <c r="G489" s="121"/>
      <c r="H489" s="90">
        <f t="shared" si="65"/>
        <v>0</v>
      </c>
    </row>
    <row r="490" spans="1:8" s="91" customFormat="1" ht="40.15" customHeight="1" x14ac:dyDescent="0.2">
      <c r="A490" s="84" t="s">
        <v>74</v>
      </c>
      <c r="B490" s="85" t="s">
        <v>598</v>
      </c>
      <c r="C490" s="86" t="s">
        <v>83</v>
      </c>
      <c r="D490" s="105" t="s">
        <v>244</v>
      </c>
      <c r="E490" s="88" t="s">
        <v>39</v>
      </c>
      <c r="F490" s="102">
        <v>2</v>
      </c>
      <c r="G490" s="121"/>
      <c r="H490" s="90">
        <f t="shared" si="65"/>
        <v>0</v>
      </c>
    </row>
    <row r="491" spans="1:8" s="91" customFormat="1" ht="40.15" customHeight="1" x14ac:dyDescent="0.2">
      <c r="A491" s="84" t="s">
        <v>75</v>
      </c>
      <c r="B491" s="85" t="s">
        <v>599</v>
      </c>
      <c r="C491" s="86" t="s">
        <v>84</v>
      </c>
      <c r="D491" s="105" t="s">
        <v>244</v>
      </c>
      <c r="E491" s="88" t="s">
        <v>39</v>
      </c>
      <c r="F491" s="102">
        <v>2</v>
      </c>
      <c r="G491" s="121"/>
      <c r="H491" s="90">
        <f t="shared" si="65"/>
        <v>0</v>
      </c>
    </row>
    <row r="492" spans="1:8" s="91" customFormat="1" ht="40.15" customHeight="1" x14ac:dyDescent="0.2">
      <c r="A492" s="108" t="s">
        <v>272</v>
      </c>
      <c r="B492" s="111" t="s">
        <v>600</v>
      </c>
      <c r="C492" s="107" t="s">
        <v>273</v>
      </c>
      <c r="D492" s="105" t="s">
        <v>244</v>
      </c>
      <c r="E492" s="109" t="s">
        <v>39</v>
      </c>
      <c r="F492" s="155">
        <v>2</v>
      </c>
      <c r="G492" s="121"/>
      <c r="H492" s="112">
        <f t="shared" si="65"/>
        <v>0</v>
      </c>
    </row>
    <row r="493" spans="1:8" ht="40.15" customHeight="1" x14ac:dyDescent="0.2">
      <c r="A493" s="13"/>
      <c r="B493" s="222"/>
      <c r="C493" s="24" t="s">
        <v>23</v>
      </c>
      <c r="D493" s="8"/>
      <c r="E493" s="223"/>
      <c r="F493" s="51"/>
      <c r="G493" s="54"/>
      <c r="H493" s="306"/>
    </row>
    <row r="494" spans="1:8" s="91" customFormat="1" ht="40.15" customHeight="1" x14ac:dyDescent="0.2">
      <c r="A494" s="96" t="s">
        <v>62</v>
      </c>
      <c r="B494" s="85" t="s">
        <v>601</v>
      </c>
      <c r="C494" s="86" t="s">
        <v>63</v>
      </c>
      <c r="D494" s="95" t="s">
        <v>332</v>
      </c>
      <c r="E494" s="88"/>
      <c r="F494" s="89"/>
      <c r="G494" s="93"/>
      <c r="H494" s="90"/>
    </row>
    <row r="495" spans="1:8" s="91" customFormat="1" ht="40.15" customHeight="1" x14ac:dyDescent="0.2">
      <c r="A495" s="96" t="s">
        <v>149</v>
      </c>
      <c r="B495" s="94" t="s">
        <v>33</v>
      </c>
      <c r="C495" s="86" t="s">
        <v>150</v>
      </c>
      <c r="D495" s="95"/>
      <c r="E495" s="88" t="s">
        <v>32</v>
      </c>
      <c r="F495" s="89">
        <v>400</v>
      </c>
      <c r="G495" s="121"/>
      <c r="H495" s="90">
        <f>ROUND(G495*F495,2)</f>
        <v>0</v>
      </c>
    </row>
    <row r="496" spans="1:8" s="91" customFormat="1" ht="40.15" customHeight="1" x14ac:dyDescent="0.2">
      <c r="A496" s="96" t="s">
        <v>64</v>
      </c>
      <c r="B496" s="94" t="s">
        <v>40</v>
      </c>
      <c r="C496" s="86" t="s">
        <v>151</v>
      </c>
      <c r="D496" s="95"/>
      <c r="E496" s="88" t="s">
        <v>32</v>
      </c>
      <c r="F496" s="89">
        <v>1600</v>
      </c>
      <c r="G496" s="121"/>
      <c r="H496" s="90">
        <f>ROUND(G496*F496,2)</f>
        <v>0</v>
      </c>
    </row>
    <row r="497" spans="1:8" ht="40.15" customHeight="1" x14ac:dyDescent="0.2">
      <c r="A497" s="13"/>
      <c r="B497" s="222"/>
      <c r="C497" s="243" t="s">
        <v>825</v>
      </c>
      <c r="D497" s="8"/>
      <c r="E497" s="223"/>
      <c r="F497" s="51"/>
      <c r="G497" s="54"/>
      <c r="H497" s="306"/>
    </row>
    <row r="498" spans="1:8" s="91" customFormat="1" ht="40.15" customHeight="1" x14ac:dyDescent="0.2">
      <c r="A498" s="131"/>
      <c r="B498" s="244" t="s">
        <v>602</v>
      </c>
      <c r="C498" s="230" t="s">
        <v>465</v>
      </c>
      <c r="D498" s="231" t="s">
        <v>442</v>
      </c>
      <c r="E498" s="232" t="s">
        <v>39</v>
      </c>
      <c r="F498" s="233">
        <v>3</v>
      </c>
      <c r="G498" s="252"/>
      <c r="H498" s="234">
        <f>ROUND(G498*F498,2)</f>
        <v>0</v>
      </c>
    </row>
    <row r="499" spans="1:8" s="29" customFormat="1" ht="40.15" customHeight="1" thickBot="1" x14ac:dyDescent="0.25">
      <c r="A499" s="28"/>
      <c r="B499" s="26" t="s">
        <v>320</v>
      </c>
      <c r="C499" s="315" t="str">
        <f>C412</f>
        <v>Lomond Boulevard - Paterson Street to Paterson Street</v>
      </c>
      <c r="D499" s="316"/>
      <c r="E499" s="316"/>
      <c r="F499" s="317"/>
      <c r="G499" s="55" t="s">
        <v>17</v>
      </c>
      <c r="H499" s="55">
        <f>SUM(H412:H498)</f>
        <v>0</v>
      </c>
    </row>
    <row r="500" spans="1:8" s="29" customFormat="1" ht="40.15" customHeight="1" thickTop="1" x14ac:dyDescent="0.2">
      <c r="A500" s="28"/>
      <c r="B500" s="235" t="s">
        <v>358</v>
      </c>
      <c r="C500" s="309" t="s">
        <v>359</v>
      </c>
      <c r="D500" s="310"/>
      <c r="E500" s="310"/>
      <c r="F500" s="311"/>
      <c r="G500" s="305"/>
      <c r="H500" s="236"/>
    </row>
    <row r="501" spans="1:8" s="29" customFormat="1" ht="40.15" customHeight="1" x14ac:dyDescent="0.2">
      <c r="A501" s="28"/>
      <c r="B501" s="222"/>
      <c r="C501" s="23" t="s">
        <v>19</v>
      </c>
      <c r="D501" s="8"/>
      <c r="E501" s="6" t="s">
        <v>2</v>
      </c>
      <c r="F501" s="304"/>
      <c r="G501" s="305"/>
      <c r="H501" s="306"/>
    </row>
    <row r="502" spans="1:8" s="91" customFormat="1" ht="40.15" customHeight="1" x14ac:dyDescent="0.2">
      <c r="A502" s="84" t="s">
        <v>37</v>
      </c>
      <c r="B502" s="85" t="s">
        <v>603</v>
      </c>
      <c r="C502" s="86" t="s">
        <v>38</v>
      </c>
      <c r="D502" s="87" t="s">
        <v>326</v>
      </c>
      <c r="E502" s="88" t="s">
        <v>32</v>
      </c>
      <c r="F502" s="89">
        <v>150</v>
      </c>
      <c r="G502" s="121"/>
      <c r="H502" s="90">
        <f t="shared" ref="H502" si="67">ROUND(G502*F502,2)</f>
        <v>0</v>
      </c>
    </row>
    <row r="503" spans="1:8" ht="40.15" customHeight="1" x14ac:dyDescent="0.2">
      <c r="A503" s="13"/>
      <c r="B503" s="222"/>
      <c r="C503" s="24" t="s">
        <v>165</v>
      </c>
      <c r="D503" s="8"/>
      <c r="E503" s="223"/>
      <c r="F503" s="51"/>
      <c r="G503" s="54"/>
      <c r="H503" s="306"/>
    </row>
    <row r="504" spans="1:8" s="91" customFormat="1" ht="40.15" customHeight="1" x14ac:dyDescent="0.2">
      <c r="A504" s="96" t="s">
        <v>376</v>
      </c>
      <c r="B504" s="85" t="s">
        <v>604</v>
      </c>
      <c r="C504" s="86" t="s">
        <v>377</v>
      </c>
      <c r="D504" s="95" t="s">
        <v>378</v>
      </c>
      <c r="E504" s="88"/>
      <c r="F504" s="89"/>
      <c r="G504" s="93"/>
      <c r="H504" s="90"/>
    </row>
    <row r="505" spans="1:8" s="91" customFormat="1" ht="40.15" customHeight="1" x14ac:dyDescent="0.2">
      <c r="A505" s="96" t="s">
        <v>379</v>
      </c>
      <c r="B505" s="94" t="s">
        <v>33</v>
      </c>
      <c r="C505" s="86" t="s">
        <v>485</v>
      </c>
      <c r="D505" s="95" t="s">
        <v>2</v>
      </c>
      <c r="E505" s="88" t="s">
        <v>32</v>
      </c>
      <c r="F505" s="89">
        <v>10</v>
      </c>
      <c r="G505" s="121"/>
      <c r="H505" s="90">
        <f t="shared" ref="H505:H507" si="68">ROUND(G505*F505,2)</f>
        <v>0</v>
      </c>
    </row>
    <row r="506" spans="1:8" s="91" customFormat="1" ht="40.15" customHeight="1" x14ac:dyDescent="0.2">
      <c r="A506" s="96" t="s">
        <v>380</v>
      </c>
      <c r="B506" s="94" t="s">
        <v>40</v>
      </c>
      <c r="C506" s="86" t="s">
        <v>486</v>
      </c>
      <c r="D506" s="95" t="s">
        <v>2</v>
      </c>
      <c r="E506" s="88" t="s">
        <v>32</v>
      </c>
      <c r="F506" s="89">
        <v>35</v>
      </c>
      <c r="G506" s="121"/>
      <c r="H506" s="90">
        <f t="shared" si="68"/>
        <v>0</v>
      </c>
    </row>
    <row r="507" spans="1:8" s="91" customFormat="1" ht="40.15" customHeight="1" x14ac:dyDescent="0.2">
      <c r="A507" s="96" t="s">
        <v>382</v>
      </c>
      <c r="B507" s="94" t="s">
        <v>50</v>
      </c>
      <c r="C507" s="86" t="s">
        <v>487</v>
      </c>
      <c r="D507" s="95" t="s">
        <v>2</v>
      </c>
      <c r="E507" s="88" t="s">
        <v>32</v>
      </c>
      <c r="F507" s="89">
        <v>25</v>
      </c>
      <c r="G507" s="121"/>
      <c r="H507" s="90">
        <f t="shared" si="68"/>
        <v>0</v>
      </c>
    </row>
    <row r="508" spans="1:8" s="91" customFormat="1" ht="40.15" customHeight="1" x14ac:dyDescent="0.2">
      <c r="A508" s="96" t="s">
        <v>41</v>
      </c>
      <c r="B508" s="85" t="s">
        <v>605</v>
      </c>
      <c r="C508" s="86" t="s">
        <v>42</v>
      </c>
      <c r="D508" s="95" t="s">
        <v>168</v>
      </c>
      <c r="E508" s="88"/>
      <c r="F508" s="89"/>
      <c r="G508" s="93"/>
      <c r="H508" s="90"/>
    </row>
    <row r="509" spans="1:8" s="91" customFormat="1" ht="40.15" customHeight="1" x14ac:dyDescent="0.2">
      <c r="A509" s="96" t="s">
        <v>43</v>
      </c>
      <c r="B509" s="94" t="s">
        <v>33</v>
      </c>
      <c r="C509" s="86" t="s">
        <v>44</v>
      </c>
      <c r="D509" s="95" t="s">
        <v>2</v>
      </c>
      <c r="E509" s="88" t="s">
        <v>39</v>
      </c>
      <c r="F509" s="89">
        <v>50</v>
      </c>
      <c r="G509" s="121"/>
      <c r="H509" s="90">
        <f>ROUND(G509*F509,2)</f>
        <v>0</v>
      </c>
    </row>
    <row r="510" spans="1:8" s="91" customFormat="1" ht="40.15" customHeight="1" x14ac:dyDescent="0.2">
      <c r="A510" s="96" t="s">
        <v>45</v>
      </c>
      <c r="B510" s="85" t="s">
        <v>606</v>
      </c>
      <c r="C510" s="86" t="s">
        <v>46</v>
      </c>
      <c r="D510" s="95" t="s">
        <v>168</v>
      </c>
      <c r="E510" s="88"/>
      <c r="F510" s="89"/>
      <c r="G510" s="93"/>
      <c r="H510" s="90"/>
    </row>
    <row r="511" spans="1:8" s="91" customFormat="1" ht="40.15" customHeight="1" x14ac:dyDescent="0.2">
      <c r="A511" s="96" t="s">
        <v>47</v>
      </c>
      <c r="B511" s="94" t="s">
        <v>33</v>
      </c>
      <c r="C511" s="86" t="s">
        <v>48</v>
      </c>
      <c r="D511" s="95" t="s">
        <v>2</v>
      </c>
      <c r="E511" s="88" t="s">
        <v>39</v>
      </c>
      <c r="F511" s="89">
        <v>85</v>
      </c>
      <c r="G511" s="121"/>
      <c r="H511" s="90">
        <f>ROUND(G511*F511,2)</f>
        <v>0</v>
      </c>
    </row>
    <row r="512" spans="1:8" s="91" customFormat="1" ht="40.15" customHeight="1" x14ac:dyDescent="0.2">
      <c r="A512" s="96" t="s">
        <v>253</v>
      </c>
      <c r="B512" s="85" t="s">
        <v>607</v>
      </c>
      <c r="C512" s="86" t="s">
        <v>255</v>
      </c>
      <c r="D512" s="95" t="s">
        <v>101</v>
      </c>
      <c r="E512" s="88" t="s">
        <v>32</v>
      </c>
      <c r="F512" s="102">
        <v>10</v>
      </c>
      <c r="G512" s="121"/>
      <c r="H512" s="90">
        <f t="shared" ref="H512:H514" si="69">ROUND(G512*F512,2)</f>
        <v>0</v>
      </c>
    </row>
    <row r="513" spans="1:8" s="91" customFormat="1" ht="40.15" customHeight="1" x14ac:dyDescent="0.2">
      <c r="A513" s="96" t="s">
        <v>307</v>
      </c>
      <c r="B513" s="85" t="s">
        <v>608</v>
      </c>
      <c r="C513" s="86" t="s">
        <v>308</v>
      </c>
      <c r="D513" s="95" t="s">
        <v>101</v>
      </c>
      <c r="E513" s="88" t="s">
        <v>32</v>
      </c>
      <c r="F513" s="89">
        <v>10</v>
      </c>
      <c r="G513" s="121"/>
      <c r="H513" s="90">
        <f t="shared" si="69"/>
        <v>0</v>
      </c>
    </row>
    <row r="514" spans="1:8" s="91" customFormat="1" ht="40.15" customHeight="1" x14ac:dyDescent="0.2">
      <c r="A514" s="96" t="s">
        <v>440</v>
      </c>
      <c r="B514" s="85" t="s">
        <v>609</v>
      </c>
      <c r="C514" s="86" t="s">
        <v>441</v>
      </c>
      <c r="D514" s="95" t="s">
        <v>101</v>
      </c>
      <c r="E514" s="88" t="s">
        <v>32</v>
      </c>
      <c r="F514" s="89">
        <v>10</v>
      </c>
      <c r="G514" s="121"/>
      <c r="H514" s="90">
        <f t="shared" si="69"/>
        <v>0</v>
      </c>
    </row>
    <row r="515" spans="1:8" s="91" customFormat="1" ht="40.15" customHeight="1" x14ac:dyDescent="0.2">
      <c r="A515" s="96" t="s">
        <v>219</v>
      </c>
      <c r="B515" s="85" t="s">
        <v>610</v>
      </c>
      <c r="C515" s="86" t="s">
        <v>220</v>
      </c>
      <c r="D515" s="95" t="s">
        <v>221</v>
      </c>
      <c r="E515" s="88"/>
      <c r="F515" s="89"/>
      <c r="G515" s="93"/>
      <c r="H515" s="90"/>
    </row>
    <row r="516" spans="1:8" s="91" customFormat="1" ht="40.15" customHeight="1" x14ac:dyDescent="0.2">
      <c r="A516" s="96" t="s">
        <v>395</v>
      </c>
      <c r="B516" s="94" t="s">
        <v>33</v>
      </c>
      <c r="C516" s="86" t="s">
        <v>488</v>
      </c>
      <c r="D516" s="95"/>
      <c r="E516" s="88" t="s">
        <v>49</v>
      </c>
      <c r="F516" s="89">
        <v>15</v>
      </c>
      <c r="G516" s="121"/>
      <c r="H516" s="90">
        <f t="shared" ref="H516:H517" si="70">ROUND(G516*F516,2)</f>
        <v>0</v>
      </c>
    </row>
    <row r="517" spans="1:8" s="91" customFormat="1" ht="40.15" customHeight="1" x14ac:dyDescent="0.2">
      <c r="A517" s="96" t="s">
        <v>222</v>
      </c>
      <c r="B517" s="94" t="s">
        <v>40</v>
      </c>
      <c r="C517" s="86" t="s">
        <v>223</v>
      </c>
      <c r="D517" s="95" t="s">
        <v>224</v>
      </c>
      <c r="E517" s="88" t="s">
        <v>49</v>
      </c>
      <c r="F517" s="89">
        <v>35</v>
      </c>
      <c r="G517" s="121"/>
      <c r="H517" s="90">
        <f t="shared" si="70"/>
        <v>0</v>
      </c>
    </row>
    <row r="518" spans="1:8" s="91" customFormat="1" ht="40.15" customHeight="1" x14ac:dyDescent="0.2">
      <c r="A518" s="96" t="s">
        <v>225</v>
      </c>
      <c r="B518" s="85" t="s">
        <v>611</v>
      </c>
      <c r="C518" s="86" t="s">
        <v>226</v>
      </c>
      <c r="D518" s="95" t="s">
        <v>221</v>
      </c>
      <c r="E518" s="88"/>
      <c r="F518" s="89"/>
      <c r="G518" s="93"/>
      <c r="H518" s="90"/>
    </row>
    <row r="519" spans="1:8" s="91" customFormat="1" ht="40.15" customHeight="1" x14ac:dyDescent="0.2">
      <c r="A519" s="96" t="s">
        <v>401</v>
      </c>
      <c r="B519" s="94" t="s">
        <v>33</v>
      </c>
      <c r="C519" s="86" t="s">
        <v>329</v>
      </c>
      <c r="D519" s="95" t="s">
        <v>107</v>
      </c>
      <c r="E519" s="88" t="s">
        <v>49</v>
      </c>
      <c r="F519" s="89">
        <v>15</v>
      </c>
      <c r="G519" s="121"/>
      <c r="H519" s="90">
        <f t="shared" ref="H519:H520" si="71">ROUND(G519*F519,2)</f>
        <v>0</v>
      </c>
    </row>
    <row r="520" spans="1:8" s="91" customFormat="1" ht="40.15" customHeight="1" x14ac:dyDescent="0.2">
      <c r="A520" s="96" t="s">
        <v>402</v>
      </c>
      <c r="B520" s="282" t="s">
        <v>40</v>
      </c>
      <c r="C520" s="278" t="s">
        <v>495</v>
      </c>
      <c r="D520" s="279" t="s">
        <v>224</v>
      </c>
      <c r="E520" s="280" t="s">
        <v>49</v>
      </c>
      <c r="F520" s="274">
        <v>35</v>
      </c>
      <c r="G520" s="275"/>
      <c r="H520" s="276">
        <f t="shared" si="71"/>
        <v>0</v>
      </c>
    </row>
    <row r="521" spans="1:8" s="91" customFormat="1" ht="40.15" customHeight="1" x14ac:dyDescent="0.2">
      <c r="A521" s="96" t="s">
        <v>171</v>
      </c>
      <c r="B521" s="85" t="s">
        <v>612</v>
      </c>
      <c r="C521" s="86" t="s">
        <v>172</v>
      </c>
      <c r="D521" s="95" t="s">
        <v>508</v>
      </c>
      <c r="E521" s="88"/>
      <c r="F521" s="89"/>
      <c r="G521" s="93"/>
      <c r="H521" s="90"/>
    </row>
    <row r="522" spans="1:8" s="91" customFormat="1" ht="40.15" customHeight="1" x14ac:dyDescent="0.2">
      <c r="A522" s="96" t="s">
        <v>230</v>
      </c>
      <c r="B522" s="94" t="s">
        <v>33</v>
      </c>
      <c r="C522" s="86" t="s">
        <v>231</v>
      </c>
      <c r="D522" s="95"/>
      <c r="E522" s="88"/>
      <c r="F522" s="89"/>
      <c r="G522" s="93"/>
      <c r="H522" s="90"/>
    </row>
    <row r="523" spans="1:8" s="91" customFormat="1" ht="40.15" customHeight="1" x14ac:dyDescent="0.2">
      <c r="A523" s="96" t="s">
        <v>407</v>
      </c>
      <c r="B523" s="100" t="s">
        <v>103</v>
      </c>
      <c r="C523" s="86" t="s">
        <v>408</v>
      </c>
      <c r="D523" s="95"/>
      <c r="E523" s="88" t="s">
        <v>34</v>
      </c>
      <c r="F523" s="89">
        <v>310</v>
      </c>
      <c r="G523" s="121"/>
      <c r="H523" s="90">
        <f>ROUND(G523*F523,2)</f>
        <v>0</v>
      </c>
    </row>
    <row r="524" spans="1:8" s="91" customFormat="1" ht="40.15" customHeight="1" x14ac:dyDescent="0.2">
      <c r="A524" s="96" t="s">
        <v>173</v>
      </c>
      <c r="B524" s="94" t="s">
        <v>40</v>
      </c>
      <c r="C524" s="86" t="s">
        <v>70</v>
      </c>
      <c r="D524" s="95"/>
      <c r="E524" s="88"/>
      <c r="F524" s="89"/>
      <c r="G524" s="93"/>
      <c r="H524" s="90"/>
    </row>
    <row r="525" spans="1:8" s="91" customFormat="1" ht="40.15" customHeight="1" x14ac:dyDescent="0.2">
      <c r="A525" s="96" t="s">
        <v>410</v>
      </c>
      <c r="B525" s="100" t="s">
        <v>103</v>
      </c>
      <c r="C525" s="86" t="s">
        <v>408</v>
      </c>
      <c r="D525" s="95"/>
      <c r="E525" s="88" t="s">
        <v>34</v>
      </c>
      <c r="F525" s="89">
        <v>20</v>
      </c>
      <c r="G525" s="121"/>
      <c r="H525" s="90">
        <f t="shared" ref="H525" si="72">ROUND(G525*F525,2)</f>
        <v>0</v>
      </c>
    </row>
    <row r="526" spans="1:8" s="91" customFormat="1" ht="40.15" customHeight="1" x14ac:dyDescent="0.2">
      <c r="A526" s="96" t="s">
        <v>108</v>
      </c>
      <c r="B526" s="85" t="s">
        <v>613</v>
      </c>
      <c r="C526" s="86" t="s">
        <v>110</v>
      </c>
      <c r="D526" s="95" t="s">
        <v>232</v>
      </c>
      <c r="E526" s="88"/>
      <c r="F526" s="89"/>
      <c r="G526" s="93"/>
      <c r="H526" s="90"/>
    </row>
    <row r="527" spans="1:8" s="91" customFormat="1" ht="40.15" customHeight="1" x14ac:dyDescent="0.2">
      <c r="A527" s="96" t="s">
        <v>111</v>
      </c>
      <c r="B527" s="94" t="s">
        <v>33</v>
      </c>
      <c r="C527" s="86" t="s">
        <v>233</v>
      </c>
      <c r="D527" s="95" t="s">
        <v>2</v>
      </c>
      <c r="E527" s="88" t="s">
        <v>32</v>
      </c>
      <c r="F527" s="89">
        <v>30</v>
      </c>
      <c r="G527" s="121"/>
      <c r="H527" s="90">
        <f t="shared" ref="H527" si="73">ROUND(G527*F527,2)</f>
        <v>0</v>
      </c>
    </row>
    <row r="528" spans="1:8" ht="40.15" customHeight="1" x14ac:dyDescent="0.2">
      <c r="A528" s="13"/>
      <c r="B528" s="219"/>
      <c r="C528" s="24" t="s">
        <v>20</v>
      </c>
      <c r="D528" s="8"/>
      <c r="E528" s="7"/>
      <c r="F528" s="304"/>
      <c r="G528" s="305"/>
      <c r="H528" s="306"/>
    </row>
    <row r="529" spans="1:8" s="91" customFormat="1" ht="40.15" customHeight="1" x14ac:dyDescent="0.2">
      <c r="A529" s="84" t="s">
        <v>415</v>
      </c>
      <c r="B529" s="85" t="s">
        <v>817</v>
      </c>
      <c r="C529" s="86" t="s">
        <v>416</v>
      </c>
      <c r="D529" s="95" t="s">
        <v>121</v>
      </c>
      <c r="E529" s="88" t="s">
        <v>49</v>
      </c>
      <c r="F529" s="102">
        <v>80</v>
      </c>
      <c r="G529" s="121"/>
      <c r="H529" s="90">
        <f>ROUND(G529*F529,2)</f>
        <v>0</v>
      </c>
    </row>
    <row r="530" spans="1:8" ht="40.15" customHeight="1" x14ac:dyDescent="0.2">
      <c r="A530" s="13"/>
      <c r="B530" s="219"/>
      <c r="C530" s="24" t="s">
        <v>21</v>
      </c>
      <c r="D530" s="8"/>
      <c r="E530" s="7"/>
      <c r="F530" s="304"/>
      <c r="G530" s="305"/>
      <c r="H530" s="306"/>
    </row>
    <row r="531" spans="1:8" s="106" customFormat="1" ht="40.15" customHeight="1" x14ac:dyDescent="0.2">
      <c r="A531" s="84" t="s">
        <v>77</v>
      </c>
      <c r="B531" s="85" t="s">
        <v>818</v>
      </c>
      <c r="C531" s="104" t="s">
        <v>236</v>
      </c>
      <c r="D531" s="105" t="s">
        <v>244</v>
      </c>
      <c r="E531" s="88"/>
      <c r="F531" s="102"/>
      <c r="G531" s="93"/>
      <c r="H531" s="103"/>
    </row>
    <row r="532" spans="1:8" s="91" customFormat="1" ht="40.15" customHeight="1" x14ac:dyDescent="0.2">
      <c r="A532" s="84" t="s">
        <v>418</v>
      </c>
      <c r="B532" s="94" t="s">
        <v>33</v>
      </c>
      <c r="C532" s="107" t="s">
        <v>419</v>
      </c>
      <c r="D532" s="95"/>
      <c r="E532" s="88" t="s">
        <v>39</v>
      </c>
      <c r="F532" s="102">
        <v>1</v>
      </c>
      <c r="G532" s="121"/>
      <c r="H532" s="90">
        <f t="shared" ref="H532:H533" si="74">ROUND(G532*F532,2)</f>
        <v>0</v>
      </c>
    </row>
    <row r="533" spans="1:8" s="91" customFormat="1" ht="40.15" customHeight="1" x14ac:dyDescent="0.2">
      <c r="A533" s="108" t="s">
        <v>420</v>
      </c>
      <c r="B533" s="94" t="s">
        <v>40</v>
      </c>
      <c r="C533" s="107" t="s">
        <v>421</v>
      </c>
      <c r="D533" s="105"/>
      <c r="E533" s="109" t="s">
        <v>39</v>
      </c>
      <c r="F533" s="155">
        <v>1</v>
      </c>
      <c r="G533" s="121"/>
      <c r="H533" s="112">
        <f t="shared" si="74"/>
        <v>0</v>
      </c>
    </row>
    <row r="534" spans="1:8" ht="40.15" customHeight="1" x14ac:dyDescent="0.2">
      <c r="A534" s="13"/>
      <c r="B534" s="220"/>
      <c r="C534" s="226" t="s">
        <v>22</v>
      </c>
      <c r="D534" s="8"/>
      <c r="E534" s="7"/>
      <c r="F534" s="304"/>
      <c r="G534" s="305"/>
      <c r="H534" s="306"/>
    </row>
    <row r="535" spans="1:8" s="91" customFormat="1" ht="40.15" customHeight="1" x14ac:dyDescent="0.2">
      <c r="A535" s="84" t="s">
        <v>57</v>
      </c>
      <c r="B535" s="85" t="s">
        <v>614</v>
      </c>
      <c r="C535" s="107" t="s">
        <v>243</v>
      </c>
      <c r="D535" s="105" t="s">
        <v>244</v>
      </c>
      <c r="E535" s="88" t="s">
        <v>39</v>
      </c>
      <c r="F535" s="102">
        <v>2</v>
      </c>
      <c r="G535" s="121"/>
      <c r="H535" s="90">
        <f>ROUND(G535*F535,2)</f>
        <v>0</v>
      </c>
    </row>
    <row r="536" spans="1:8" s="91" customFormat="1" ht="40.15" customHeight="1" x14ac:dyDescent="0.2">
      <c r="A536" s="84" t="s">
        <v>58</v>
      </c>
      <c r="B536" s="85" t="s">
        <v>615</v>
      </c>
      <c r="C536" s="107" t="s">
        <v>245</v>
      </c>
      <c r="D536" s="105" t="s">
        <v>244</v>
      </c>
      <c r="E536" s="88"/>
      <c r="F536" s="102"/>
      <c r="G536" s="93"/>
      <c r="H536" s="103"/>
    </row>
    <row r="537" spans="1:8" s="91" customFormat="1" ht="40.15" customHeight="1" x14ac:dyDescent="0.2">
      <c r="A537" s="84" t="s">
        <v>59</v>
      </c>
      <c r="B537" s="94" t="s">
        <v>33</v>
      </c>
      <c r="C537" s="86" t="s">
        <v>144</v>
      </c>
      <c r="D537" s="95"/>
      <c r="E537" s="88" t="s">
        <v>39</v>
      </c>
      <c r="F537" s="102">
        <v>1</v>
      </c>
      <c r="G537" s="121"/>
      <c r="H537" s="90">
        <f t="shared" ref="H537" si="75">ROUND(G537*F537,2)</f>
        <v>0</v>
      </c>
    </row>
    <row r="538" spans="1:8" s="91" customFormat="1" ht="40.15" customHeight="1" x14ac:dyDescent="0.2">
      <c r="A538" s="84" t="s">
        <v>73</v>
      </c>
      <c r="B538" s="85" t="s">
        <v>616</v>
      </c>
      <c r="C538" s="86" t="s">
        <v>82</v>
      </c>
      <c r="D538" s="105" t="s">
        <v>244</v>
      </c>
      <c r="E538" s="88" t="s">
        <v>39</v>
      </c>
      <c r="F538" s="102">
        <v>1</v>
      </c>
      <c r="G538" s="121"/>
      <c r="H538" s="90">
        <f t="shared" ref="H538:H541" si="76">ROUND(G538*F538,2)</f>
        <v>0</v>
      </c>
    </row>
    <row r="539" spans="1:8" s="91" customFormat="1" ht="40.15" customHeight="1" x14ac:dyDescent="0.2">
      <c r="A539" s="84" t="s">
        <v>74</v>
      </c>
      <c r="B539" s="85" t="s">
        <v>457</v>
      </c>
      <c r="C539" s="86" t="s">
        <v>83</v>
      </c>
      <c r="D539" s="105" t="s">
        <v>244</v>
      </c>
      <c r="E539" s="88" t="s">
        <v>39</v>
      </c>
      <c r="F539" s="102">
        <v>1</v>
      </c>
      <c r="G539" s="121"/>
      <c r="H539" s="90">
        <f t="shared" si="76"/>
        <v>0</v>
      </c>
    </row>
    <row r="540" spans="1:8" s="91" customFormat="1" ht="40.15" customHeight="1" x14ac:dyDescent="0.2">
      <c r="A540" s="84" t="s">
        <v>75</v>
      </c>
      <c r="B540" s="85" t="s">
        <v>461</v>
      </c>
      <c r="C540" s="86" t="s">
        <v>84</v>
      </c>
      <c r="D540" s="105" t="s">
        <v>244</v>
      </c>
      <c r="E540" s="88" t="s">
        <v>39</v>
      </c>
      <c r="F540" s="102">
        <v>1</v>
      </c>
      <c r="G540" s="121"/>
      <c r="H540" s="90">
        <f t="shared" si="76"/>
        <v>0</v>
      </c>
    </row>
    <row r="541" spans="1:8" s="91" customFormat="1" ht="40.15" customHeight="1" x14ac:dyDescent="0.2">
      <c r="A541" s="108" t="s">
        <v>272</v>
      </c>
      <c r="B541" s="291" t="s">
        <v>617</v>
      </c>
      <c r="C541" s="284" t="s">
        <v>273</v>
      </c>
      <c r="D541" s="285" t="s">
        <v>244</v>
      </c>
      <c r="E541" s="292" t="s">
        <v>39</v>
      </c>
      <c r="F541" s="289">
        <v>1</v>
      </c>
      <c r="G541" s="275"/>
      <c r="H541" s="293">
        <f t="shared" si="76"/>
        <v>0</v>
      </c>
    </row>
    <row r="542" spans="1:8" ht="40.15" customHeight="1" x14ac:dyDescent="0.2">
      <c r="A542" s="13"/>
      <c r="B542" s="222"/>
      <c r="C542" s="24" t="s">
        <v>23</v>
      </c>
      <c r="D542" s="8"/>
      <c r="E542" s="223"/>
      <c r="F542" s="51"/>
      <c r="G542" s="52"/>
      <c r="H542" s="306"/>
    </row>
    <row r="543" spans="1:8" s="91" customFormat="1" ht="40.15" customHeight="1" x14ac:dyDescent="0.2">
      <c r="A543" s="96" t="s">
        <v>62</v>
      </c>
      <c r="B543" s="85" t="s">
        <v>618</v>
      </c>
      <c r="C543" s="86" t="s">
        <v>63</v>
      </c>
      <c r="D543" s="95" t="s">
        <v>332</v>
      </c>
      <c r="E543" s="88"/>
      <c r="F543" s="89"/>
      <c r="G543" s="93"/>
      <c r="H543" s="90"/>
    </row>
    <row r="544" spans="1:8" s="91" customFormat="1" ht="40.15" customHeight="1" x14ac:dyDescent="0.2">
      <c r="A544" s="96" t="s">
        <v>149</v>
      </c>
      <c r="B544" s="229" t="s">
        <v>33</v>
      </c>
      <c r="C544" s="230" t="s">
        <v>150</v>
      </c>
      <c r="D544" s="231"/>
      <c r="E544" s="232" t="s">
        <v>32</v>
      </c>
      <c r="F544" s="233">
        <v>150</v>
      </c>
      <c r="G544" s="252"/>
      <c r="H544" s="234">
        <f>ROUND(G544*F544,2)</f>
        <v>0</v>
      </c>
    </row>
    <row r="545" spans="1:8" s="29" customFormat="1" ht="40.15" customHeight="1" thickBot="1" x14ac:dyDescent="0.25">
      <c r="A545" s="28"/>
      <c r="B545" s="26" t="s">
        <v>358</v>
      </c>
      <c r="C545" s="315" t="str">
        <f>C500</f>
        <v>Maywood Road - Cottonwood Road to Cottonwood Road</v>
      </c>
      <c r="D545" s="316"/>
      <c r="E545" s="316"/>
      <c r="F545" s="317"/>
      <c r="G545" s="55" t="s">
        <v>17</v>
      </c>
      <c r="H545" s="55">
        <f>SUM(H500:H544)</f>
        <v>0</v>
      </c>
    </row>
    <row r="546" spans="1:8" s="29" customFormat="1" ht="40.15" customHeight="1" thickTop="1" x14ac:dyDescent="0.2">
      <c r="A546" s="28"/>
      <c r="B546" s="235" t="s">
        <v>360</v>
      </c>
      <c r="C546" s="309" t="s">
        <v>361</v>
      </c>
      <c r="D546" s="310"/>
      <c r="E546" s="310"/>
      <c r="F546" s="311"/>
      <c r="G546" s="305"/>
      <c r="H546" s="236"/>
    </row>
    <row r="547" spans="1:8" s="29" customFormat="1" ht="40.15" customHeight="1" x14ac:dyDescent="0.2">
      <c r="A547" s="28"/>
      <c r="B547" s="222"/>
      <c r="C547" s="23" t="s">
        <v>19</v>
      </c>
      <c r="D547" s="8"/>
      <c r="E547" s="6" t="s">
        <v>2</v>
      </c>
      <c r="F547" s="304"/>
      <c r="G547" s="305"/>
      <c r="H547" s="306"/>
    </row>
    <row r="548" spans="1:8" s="91" customFormat="1" ht="40.15" customHeight="1" x14ac:dyDescent="0.2">
      <c r="A548" s="84" t="s">
        <v>85</v>
      </c>
      <c r="B548" s="85" t="s">
        <v>464</v>
      </c>
      <c r="C548" s="86" t="s">
        <v>86</v>
      </c>
      <c r="D548" s="95" t="s">
        <v>326</v>
      </c>
      <c r="E548" s="88" t="s">
        <v>30</v>
      </c>
      <c r="F548" s="89">
        <v>30</v>
      </c>
      <c r="G548" s="121"/>
      <c r="H548" s="90">
        <f t="shared" ref="H548" si="77">ROUND(G548*F548,2)</f>
        <v>0</v>
      </c>
    </row>
    <row r="549" spans="1:8" s="91" customFormat="1" ht="40.15" customHeight="1" x14ac:dyDescent="0.2">
      <c r="A549" s="92" t="s">
        <v>89</v>
      </c>
      <c r="B549" s="85" t="s">
        <v>619</v>
      </c>
      <c r="C549" s="86" t="s">
        <v>333</v>
      </c>
      <c r="D549" s="95" t="s">
        <v>375</v>
      </c>
      <c r="E549" s="88"/>
      <c r="F549" s="89"/>
      <c r="G549" s="119"/>
      <c r="H549" s="90"/>
    </row>
    <row r="550" spans="1:8" s="91" customFormat="1" ht="40.15" customHeight="1" x14ac:dyDescent="0.2">
      <c r="A550" s="92" t="s">
        <v>439</v>
      </c>
      <c r="B550" s="94" t="s">
        <v>33</v>
      </c>
      <c r="C550" s="86" t="s">
        <v>819</v>
      </c>
      <c r="D550" s="95" t="s">
        <v>2</v>
      </c>
      <c r="E550" s="88" t="s">
        <v>34</v>
      </c>
      <c r="F550" s="89">
        <v>150</v>
      </c>
      <c r="G550" s="121"/>
      <c r="H550" s="90">
        <f t="shared" ref="H550" si="78">ROUND(G550*F550,2)</f>
        <v>0</v>
      </c>
    </row>
    <row r="551" spans="1:8" s="91" customFormat="1" ht="40.15" customHeight="1" x14ac:dyDescent="0.2">
      <c r="A551" s="92" t="s">
        <v>35</v>
      </c>
      <c r="B551" s="85" t="s">
        <v>620</v>
      </c>
      <c r="C551" s="86" t="s">
        <v>36</v>
      </c>
      <c r="D551" s="95" t="s">
        <v>326</v>
      </c>
      <c r="E551" s="88"/>
      <c r="F551" s="89"/>
      <c r="G551" s="119"/>
      <c r="H551" s="90"/>
    </row>
    <row r="552" spans="1:8" s="91" customFormat="1" ht="40.15" customHeight="1" x14ac:dyDescent="0.2">
      <c r="A552" s="92" t="s">
        <v>334</v>
      </c>
      <c r="B552" s="94" t="s">
        <v>33</v>
      </c>
      <c r="C552" s="86" t="s">
        <v>335</v>
      </c>
      <c r="D552" s="95" t="s">
        <v>2</v>
      </c>
      <c r="E552" s="88" t="s">
        <v>30</v>
      </c>
      <c r="F552" s="89">
        <v>35</v>
      </c>
      <c r="G552" s="121"/>
      <c r="H552" s="90">
        <f t="shared" ref="H552" si="79">ROUND(G552*F552,2)</f>
        <v>0</v>
      </c>
    </row>
    <row r="553" spans="1:8" s="91" customFormat="1" ht="40.15" customHeight="1" x14ac:dyDescent="0.2">
      <c r="A553" s="84" t="s">
        <v>37</v>
      </c>
      <c r="B553" s="85" t="s">
        <v>621</v>
      </c>
      <c r="C553" s="86" t="s">
        <v>38</v>
      </c>
      <c r="D553" s="95" t="s">
        <v>326</v>
      </c>
      <c r="E553" s="88" t="s">
        <v>32</v>
      </c>
      <c r="F553" s="89">
        <v>140</v>
      </c>
      <c r="G553" s="121"/>
      <c r="H553" s="90">
        <f>ROUND(G553*F553,2)</f>
        <v>0</v>
      </c>
    </row>
    <row r="554" spans="1:8" s="91" customFormat="1" ht="40.15" customHeight="1" x14ac:dyDescent="0.2">
      <c r="A554" s="163" t="s">
        <v>500</v>
      </c>
      <c r="B554" s="85" t="s">
        <v>622</v>
      </c>
      <c r="C554" s="86" t="s">
        <v>501</v>
      </c>
      <c r="D554" s="95" t="s">
        <v>326</v>
      </c>
      <c r="E554" s="88" t="s">
        <v>32</v>
      </c>
      <c r="F554" s="89">
        <v>20</v>
      </c>
      <c r="G554" s="121"/>
      <c r="H554" s="90">
        <f>ROUND(G554*F554,2)</f>
        <v>0</v>
      </c>
    </row>
    <row r="555" spans="1:8" s="91" customFormat="1" ht="40.15" customHeight="1" x14ac:dyDescent="0.2">
      <c r="A555" s="130" t="s">
        <v>453</v>
      </c>
      <c r="B555" s="85" t="s">
        <v>623</v>
      </c>
      <c r="C555" s="86" t="s">
        <v>454</v>
      </c>
      <c r="D555" s="95" t="s">
        <v>455</v>
      </c>
      <c r="E555" s="88" t="s">
        <v>32</v>
      </c>
      <c r="F555" s="89">
        <v>350</v>
      </c>
      <c r="G555" s="121"/>
      <c r="H555" s="90">
        <f>ROUND(G555*F555,2)</f>
        <v>0</v>
      </c>
    </row>
    <row r="556" spans="1:8" s="91" customFormat="1" ht="40.15" customHeight="1" x14ac:dyDescent="0.2">
      <c r="A556" s="130" t="s">
        <v>475</v>
      </c>
      <c r="B556" s="85" t="s">
        <v>624</v>
      </c>
      <c r="C556" s="86" t="s">
        <v>476</v>
      </c>
      <c r="D556" s="95" t="s">
        <v>455</v>
      </c>
      <c r="E556" s="88"/>
      <c r="F556" s="89"/>
      <c r="G556" s="119"/>
      <c r="H556" s="90"/>
    </row>
    <row r="557" spans="1:8" s="91" customFormat="1" ht="40.15" customHeight="1" x14ac:dyDescent="0.2">
      <c r="A557" s="130" t="s">
        <v>477</v>
      </c>
      <c r="B557" s="94" t="s">
        <v>33</v>
      </c>
      <c r="C557" s="86" t="s">
        <v>478</v>
      </c>
      <c r="D557" s="95" t="s">
        <v>2</v>
      </c>
      <c r="E557" s="88" t="s">
        <v>34</v>
      </c>
      <c r="F557" s="89">
        <v>40</v>
      </c>
      <c r="G557" s="121"/>
      <c r="H557" s="90">
        <f>ROUND(G557*F557,2)</f>
        <v>0</v>
      </c>
    </row>
    <row r="558" spans="1:8" ht="40.15" customHeight="1" x14ac:dyDescent="0.2">
      <c r="A558" s="13"/>
      <c r="B558" s="245"/>
      <c r="C558" s="226" t="s">
        <v>165</v>
      </c>
      <c r="D558" s="246"/>
      <c r="E558" s="247"/>
      <c r="F558" s="248"/>
      <c r="G558" s="307"/>
      <c r="H558" s="306"/>
    </row>
    <row r="559" spans="1:8" s="91" customFormat="1" ht="40.15" customHeight="1" x14ac:dyDescent="0.2">
      <c r="A559" s="96" t="s">
        <v>66</v>
      </c>
      <c r="B559" s="85" t="s">
        <v>625</v>
      </c>
      <c r="C559" s="86" t="s">
        <v>67</v>
      </c>
      <c r="D559" s="95" t="s">
        <v>326</v>
      </c>
      <c r="E559" s="88"/>
      <c r="F559" s="89"/>
      <c r="G559" s="119"/>
      <c r="H559" s="90"/>
    </row>
    <row r="560" spans="1:8" s="91" customFormat="1" ht="40.15" customHeight="1" x14ac:dyDescent="0.2">
      <c r="A560" s="96" t="s">
        <v>166</v>
      </c>
      <c r="B560" s="94" t="s">
        <v>33</v>
      </c>
      <c r="C560" s="86" t="s">
        <v>167</v>
      </c>
      <c r="D560" s="95" t="s">
        <v>2</v>
      </c>
      <c r="E560" s="88" t="s">
        <v>32</v>
      </c>
      <c r="F560" s="89">
        <v>30</v>
      </c>
      <c r="G560" s="121"/>
      <c r="H560" s="90">
        <f>ROUND(G560*F560,2)</f>
        <v>0</v>
      </c>
    </row>
    <row r="561" spans="1:8" s="91" customFormat="1" ht="40.15" customHeight="1" x14ac:dyDescent="0.2">
      <c r="A561" s="96" t="s">
        <v>376</v>
      </c>
      <c r="B561" s="85" t="s">
        <v>626</v>
      </c>
      <c r="C561" s="86" t="s">
        <v>377</v>
      </c>
      <c r="D561" s="95" t="s">
        <v>378</v>
      </c>
      <c r="E561" s="88"/>
      <c r="F561" s="89"/>
      <c r="G561" s="119"/>
      <c r="H561" s="90"/>
    </row>
    <row r="562" spans="1:8" s="91" customFormat="1" ht="40.15" customHeight="1" x14ac:dyDescent="0.2">
      <c r="A562" s="96" t="s">
        <v>379</v>
      </c>
      <c r="B562" s="94" t="s">
        <v>33</v>
      </c>
      <c r="C562" s="86" t="s">
        <v>502</v>
      </c>
      <c r="D562" s="95" t="s">
        <v>2</v>
      </c>
      <c r="E562" s="88" t="s">
        <v>32</v>
      </c>
      <c r="F562" s="89">
        <v>5</v>
      </c>
      <c r="G562" s="121"/>
      <c r="H562" s="90">
        <f t="shared" ref="H562:H564" si="80">ROUND(G562*F562,2)</f>
        <v>0</v>
      </c>
    </row>
    <row r="563" spans="1:8" s="91" customFormat="1" ht="40.15" customHeight="1" x14ac:dyDescent="0.2">
      <c r="A563" s="96" t="s">
        <v>380</v>
      </c>
      <c r="B563" s="94" t="s">
        <v>40</v>
      </c>
      <c r="C563" s="86" t="s">
        <v>503</v>
      </c>
      <c r="D563" s="95" t="s">
        <v>2</v>
      </c>
      <c r="E563" s="88" t="s">
        <v>32</v>
      </c>
      <c r="F563" s="89">
        <v>10</v>
      </c>
      <c r="G563" s="121"/>
      <c r="H563" s="90">
        <f t="shared" si="80"/>
        <v>0</v>
      </c>
    </row>
    <row r="564" spans="1:8" s="91" customFormat="1" ht="40.15" customHeight="1" x14ac:dyDescent="0.2">
      <c r="A564" s="96" t="s">
        <v>382</v>
      </c>
      <c r="B564" s="94" t="s">
        <v>50</v>
      </c>
      <c r="C564" s="86" t="s">
        <v>504</v>
      </c>
      <c r="D564" s="95" t="s">
        <v>2</v>
      </c>
      <c r="E564" s="88" t="s">
        <v>32</v>
      </c>
      <c r="F564" s="89">
        <v>125</v>
      </c>
      <c r="G564" s="121"/>
      <c r="H564" s="90">
        <f t="shared" si="80"/>
        <v>0</v>
      </c>
    </row>
    <row r="565" spans="1:8" s="91" customFormat="1" ht="40.15" customHeight="1" x14ac:dyDescent="0.2">
      <c r="A565" s="96" t="s">
        <v>41</v>
      </c>
      <c r="B565" s="85" t="s">
        <v>627</v>
      </c>
      <c r="C565" s="86" t="s">
        <v>42</v>
      </c>
      <c r="D565" s="95" t="s">
        <v>168</v>
      </c>
      <c r="E565" s="88"/>
      <c r="F565" s="89"/>
      <c r="G565" s="119"/>
      <c r="H565" s="90"/>
    </row>
    <row r="566" spans="1:8" s="91" customFormat="1" ht="40.15" customHeight="1" x14ac:dyDescent="0.2">
      <c r="A566" s="96" t="s">
        <v>43</v>
      </c>
      <c r="B566" s="282" t="s">
        <v>33</v>
      </c>
      <c r="C566" s="278" t="s">
        <v>44</v>
      </c>
      <c r="D566" s="279" t="s">
        <v>2</v>
      </c>
      <c r="E566" s="280" t="s">
        <v>39</v>
      </c>
      <c r="F566" s="274">
        <v>55</v>
      </c>
      <c r="G566" s="275"/>
      <c r="H566" s="276">
        <f>ROUND(G566*F566,2)</f>
        <v>0</v>
      </c>
    </row>
    <row r="567" spans="1:8" s="91" customFormat="1" ht="40.15" customHeight="1" x14ac:dyDescent="0.2">
      <c r="A567" s="96" t="s">
        <v>45</v>
      </c>
      <c r="B567" s="85" t="s">
        <v>628</v>
      </c>
      <c r="C567" s="86" t="s">
        <v>46</v>
      </c>
      <c r="D567" s="95" t="s">
        <v>168</v>
      </c>
      <c r="E567" s="88"/>
      <c r="F567" s="89"/>
      <c r="G567" s="119"/>
      <c r="H567" s="90"/>
    </row>
    <row r="568" spans="1:8" s="91" customFormat="1" ht="40.15" customHeight="1" x14ac:dyDescent="0.2">
      <c r="A568" s="96" t="s">
        <v>47</v>
      </c>
      <c r="B568" s="94" t="s">
        <v>33</v>
      </c>
      <c r="C568" s="86" t="s">
        <v>48</v>
      </c>
      <c r="D568" s="95" t="s">
        <v>2</v>
      </c>
      <c r="E568" s="88" t="s">
        <v>39</v>
      </c>
      <c r="F568" s="89">
        <v>145</v>
      </c>
      <c r="G568" s="121"/>
      <c r="H568" s="90">
        <f>ROUND(G568*F568,2)</f>
        <v>0</v>
      </c>
    </row>
    <row r="569" spans="1:8" s="91" customFormat="1" ht="40.15" customHeight="1" x14ac:dyDescent="0.2">
      <c r="A569" s="96" t="s">
        <v>225</v>
      </c>
      <c r="B569" s="85" t="s">
        <v>629</v>
      </c>
      <c r="C569" s="86" t="s">
        <v>226</v>
      </c>
      <c r="D569" s="95" t="s">
        <v>221</v>
      </c>
      <c r="E569" s="88"/>
      <c r="F569" s="89"/>
      <c r="G569" s="119"/>
      <c r="H569" s="90"/>
    </row>
    <row r="570" spans="1:8" s="91" customFormat="1" ht="40.15" customHeight="1" x14ac:dyDescent="0.2">
      <c r="A570" s="96" t="s">
        <v>405</v>
      </c>
      <c r="B570" s="94" t="s">
        <v>33</v>
      </c>
      <c r="C570" s="86" t="s">
        <v>505</v>
      </c>
      <c r="D570" s="95" t="s">
        <v>406</v>
      </c>
      <c r="E570" s="88" t="s">
        <v>49</v>
      </c>
      <c r="F570" s="89">
        <v>70</v>
      </c>
      <c r="G570" s="121"/>
      <c r="H570" s="90">
        <f t="shared" ref="H570" si="81">ROUND(G570*F570,2)</f>
        <v>0</v>
      </c>
    </row>
    <row r="571" spans="1:8" s="91" customFormat="1" ht="40.15" customHeight="1" x14ac:dyDescent="0.2">
      <c r="A571" s="96" t="s">
        <v>171</v>
      </c>
      <c r="B571" s="85" t="s">
        <v>630</v>
      </c>
      <c r="C571" s="86" t="s">
        <v>172</v>
      </c>
      <c r="D571" s="95" t="s">
        <v>508</v>
      </c>
      <c r="E571" s="88"/>
      <c r="F571" s="89"/>
      <c r="G571" s="93"/>
      <c r="H571" s="90"/>
    </row>
    <row r="572" spans="1:8" s="91" customFormat="1" ht="40.15" customHeight="1" x14ac:dyDescent="0.2">
      <c r="A572" s="96" t="s">
        <v>230</v>
      </c>
      <c r="B572" s="94" t="s">
        <v>33</v>
      </c>
      <c r="C572" s="86" t="s">
        <v>231</v>
      </c>
      <c r="D572" s="95"/>
      <c r="E572" s="88"/>
      <c r="F572" s="89"/>
      <c r="G572" s="93"/>
      <c r="H572" s="90"/>
    </row>
    <row r="573" spans="1:8" s="91" customFormat="1" ht="40.15" customHeight="1" x14ac:dyDescent="0.2">
      <c r="A573" s="96" t="s">
        <v>407</v>
      </c>
      <c r="B573" s="100" t="s">
        <v>103</v>
      </c>
      <c r="C573" s="86" t="s">
        <v>408</v>
      </c>
      <c r="D573" s="95"/>
      <c r="E573" s="88" t="s">
        <v>34</v>
      </c>
      <c r="F573" s="89">
        <v>360</v>
      </c>
      <c r="G573" s="121"/>
      <c r="H573" s="90">
        <f>ROUND(G573*F573,2)</f>
        <v>0</v>
      </c>
    </row>
    <row r="574" spans="1:8" s="91" customFormat="1" ht="40.15" customHeight="1" x14ac:dyDescent="0.2">
      <c r="A574" s="96" t="s">
        <v>173</v>
      </c>
      <c r="B574" s="94" t="s">
        <v>40</v>
      </c>
      <c r="C574" s="86" t="s">
        <v>838</v>
      </c>
      <c r="D574" s="95"/>
      <c r="E574" s="88"/>
      <c r="F574" s="89"/>
      <c r="G574" s="93"/>
      <c r="H574" s="90"/>
    </row>
    <row r="575" spans="1:8" s="91" customFormat="1" ht="40.15" customHeight="1" x14ac:dyDescent="0.2">
      <c r="A575" s="96" t="s">
        <v>410</v>
      </c>
      <c r="B575" s="100" t="s">
        <v>103</v>
      </c>
      <c r="C575" s="86" t="s">
        <v>408</v>
      </c>
      <c r="D575" s="95"/>
      <c r="E575" s="88" t="s">
        <v>34</v>
      </c>
      <c r="F575" s="89">
        <v>25</v>
      </c>
      <c r="G575" s="121"/>
      <c r="H575" s="90">
        <f t="shared" ref="H575" si="82">ROUND(G575*F575,2)</f>
        <v>0</v>
      </c>
    </row>
    <row r="576" spans="1:8" s="91" customFormat="1" ht="40.15" customHeight="1" x14ac:dyDescent="0.2">
      <c r="A576" s="96" t="s">
        <v>108</v>
      </c>
      <c r="B576" s="85" t="s">
        <v>631</v>
      </c>
      <c r="C576" s="86" t="s">
        <v>110</v>
      </c>
      <c r="D576" s="95" t="s">
        <v>232</v>
      </c>
      <c r="E576" s="88"/>
      <c r="F576" s="89"/>
      <c r="G576" s="93"/>
      <c r="H576" s="90"/>
    </row>
    <row r="577" spans="1:8" s="91" customFormat="1" ht="40.15" customHeight="1" x14ac:dyDescent="0.2">
      <c r="A577" s="122" t="s">
        <v>234</v>
      </c>
      <c r="B577" s="94" t="s">
        <v>33</v>
      </c>
      <c r="C577" s="86" t="s">
        <v>235</v>
      </c>
      <c r="D577" s="95" t="s">
        <v>2</v>
      </c>
      <c r="E577" s="88" t="s">
        <v>32</v>
      </c>
      <c r="F577" s="89">
        <v>1850</v>
      </c>
      <c r="G577" s="121"/>
      <c r="H577" s="90">
        <f t="shared" ref="H577" si="83">ROUND(G577*F577,2)</f>
        <v>0</v>
      </c>
    </row>
    <row r="578" spans="1:8" ht="40.15" customHeight="1" x14ac:dyDescent="0.2">
      <c r="A578" s="13"/>
      <c r="B578" s="219"/>
      <c r="C578" s="24" t="s">
        <v>20</v>
      </c>
      <c r="D578" s="8"/>
      <c r="E578" s="7"/>
      <c r="F578" s="304"/>
      <c r="G578" s="305"/>
      <c r="H578" s="306"/>
    </row>
    <row r="579" spans="1:8" s="91" customFormat="1" ht="40.15" customHeight="1" x14ac:dyDescent="0.2">
      <c r="A579" s="84" t="s">
        <v>55</v>
      </c>
      <c r="B579" s="85" t="s">
        <v>632</v>
      </c>
      <c r="C579" s="86" t="s">
        <v>56</v>
      </c>
      <c r="D579" s="95" t="s">
        <v>121</v>
      </c>
      <c r="E579" s="88" t="s">
        <v>49</v>
      </c>
      <c r="F579" s="102">
        <v>500</v>
      </c>
      <c r="G579" s="121"/>
      <c r="H579" s="90">
        <f>ROUND(G579*F579,2)</f>
        <v>0</v>
      </c>
    </row>
    <row r="580" spans="1:8" ht="40.15" customHeight="1" x14ac:dyDescent="0.2">
      <c r="A580" s="13"/>
      <c r="B580" s="225"/>
      <c r="C580" s="226" t="s">
        <v>21</v>
      </c>
      <c r="D580" s="246"/>
      <c r="E580" s="227"/>
      <c r="F580" s="304"/>
      <c r="G580" s="305"/>
      <c r="H580" s="306"/>
    </row>
    <row r="581" spans="1:8" s="91" customFormat="1" ht="40.15" customHeight="1" x14ac:dyDescent="0.2">
      <c r="A581" s="84" t="s">
        <v>193</v>
      </c>
      <c r="B581" s="85" t="s">
        <v>633</v>
      </c>
      <c r="C581" s="86" t="s">
        <v>194</v>
      </c>
      <c r="D581" s="95" t="s">
        <v>125</v>
      </c>
      <c r="E581" s="88"/>
      <c r="F581" s="102"/>
      <c r="G581" s="119"/>
      <c r="H581" s="103"/>
    </row>
    <row r="582" spans="1:8" s="91" customFormat="1" ht="40.15" customHeight="1" x14ac:dyDescent="0.2">
      <c r="A582" s="84" t="s">
        <v>195</v>
      </c>
      <c r="B582" s="94" t="s">
        <v>33</v>
      </c>
      <c r="C582" s="86" t="s">
        <v>159</v>
      </c>
      <c r="D582" s="95"/>
      <c r="E582" s="88"/>
      <c r="F582" s="102"/>
      <c r="G582" s="119"/>
      <c r="H582" s="103"/>
    </row>
    <row r="583" spans="1:8" s="91" customFormat="1" ht="40.15" customHeight="1" x14ac:dyDescent="0.2">
      <c r="A583" s="84" t="s">
        <v>196</v>
      </c>
      <c r="B583" s="100" t="s">
        <v>103</v>
      </c>
      <c r="C583" s="86" t="s">
        <v>197</v>
      </c>
      <c r="D583" s="95"/>
      <c r="E583" s="88" t="s">
        <v>39</v>
      </c>
      <c r="F583" s="102">
        <v>2</v>
      </c>
      <c r="G583" s="121"/>
      <c r="H583" s="90">
        <f>ROUND(G583*F583,2)</f>
        <v>0</v>
      </c>
    </row>
    <row r="584" spans="1:8" s="91" customFormat="1" ht="40.15" customHeight="1" x14ac:dyDescent="0.2">
      <c r="A584" s="84" t="s">
        <v>198</v>
      </c>
      <c r="B584" s="85" t="s">
        <v>634</v>
      </c>
      <c r="C584" s="157" t="s">
        <v>199</v>
      </c>
      <c r="D584" s="158" t="s">
        <v>429</v>
      </c>
      <c r="E584" s="88"/>
      <c r="F584" s="102"/>
      <c r="G584" s="119"/>
      <c r="H584" s="103"/>
    </row>
    <row r="585" spans="1:8" s="91" customFormat="1" ht="40.15" customHeight="1" x14ac:dyDescent="0.2">
      <c r="A585" s="84" t="s">
        <v>200</v>
      </c>
      <c r="B585" s="94" t="s">
        <v>33</v>
      </c>
      <c r="C585" s="86" t="s">
        <v>131</v>
      </c>
      <c r="D585" s="95"/>
      <c r="E585" s="88" t="s">
        <v>49</v>
      </c>
      <c r="F585" s="168">
        <v>5</v>
      </c>
      <c r="G585" s="121"/>
      <c r="H585" s="90">
        <f t="shared" ref="H585" si="84">ROUND(G585*F585,2)</f>
        <v>0</v>
      </c>
    </row>
    <row r="586" spans="1:8" ht="40.15" customHeight="1" x14ac:dyDescent="0.2">
      <c r="A586" s="13"/>
      <c r="B586" s="220"/>
      <c r="C586" s="226" t="s">
        <v>22</v>
      </c>
      <c r="D586" s="8"/>
      <c r="E586" s="7"/>
      <c r="F586" s="304"/>
      <c r="G586" s="305"/>
      <c r="H586" s="306"/>
    </row>
    <row r="587" spans="1:8" s="91" customFormat="1" ht="40.15" customHeight="1" x14ac:dyDescent="0.2">
      <c r="A587" s="84" t="s">
        <v>57</v>
      </c>
      <c r="B587" s="277" t="s">
        <v>635</v>
      </c>
      <c r="C587" s="284" t="s">
        <v>243</v>
      </c>
      <c r="D587" s="285" t="s">
        <v>244</v>
      </c>
      <c r="E587" s="280" t="s">
        <v>39</v>
      </c>
      <c r="F587" s="281">
        <v>2</v>
      </c>
      <c r="G587" s="275"/>
      <c r="H587" s="276">
        <f>ROUND(G587*F587,2)</f>
        <v>0</v>
      </c>
    </row>
    <row r="588" spans="1:8" s="91" customFormat="1" ht="40.15" customHeight="1" x14ac:dyDescent="0.2">
      <c r="A588" s="84" t="s">
        <v>58</v>
      </c>
      <c r="B588" s="85" t="s">
        <v>636</v>
      </c>
      <c r="C588" s="107" t="s">
        <v>245</v>
      </c>
      <c r="D588" s="105" t="s">
        <v>244</v>
      </c>
      <c r="E588" s="88"/>
      <c r="F588" s="102"/>
      <c r="G588" s="93"/>
      <c r="H588" s="103"/>
    </row>
    <row r="589" spans="1:8" s="91" customFormat="1" ht="40.15" customHeight="1" x14ac:dyDescent="0.2">
      <c r="A589" s="84" t="s">
        <v>59</v>
      </c>
      <c r="B589" s="94" t="s">
        <v>33</v>
      </c>
      <c r="C589" s="86" t="s">
        <v>144</v>
      </c>
      <c r="D589" s="95"/>
      <c r="E589" s="88" t="s">
        <v>39</v>
      </c>
      <c r="F589" s="102">
        <v>1</v>
      </c>
      <c r="G589" s="121"/>
      <c r="H589" s="90">
        <f t="shared" ref="H589:H591" si="85">ROUND(G589*F589,2)</f>
        <v>0</v>
      </c>
    </row>
    <row r="590" spans="1:8" s="91" customFormat="1" ht="40.15" customHeight="1" x14ac:dyDescent="0.2">
      <c r="A590" s="84" t="s">
        <v>73</v>
      </c>
      <c r="B590" s="85" t="s">
        <v>637</v>
      </c>
      <c r="C590" s="86" t="s">
        <v>82</v>
      </c>
      <c r="D590" s="105" t="s">
        <v>244</v>
      </c>
      <c r="E590" s="88" t="s">
        <v>39</v>
      </c>
      <c r="F590" s="102">
        <v>1</v>
      </c>
      <c r="G590" s="121"/>
      <c r="H590" s="90">
        <f t="shared" si="85"/>
        <v>0</v>
      </c>
    </row>
    <row r="591" spans="1:8" s="91" customFormat="1" ht="40.15" customHeight="1" x14ac:dyDescent="0.2">
      <c r="A591" s="84" t="s">
        <v>74</v>
      </c>
      <c r="B591" s="85" t="s">
        <v>638</v>
      </c>
      <c r="C591" s="86" t="s">
        <v>83</v>
      </c>
      <c r="D591" s="105" t="s">
        <v>244</v>
      </c>
      <c r="E591" s="88" t="s">
        <v>39</v>
      </c>
      <c r="F591" s="102">
        <v>1</v>
      </c>
      <c r="G591" s="121"/>
      <c r="H591" s="90">
        <f t="shared" si="85"/>
        <v>0</v>
      </c>
    </row>
    <row r="592" spans="1:8" ht="40.15" customHeight="1" x14ac:dyDescent="0.2">
      <c r="A592" s="13"/>
      <c r="B592" s="222"/>
      <c r="C592" s="24" t="s">
        <v>23</v>
      </c>
      <c r="D592" s="8"/>
      <c r="E592" s="223"/>
      <c r="F592" s="51"/>
      <c r="G592" s="54"/>
      <c r="H592" s="306"/>
    </row>
    <row r="593" spans="1:8" s="91" customFormat="1" ht="40.15" customHeight="1" x14ac:dyDescent="0.2">
      <c r="A593" s="96" t="s">
        <v>62</v>
      </c>
      <c r="B593" s="85" t="s">
        <v>639</v>
      </c>
      <c r="C593" s="86" t="s">
        <v>63</v>
      </c>
      <c r="D593" s="95" t="s">
        <v>332</v>
      </c>
      <c r="E593" s="88"/>
      <c r="F593" s="89"/>
      <c r="G593" s="93"/>
      <c r="H593" s="90"/>
    </row>
    <row r="594" spans="1:8" s="91" customFormat="1" ht="40.15" customHeight="1" x14ac:dyDescent="0.2">
      <c r="A594" s="96" t="s">
        <v>149</v>
      </c>
      <c r="B594" s="94" t="s">
        <v>33</v>
      </c>
      <c r="C594" s="86" t="s">
        <v>150</v>
      </c>
      <c r="D594" s="95"/>
      <c r="E594" s="88" t="s">
        <v>32</v>
      </c>
      <c r="F594" s="89">
        <v>40</v>
      </c>
      <c r="G594" s="121"/>
      <c r="H594" s="90">
        <f>ROUND(G594*F594,2)</f>
        <v>0</v>
      </c>
    </row>
    <row r="595" spans="1:8" s="91" customFormat="1" ht="40.15" customHeight="1" x14ac:dyDescent="0.2">
      <c r="A595" s="96" t="s">
        <v>64</v>
      </c>
      <c r="B595" s="94" t="s">
        <v>40</v>
      </c>
      <c r="C595" s="86" t="s">
        <v>151</v>
      </c>
      <c r="D595" s="95"/>
      <c r="E595" s="88" t="s">
        <v>32</v>
      </c>
      <c r="F595" s="89">
        <v>100</v>
      </c>
      <c r="G595" s="121"/>
      <c r="H595" s="90">
        <f>ROUND(G595*F595,2)</f>
        <v>0</v>
      </c>
    </row>
    <row r="596" spans="1:8" s="29" customFormat="1" ht="40.15" customHeight="1" x14ac:dyDescent="0.2">
      <c r="A596" s="28"/>
      <c r="B596" s="245"/>
      <c r="C596" s="249" t="s">
        <v>24</v>
      </c>
      <c r="D596" s="246"/>
      <c r="E596" s="250"/>
      <c r="F596" s="304"/>
      <c r="G596" s="305"/>
      <c r="H596" s="306"/>
    </row>
    <row r="597" spans="1:8" s="91" customFormat="1" ht="40.15" customHeight="1" x14ac:dyDescent="0.2">
      <c r="A597" s="96" t="s">
        <v>456</v>
      </c>
      <c r="B597" s="85" t="s">
        <v>640</v>
      </c>
      <c r="C597" s="86" t="s">
        <v>458</v>
      </c>
      <c r="D597" s="95" t="s">
        <v>459</v>
      </c>
      <c r="E597" s="88" t="s">
        <v>49</v>
      </c>
      <c r="F597" s="89">
        <v>66</v>
      </c>
      <c r="G597" s="121"/>
      <c r="H597" s="90">
        <f t="shared" ref="H597:H598" si="86">ROUND(G597*F597,2)</f>
        <v>0</v>
      </c>
    </row>
    <row r="598" spans="1:8" s="91" customFormat="1" ht="40.15" customHeight="1" x14ac:dyDescent="0.2">
      <c r="A598" s="96" t="s">
        <v>460</v>
      </c>
      <c r="B598" s="251" t="s">
        <v>641</v>
      </c>
      <c r="C598" s="230" t="s">
        <v>462</v>
      </c>
      <c r="D598" s="231" t="s">
        <v>459</v>
      </c>
      <c r="E598" s="232" t="s">
        <v>39</v>
      </c>
      <c r="F598" s="233">
        <v>36</v>
      </c>
      <c r="G598" s="252"/>
      <c r="H598" s="234">
        <f t="shared" si="86"/>
        <v>0</v>
      </c>
    </row>
    <row r="599" spans="1:8" s="29" customFormat="1" ht="40.15" customHeight="1" thickBot="1" x14ac:dyDescent="0.25">
      <c r="A599" s="28"/>
      <c r="B599" s="26" t="s">
        <v>360</v>
      </c>
      <c r="C599" s="315" t="str">
        <f>C546</f>
        <v>Paterson Street - Lochmoor Avenue to East End</v>
      </c>
      <c r="D599" s="316"/>
      <c r="E599" s="316"/>
      <c r="F599" s="317"/>
      <c r="G599" s="55" t="s">
        <v>17</v>
      </c>
      <c r="H599" s="55">
        <f>SUM(H546:H598)</f>
        <v>0</v>
      </c>
    </row>
    <row r="600" spans="1:8" s="29" customFormat="1" ht="40.15" customHeight="1" thickTop="1" x14ac:dyDescent="0.2">
      <c r="A600" s="28"/>
      <c r="B600" s="235" t="s">
        <v>363</v>
      </c>
      <c r="C600" s="309" t="s">
        <v>362</v>
      </c>
      <c r="D600" s="310"/>
      <c r="E600" s="310"/>
      <c r="F600" s="311"/>
      <c r="G600" s="305"/>
      <c r="H600" s="236"/>
    </row>
    <row r="601" spans="1:8" s="29" customFormat="1" ht="40.15" customHeight="1" x14ac:dyDescent="0.2">
      <c r="A601" s="28"/>
      <c r="B601" s="222"/>
      <c r="C601" s="23" t="s">
        <v>19</v>
      </c>
      <c r="D601" s="8"/>
      <c r="E601" s="6" t="s">
        <v>2</v>
      </c>
      <c r="F601" s="304"/>
      <c r="G601" s="305"/>
      <c r="H601" s="306"/>
    </row>
    <row r="602" spans="1:8" s="91" customFormat="1" ht="40.15" customHeight="1" x14ac:dyDescent="0.2">
      <c r="A602" s="92" t="s">
        <v>35</v>
      </c>
      <c r="B602" s="85" t="s">
        <v>642</v>
      </c>
      <c r="C602" s="86" t="s">
        <v>36</v>
      </c>
      <c r="D602" s="87" t="s">
        <v>326</v>
      </c>
      <c r="E602" s="88"/>
      <c r="F602" s="89"/>
      <c r="G602" s="93"/>
      <c r="H602" s="90"/>
    </row>
    <row r="603" spans="1:8" s="91" customFormat="1" ht="40.15" customHeight="1" x14ac:dyDescent="0.2">
      <c r="A603" s="92" t="s">
        <v>334</v>
      </c>
      <c r="B603" s="94" t="s">
        <v>33</v>
      </c>
      <c r="C603" s="86" t="s">
        <v>335</v>
      </c>
      <c r="D603" s="95" t="s">
        <v>2</v>
      </c>
      <c r="E603" s="88" t="s">
        <v>30</v>
      </c>
      <c r="F603" s="89">
        <v>10</v>
      </c>
      <c r="G603" s="121"/>
      <c r="H603" s="90">
        <f t="shared" ref="H603:H604" si="87">ROUND(G603*F603,2)</f>
        <v>0</v>
      </c>
    </row>
    <row r="604" spans="1:8" s="91" customFormat="1" ht="40.15" customHeight="1" x14ac:dyDescent="0.2">
      <c r="A604" s="84" t="s">
        <v>37</v>
      </c>
      <c r="B604" s="85" t="s">
        <v>643</v>
      </c>
      <c r="C604" s="86" t="s">
        <v>38</v>
      </c>
      <c r="D604" s="87" t="s">
        <v>326</v>
      </c>
      <c r="E604" s="88" t="s">
        <v>32</v>
      </c>
      <c r="F604" s="89">
        <v>1200</v>
      </c>
      <c r="G604" s="121"/>
      <c r="H604" s="90">
        <f t="shared" si="87"/>
        <v>0</v>
      </c>
    </row>
    <row r="605" spans="1:8" ht="40.15" customHeight="1" x14ac:dyDescent="0.2">
      <c r="A605" s="13"/>
      <c r="B605" s="222"/>
      <c r="C605" s="24" t="s">
        <v>165</v>
      </c>
      <c r="D605" s="8"/>
      <c r="E605" s="223"/>
      <c r="F605" s="51"/>
      <c r="G605" s="54"/>
      <c r="H605" s="306"/>
    </row>
    <row r="606" spans="1:8" s="91" customFormat="1" ht="40.15" customHeight="1" x14ac:dyDescent="0.2">
      <c r="A606" s="96" t="s">
        <v>66</v>
      </c>
      <c r="B606" s="85" t="s">
        <v>644</v>
      </c>
      <c r="C606" s="86" t="s">
        <v>67</v>
      </c>
      <c r="D606" s="87" t="s">
        <v>326</v>
      </c>
      <c r="E606" s="88"/>
      <c r="F606" s="89"/>
      <c r="G606" s="93"/>
      <c r="H606" s="90"/>
    </row>
    <row r="607" spans="1:8" s="91" customFormat="1" ht="40.15" customHeight="1" x14ac:dyDescent="0.2">
      <c r="A607" s="96" t="s">
        <v>68</v>
      </c>
      <c r="B607" s="94" t="s">
        <v>33</v>
      </c>
      <c r="C607" s="86" t="s">
        <v>69</v>
      </c>
      <c r="D607" s="95" t="s">
        <v>2</v>
      </c>
      <c r="E607" s="88" t="s">
        <v>32</v>
      </c>
      <c r="F607" s="89">
        <v>270</v>
      </c>
      <c r="G607" s="121"/>
      <c r="H607" s="90">
        <f>ROUND(G607*F607,2)</f>
        <v>0</v>
      </c>
    </row>
    <row r="608" spans="1:8" s="91" customFormat="1" ht="40.15" customHeight="1" x14ac:dyDescent="0.2">
      <c r="A608" s="96" t="s">
        <v>383</v>
      </c>
      <c r="B608" s="85" t="s">
        <v>645</v>
      </c>
      <c r="C608" s="86" t="s">
        <v>384</v>
      </c>
      <c r="D608" s="95" t="s">
        <v>168</v>
      </c>
      <c r="E608" s="88"/>
      <c r="F608" s="89"/>
      <c r="G608" s="119"/>
      <c r="H608" s="90"/>
    </row>
    <row r="609" spans="1:8" s="91" customFormat="1" ht="40.15" customHeight="1" x14ac:dyDescent="0.2">
      <c r="A609" s="96" t="s">
        <v>385</v>
      </c>
      <c r="B609" s="94" t="s">
        <v>33</v>
      </c>
      <c r="C609" s="86" t="s">
        <v>492</v>
      </c>
      <c r="D609" s="95" t="s">
        <v>2</v>
      </c>
      <c r="E609" s="88" t="s">
        <v>32</v>
      </c>
      <c r="F609" s="89">
        <v>155</v>
      </c>
      <c r="G609" s="121"/>
      <c r="H609" s="90">
        <f>ROUND(G609*F609,2)</f>
        <v>0</v>
      </c>
    </row>
    <row r="610" spans="1:8" s="91" customFormat="1" ht="40.15" customHeight="1" x14ac:dyDescent="0.2">
      <c r="A610" s="96" t="s">
        <v>376</v>
      </c>
      <c r="B610" s="85" t="s">
        <v>646</v>
      </c>
      <c r="C610" s="86" t="s">
        <v>377</v>
      </c>
      <c r="D610" s="95" t="s">
        <v>378</v>
      </c>
      <c r="E610" s="88"/>
      <c r="F610" s="89"/>
      <c r="G610" s="119"/>
      <c r="H610" s="90"/>
    </row>
    <row r="611" spans="1:8" s="91" customFormat="1" ht="40.15" customHeight="1" x14ac:dyDescent="0.2">
      <c r="A611" s="96" t="s">
        <v>380</v>
      </c>
      <c r="B611" s="94" t="s">
        <v>33</v>
      </c>
      <c r="C611" s="86" t="s">
        <v>486</v>
      </c>
      <c r="D611" s="95" t="s">
        <v>2</v>
      </c>
      <c r="E611" s="88" t="s">
        <v>32</v>
      </c>
      <c r="F611" s="89">
        <v>90</v>
      </c>
      <c r="G611" s="121"/>
      <c r="H611" s="90">
        <f t="shared" ref="H611:H612" si="88">ROUND(G611*F611,2)</f>
        <v>0</v>
      </c>
    </row>
    <row r="612" spans="1:8" s="91" customFormat="1" ht="40.15" customHeight="1" x14ac:dyDescent="0.2">
      <c r="A612" s="96" t="s">
        <v>382</v>
      </c>
      <c r="B612" s="94" t="s">
        <v>40</v>
      </c>
      <c r="C612" s="86" t="s">
        <v>487</v>
      </c>
      <c r="D612" s="95" t="s">
        <v>2</v>
      </c>
      <c r="E612" s="88" t="s">
        <v>32</v>
      </c>
      <c r="F612" s="89">
        <v>70</v>
      </c>
      <c r="G612" s="121"/>
      <c r="H612" s="90">
        <f t="shared" si="88"/>
        <v>0</v>
      </c>
    </row>
    <row r="613" spans="1:8" s="91" customFormat="1" ht="40.15" customHeight="1" x14ac:dyDescent="0.2">
      <c r="A613" s="122" t="s">
        <v>449</v>
      </c>
      <c r="B613" s="85" t="s">
        <v>647</v>
      </c>
      <c r="C613" s="86" t="s">
        <v>450</v>
      </c>
      <c r="D613" s="95" t="s">
        <v>378</v>
      </c>
      <c r="E613" s="88"/>
      <c r="F613" s="89"/>
      <c r="G613" s="119"/>
      <c r="H613" s="90"/>
    </row>
    <row r="614" spans="1:8" s="91" customFormat="1" ht="40.15" customHeight="1" x14ac:dyDescent="0.2">
      <c r="A614" s="122" t="s">
        <v>451</v>
      </c>
      <c r="B614" s="94" t="s">
        <v>33</v>
      </c>
      <c r="C614" s="86" t="s">
        <v>452</v>
      </c>
      <c r="D614" s="95" t="s">
        <v>2</v>
      </c>
      <c r="E614" s="88" t="s">
        <v>32</v>
      </c>
      <c r="F614" s="89">
        <v>30</v>
      </c>
      <c r="G614" s="121"/>
      <c r="H614" s="90">
        <f>ROUND(G614*F614,2)</f>
        <v>0</v>
      </c>
    </row>
    <row r="615" spans="1:8" s="91" customFormat="1" ht="40.15" customHeight="1" x14ac:dyDescent="0.2">
      <c r="A615" s="96" t="s">
        <v>41</v>
      </c>
      <c r="B615" s="85" t="s">
        <v>648</v>
      </c>
      <c r="C615" s="86" t="s">
        <v>42</v>
      </c>
      <c r="D615" s="95" t="s">
        <v>168</v>
      </c>
      <c r="E615" s="88"/>
      <c r="F615" s="89"/>
      <c r="G615" s="119"/>
      <c r="H615" s="90"/>
    </row>
    <row r="616" spans="1:8" s="91" customFormat="1" ht="40.15" customHeight="1" x14ac:dyDescent="0.2">
      <c r="A616" s="96" t="s">
        <v>43</v>
      </c>
      <c r="B616" s="94" t="s">
        <v>33</v>
      </c>
      <c r="C616" s="86" t="s">
        <v>44</v>
      </c>
      <c r="D616" s="95" t="s">
        <v>2</v>
      </c>
      <c r="E616" s="88" t="s">
        <v>39</v>
      </c>
      <c r="F616" s="89">
        <v>200</v>
      </c>
      <c r="G616" s="121"/>
      <c r="H616" s="90">
        <f>ROUND(G616*F616,2)</f>
        <v>0</v>
      </c>
    </row>
    <row r="617" spans="1:8" s="91" customFormat="1" ht="40.15" customHeight="1" x14ac:dyDescent="0.2">
      <c r="A617" s="96" t="s">
        <v>45</v>
      </c>
      <c r="B617" s="85" t="s">
        <v>649</v>
      </c>
      <c r="C617" s="86" t="s">
        <v>46</v>
      </c>
      <c r="D617" s="95" t="s">
        <v>168</v>
      </c>
      <c r="E617" s="88"/>
      <c r="F617" s="89"/>
      <c r="G617" s="119"/>
      <c r="H617" s="90"/>
    </row>
    <row r="618" spans="1:8" s="91" customFormat="1" ht="40.15" customHeight="1" x14ac:dyDescent="0.2">
      <c r="A618" s="97" t="s">
        <v>169</v>
      </c>
      <c r="B618" s="94" t="s">
        <v>33</v>
      </c>
      <c r="C618" s="171" t="s">
        <v>170</v>
      </c>
      <c r="D618" s="170" t="s">
        <v>2</v>
      </c>
      <c r="E618" s="170" t="s">
        <v>39</v>
      </c>
      <c r="F618" s="89">
        <v>15</v>
      </c>
      <c r="G618" s="121"/>
      <c r="H618" s="90">
        <f>ROUND(G618*F618,2)</f>
        <v>0</v>
      </c>
    </row>
    <row r="619" spans="1:8" s="91" customFormat="1" ht="40.15" customHeight="1" x14ac:dyDescent="0.2">
      <c r="A619" s="96" t="s">
        <v>47</v>
      </c>
      <c r="B619" s="282" t="s">
        <v>40</v>
      </c>
      <c r="C619" s="278" t="s">
        <v>48</v>
      </c>
      <c r="D619" s="279" t="s">
        <v>2</v>
      </c>
      <c r="E619" s="280" t="s">
        <v>39</v>
      </c>
      <c r="F619" s="274">
        <v>450</v>
      </c>
      <c r="G619" s="275"/>
      <c r="H619" s="276">
        <f>ROUND(G619*F619,2)</f>
        <v>0</v>
      </c>
    </row>
    <row r="620" spans="1:8" s="91" customFormat="1" ht="40.15" customHeight="1" x14ac:dyDescent="0.2">
      <c r="A620" s="96" t="s">
        <v>212</v>
      </c>
      <c r="B620" s="85" t="s">
        <v>650</v>
      </c>
      <c r="C620" s="86" t="s">
        <v>213</v>
      </c>
      <c r="D620" s="95" t="s">
        <v>392</v>
      </c>
      <c r="E620" s="88"/>
      <c r="F620" s="89"/>
      <c r="G620" s="119"/>
      <c r="H620" s="90"/>
    </row>
    <row r="621" spans="1:8" s="91" customFormat="1" ht="40.15" customHeight="1" x14ac:dyDescent="0.2">
      <c r="A621" s="96" t="s">
        <v>214</v>
      </c>
      <c r="B621" s="94" t="s">
        <v>33</v>
      </c>
      <c r="C621" s="86" t="s">
        <v>327</v>
      </c>
      <c r="D621" s="95" t="s">
        <v>516</v>
      </c>
      <c r="E621" s="88"/>
      <c r="F621" s="89"/>
      <c r="G621" s="93"/>
      <c r="H621" s="90"/>
    </row>
    <row r="622" spans="1:8" s="91" customFormat="1" ht="40.15" customHeight="1" x14ac:dyDescent="0.2">
      <c r="A622" s="96" t="s">
        <v>215</v>
      </c>
      <c r="B622" s="100" t="s">
        <v>103</v>
      </c>
      <c r="C622" s="86" t="s">
        <v>216</v>
      </c>
      <c r="D622" s="95"/>
      <c r="E622" s="88" t="s">
        <v>32</v>
      </c>
      <c r="F622" s="89">
        <v>20</v>
      </c>
      <c r="G622" s="121"/>
      <c r="H622" s="90">
        <f>ROUND(G622*F622,2)</f>
        <v>0</v>
      </c>
    </row>
    <row r="623" spans="1:8" s="91" customFormat="1" ht="40.15" customHeight="1" x14ac:dyDescent="0.2">
      <c r="A623" s="96" t="s">
        <v>219</v>
      </c>
      <c r="B623" s="85" t="s">
        <v>651</v>
      </c>
      <c r="C623" s="86" t="s">
        <v>220</v>
      </c>
      <c r="D623" s="95" t="s">
        <v>221</v>
      </c>
      <c r="E623" s="88"/>
      <c r="F623" s="89"/>
      <c r="G623" s="93"/>
      <c r="H623" s="90"/>
    </row>
    <row r="624" spans="1:8" s="91" customFormat="1" ht="40.15" customHeight="1" x14ac:dyDescent="0.2">
      <c r="A624" s="96" t="s">
        <v>395</v>
      </c>
      <c r="B624" s="94" t="s">
        <v>33</v>
      </c>
      <c r="C624" s="86" t="s">
        <v>488</v>
      </c>
      <c r="D624" s="95"/>
      <c r="E624" s="88" t="s">
        <v>49</v>
      </c>
      <c r="F624" s="89">
        <v>10</v>
      </c>
      <c r="G624" s="121"/>
      <c r="H624" s="90">
        <f>ROUND(G624*F624,2)</f>
        <v>0</v>
      </c>
    </row>
    <row r="625" spans="1:8" s="91" customFormat="1" ht="40.15" customHeight="1" x14ac:dyDescent="0.2">
      <c r="A625" s="96" t="s">
        <v>222</v>
      </c>
      <c r="B625" s="94" t="s">
        <v>40</v>
      </c>
      <c r="C625" s="86" t="s">
        <v>223</v>
      </c>
      <c r="D625" s="95" t="s">
        <v>224</v>
      </c>
      <c r="E625" s="88" t="s">
        <v>49</v>
      </c>
      <c r="F625" s="89">
        <v>650</v>
      </c>
      <c r="G625" s="121"/>
      <c r="H625" s="90">
        <f t="shared" ref="H625:H626" si="89">ROUND(G625*F625,2)</f>
        <v>0</v>
      </c>
    </row>
    <row r="626" spans="1:8" s="91" customFormat="1" ht="40.15" customHeight="1" x14ac:dyDescent="0.2">
      <c r="A626" s="96" t="s">
        <v>398</v>
      </c>
      <c r="B626" s="94" t="s">
        <v>50</v>
      </c>
      <c r="C626" s="86" t="s">
        <v>399</v>
      </c>
      <c r="D626" s="95" t="s">
        <v>2</v>
      </c>
      <c r="E626" s="88" t="s">
        <v>49</v>
      </c>
      <c r="F626" s="89">
        <v>20</v>
      </c>
      <c r="G626" s="121"/>
      <c r="H626" s="90">
        <f t="shared" si="89"/>
        <v>0</v>
      </c>
    </row>
    <row r="627" spans="1:8" s="91" customFormat="1" ht="40.15" customHeight="1" x14ac:dyDescent="0.2">
      <c r="A627" s="96" t="s">
        <v>225</v>
      </c>
      <c r="B627" s="85" t="s">
        <v>652</v>
      </c>
      <c r="C627" s="86" t="s">
        <v>226</v>
      </c>
      <c r="D627" s="95" t="s">
        <v>221</v>
      </c>
      <c r="E627" s="88"/>
      <c r="F627" s="89"/>
      <c r="G627" s="93"/>
      <c r="H627" s="90"/>
    </row>
    <row r="628" spans="1:8" s="91" customFormat="1" ht="40.15" customHeight="1" x14ac:dyDescent="0.2">
      <c r="A628" s="96" t="s">
        <v>401</v>
      </c>
      <c r="B628" s="94" t="s">
        <v>33</v>
      </c>
      <c r="C628" s="86" t="s">
        <v>329</v>
      </c>
      <c r="D628" s="95" t="s">
        <v>107</v>
      </c>
      <c r="E628" s="88" t="s">
        <v>49</v>
      </c>
      <c r="F628" s="89">
        <v>10</v>
      </c>
      <c r="G628" s="121"/>
      <c r="H628" s="90">
        <f t="shared" ref="H628:H632" si="90">ROUND(G628*F628,2)</f>
        <v>0</v>
      </c>
    </row>
    <row r="629" spans="1:8" s="91" customFormat="1" ht="40.15" customHeight="1" x14ac:dyDescent="0.2">
      <c r="A629" s="96" t="s">
        <v>402</v>
      </c>
      <c r="B629" s="94" t="s">
        <v>40</v>
      </c>
      <c r="C629" s="86" t="s">
        <v>496</v>
      </c>
      <c r="D629" s="95" t="s">
        <v>224</v>
      </c>
      <c r="E629" s="88" t="s">
        <v>49</v>
      </c>
      <c r="F629" s="89">
        <v>10</v>
      </c>
      <c r="G629" s="121"/>
      <c r="H629" s="90">
        <f t="shared" si="90"/>
        <v>0</v>
      </c>
    </row>
    <row r="630" spans="1:8" s="91" customFormat="1" ht="40.15" customHeight="1" x14ac:dyDescent="0.2">
      <c r="A630" s="96" t="s">
        <v>402</v>
      </c>
      <c r="B630" s="94" t="s">
        <v>50</v>
      </c>
      <c r="C630" s="86" t="s">
        <v>495</v>
      </c>
      <c r="D630" s="95" t="s">
        <v>224</v>
      </c>
      <c r="E630" s="88" t="s">
        <v>49</v>
      </c>
      <c r="F630" s="89">
        <v>650</v>
      </c>
      <c r="G630" s="121"/>
      <c r="H630" s="90">
        <f t="shared" si="90"/>
        <v>0</v>
      </c>
    </row>
    <row r="631" spans="1:8" s="101" customFormat="1" ht="40.15" customHeight="1" x14ac:dyDescent="0.2">
      <c r="A631" s="96" t="s">
        <v>404</v>
      </c>
      <c r="B631" s="94" t="s">
        <v>61</v>
      </c>
      <c r="C631" s="86" t="s">
        <v>330</v>
      </c>
      <c r="D631" s="95" t="s">
        <v>403</v>
      </c>
      <c r="E631" s="88" t="s">
        <v>49</v>
      </c>
      <c r="F631" s="89">
        <v>20</v>
      </c>
      <c r="G631" s="121"/>
      <c r="H631" s="90">
        <f t="shared" si="90"/>
        <v>0</v>
      </c>
    </row>
    <row r="632" spans="1:8" s="91" customFormat="1" ht="40.15" customHeight="1" x14ac:dyDescent="0.2">
      <c r="A632" s="96" t="s">
        <v>227</v>
      </c>
      <c r="B632" s="85" t="s">
        <v>653</v>
      </c>
      <c r="C632" s="86" t="s">
        <v>228</v>
      </c>
      <c r="D632" s="95" t="s">
        <v>229</v>
      </c>
      <c r="E632" s="88" t="s">
        <v>32</v>
      </c>
      <c r="F632" s="89">
        <v>50</v>
      </c>
      <c r="G632" s="121"/>
      <c r="H632" s="90">
        <f t="shared" si="90"/>
        <v>0</v>
      </c>
    </row>
    <row r="633" spans="1:8" s="91" customFormat="1" ht="40.15" customHeight="1" x14ac:dyDescent="0.2">
      <c r="A633" s="96" t="s">
        <v>171</v>
      </c>
      <c r="B633" s="85" t="s">
        <v>654</v>
      </c>
      <c r="C633" s="86" t="s">
        <v>172</v>
      </c>
      <c r="D633" s="95" t="s">
        <v>508</v>
      </c>
      <c r="E633" s="88"/>
      <c r="F633" s="89"/>
      <c r="G633" s="93"/>
      <c r="H633" s="90"/>
    </row>
    <row r="634" spans="1:8" s="91" customFormat="1" ht="40.15" customHeight="1" x14ac:dyDescent="0.2">
      <c r="A634" s="96" t="s">
        <v>230</v>
      </c>
      <c r="B634" s="94" t="s">
        <v>33</v>
      </c>
      <c r="C634" s="86" t="s">
        <v>231</v>
      </c>
      <c r="D634" s="95"/>
      <c r="E634" s="88"/>
      <c r="F634" s="89"/>
      <c r="G634" s="93"/>
      <c r="H634" s="90"/>
    </row>
    <row r="635" spans="1:8" s="91" customFormat="1" ht="40.15" customHeight="1" x14ac:dyDescent="0.2">
      <c r="A635" s="96" t="s">
        <v>407</v>
      </c>
      <c r="B635" s="100" t="s">
        <v>103</v>
      </c>
      <c r="C635" s="86" t="s">
        <v>408</v>
      </c>
      <c r="D635" s="95"/>
      <c r="E635" s="88" t="s">
        <v>34</v>
      </c>
      <c r="F635" s="89">
        <v>800</v>
      </c>
      <c r="G635" s="121"/>
      <c r="H635" s="90">
        <f>ROUND(G635*F635,2)</f>
        <v>0</v>
      </c>
    </row>
    <row r="636" spans="1:8" s="91" customFormat="1" ht="40.15" customHeight="1" x14ac:dyDescent="0.2">
      <c r="A636" s="96" t="s">
        <v>173</v>
      </c>
      <c r="B636" s="94" t="s">
        <v>40</v>
      </c>
      <c r="C636" s="86" t="s">
        <v>70</v>
      </c>
      <c r="D636" s="95"/>
      <c r="E636" s="88"/>
      <c r="F636" s="89"/>
      <c r="G636" s="93"/>
      <c r="H636" s="90"/>
    </row>
    <row r="637" spans="1:8" s="91" customFormat="1" ht="40.15" customHeight="1" x14ac:dyDescent="0.2">
      <c r="A637" s="96" t="s">
        <v>410</v>
      </c>
      <c r="B637" s="100" t="s">
        <v>103</v>
      </c>
      <c r="C637" s="86" t="s">
        <v>408</v>
      </c>
      <c r="D637" s="95"/>
      <c r="E637" s="88" t="s">
        <v>34</v>
      </c>
      <c r="F637" s="89">
        <v>60</v>
      </c>
      <c r="G637" s="121"/>
      <c r="H637" s="90">
        <f t="shared" ref="H637" si="91">ROUND(G637*F637,2)</f>
        <v>0</v>
      </c>
    </row>
    <row r="638" spans="1:8" s="91" customFormat="1" ht="40.15" customHeight="1" x14ac:dyDescent="0.2">
      <c r="A638" s="96" t="s">
        <v>108</v>
      </c>
      <c r="B638" s="85" t="s">
        <v>655</v>
      </c>
      <c r="C638" s="86" t="s">
        <v>110</v>
      </c>
      <c r="D638" s="95" t="s">
        <v>232</v>
      </c>
      <c r="E638" s="88"/>
      <c r="F638" s="89"/>
      <c r="G638" s="93"/>
      <c r="H638" s="90"/>
    </row>
    <row r="639" spans="1:8" s="91" customFormat="1" ht="40.15" customHeight="1" x14ac:dyDescent="0.2">
      <c r="A639" s="96" t="s">
        <v>111</v>
      </c>
      <c r="B639" s="282" t="s">
        <v>33</v>
      </c>
      <c r="C639" s="278" t="s">
        <v>233</v>
      </c>
      <c r="D639" s="279" t="s">
        <v>2</v>
      </c>
      <c r="E639" s="280" t="s">
        <v>32</v>
      </c>
      <c r="F639" s="274">
        <v>120</v>
      </c>
      <c r="G639" s="275"/>
      <c r="H639" s="276">
        <f t="shared" ref="H639:H642" si="92">ROUND(G639*F639,2)</f>
        <v>0</v>
      </c>
    </row>
    <row r="640" spans="1:8" s="91" customFormat="1" ht="40.15" customHeight="1" x14ac:dyDescent="0.2">
      <c r="A640" s="96" t="s">
        <v>411</v>
      </c>
      <c r="B640" s="85" t="s">
        <v>656</v>
      </c>
      <c r="C640" s="86" t="s">
        <v>412</v>
      </c>
      <c r="D640" s="95" t="s">
        <v>515</v>
      </c>
      <c r="E640" s="88"/>
      <c r="F640" s="89"/>
      <c r="G640" s="93"/>
      <c r="H640" s="90"/>
    </row>
    <row r="641" spans="1:8" s="91" customFormat="1" ht="40.15" customHeight="1" x14ac:dyDescent="0.2">
      <c r="A641" s="96" t="s">
        <v>413</v>
      </c>
      <c r="B641" s="94" t="s">
        <v>33</v>
      </c>
      <c r="C641" s="86" t="s">
        <v>414</v>
      </c>
      <c r="D641" s="95"/>
      <c r="E641" s="88" t="s">
        <v>32</v>
      </c>
      <c r="F641" s="102">
        <v>4050</v>
      </c>
      <c r="G641" s="121"/>
      <c r="H641" s="90">
        <f t="shared" si="92"/>
        <v>0</v>
      </c>
    </row>
    <row r="642" spans="1:8" s="91" customFormat="1" ht="40.15" customHeight="1" x14ac:dyDescent="0.2">
      <c r="A642" s="96" t="s">
        <v>112</v>
      </c>
      <c r="B642" s="85" t="s">
        <v>657</v>
      </c>
      <c r="C642" s="86" t="s">
        <v>114</v>
      </c>
      <c r="D642" s="95" t="s">
        <v>176</v>
      </c>
      <c r="E642" s="88" t="s">
        <v>39</v>
      </c>
      <c r="F642" s="102">
        <v>4</v>
      </c>
      <c r="G642" s="121"/>
      <c r="H642" s="90">
        <f t="shared" si="92"/>
        <v>0</v>
      </c>
    </row>
    <row r="643" spans="1:8" ht="40.15" customHeight="1" x14ac:dyDescent="0.2">
      <c r="A643" s="13"/>
      <c r="B643" s="219"/>
      <c r="C643" s="24" t="s">
        <v>177</v>
      </c>
      <c r="D643" s="95" t="s">
        <v>2</v>
      </c>
      <c r="E643" s="7"/>
      <c r="F643" s="304"/>
      <c r="G643" s="305"/>
      <c r="H643" s="306"/>
    </row>
    <row r="644" spans="1:8" s="91" customFormat="1" ht="40.15" customHeight="1" x14ac:dyDescent="0.2">
      <c r="A644" s="84" t="s">
        <v>51</v>
      </c>
      <c r="B644" s="85" t="s">
        <v>658</v>
      </c>
      <c r="C644" s="86" t="s">
        <v>52</v>
      </c>
      <c r="D644" s="95" t="s">
        <v>340</v>
      </c>
      <c r="E644" s="88"/>
      <c r="F644" s="102"/>
      <c r="G644" s="93"/>
      <c r="H644" s="103"/>
    </row>
    <row r="645" spans="1:8" s="91" customFormat="1" ht="40.15" customHeight="1" x14ac:dyDescent="0.2">
      <c r="A645" s="84" t="s">
        <v>309</v>
      </c>
      <c r="B645" s="94" t="s">
        <v>33</v>
      </c>
      <c r="C645" s="86" t="s">
        <v>346</v>
      </c>
      <c r="D645" s="95" t="s">
        <v>2</v>
      </c>
      <c r="E645" s="88" t="s">
        <v>32</v>
      </c>
      <c r="F645" s="102">
        <v>270</v>
      </c>
      <c r="G645" s="121"/>
      <c r="H645" s="90">
        <f t="shared" ref="H645" si="93">ROUND(G645*F645,2)</f>
        <v>0</v>
      </c>
    </row>
    <row r="646" spans="1:8" ht="40.15" customHeight="1" x14ac:dyDescent="0.2">
      <c r="A646" s="13"/>
      <c r="B646" s="219"/>
      <c r="C646" s="24" t="s">
        <v>20</v>
      </c>
      <c r="D646" s="8"/>
      <c r="E646" s="7"/>
      <c r="F646" s="304"/>
      <c r="G646" s="305"/>
      <c r="H646" s="306"/>
    </row>
    <row r="647" spans="1:8" s="91" customFormat="1" ht="40.15" customHeight="1" x14ac:dyDescent="0.2">
      <c r="A647" s="84" t="s">
        <v>55</v>
      </c>
      <c r="B647" s="85" t="s">
        <v>659</v>
      </c>
      <c r="C647" s="86" t="s">
        <v>56</v>
      </c>
      <c r="D647" s="95" t="s">
        <v>121</v>
      </c>
      <c r="E647" s="88" t="s">
        <v>49</v>
      </c>
      <c r="F647" s="102">
        <v>800</v>
      </c>
      <c r="G647" s="121"/>
      <c r="H647" s="90">
        <f>ROUND(G647*F647,2)</f>
        <v>0</v>
      </c>
    </row>
    <row r="648" spans="1:8" ht="40.15" customHeight="1" x14ac:dyDescent="0.2">
      <c r="A648" s="13"/>
      <c r="B648" s="219"/>
      <c r="C648" s="24" t="s">
        <v>21</v>
      </c>
      <c r="D648" s="8"/>
      <c r="E648" s="7"/>
      <c r="F648" s="304"/>
      <c r="G648" s="305"/>
      <c r="H648" s="306"/>
    </row>
    <row r="649" spans="1:8" s="106" customFormat="1" ht="40.15" customHeight="1" x14ac:dyDescent="0.2">
      <c r="A649" s="84" t="s">
        <v>77</v>
      </c>
      <c r="B649" s="85" t="s">
        <v>660</v>
      </c>
      <c r="C649" s="104" t="s">
        <v>236</v>
      </c>
      <c r="D649" s="105" t="s">
        <v>244</v>
      </c>
      <c r="E649" s="88"/>
      <c r="F649" s="102"/>
      <c r="G649" s="93"/>
      <c r="H649" s="103"/>
    </row>
    <row r="650" spans="1:8" s="91" customFormat="1" ht="40.15" customHeight="1" x14ac:dyDescent="0.2">
      <c r="A650" s="84" t="s">
        <v>418</v>
      </c>
      <c r="B650" s="94" t="s">
        <v>33</v>
      </c>
      <c r="C650" s="107" t="s">
        <v>419</v>
      </c>
      <c r="D650" s="95"/>
      <c r="E650" s="88" t="s">
        <v>39</v>
      </c>
      <c r="F650" s="102">
        <v>2</v>
      </c>
      <c r="G650" s="121"/>
      <c r="H650" s="90">
        <f t="shared" ref="H650:H651" si="94">ROUND(G650*F650,2)</f>
        <v>0</v>
      </c>
    </row>
    <row r="651" spans="1:8" s="91" customFormat="1" ht="40.15" customHeight="1" x14ac:dyDescent="0.2">
      <c r="A651" s="108" t="s">
        <v>420</v>
      </c>
      <c r="B651" s="94" t="s">
        <v>40</v>
      </c>
      <c r="C651" s="107" t="s">
        <v>421</v>
      </c>
      <c r="D651" s="105"/>
      <c r="E651" s="109" t="s">
        <v>39</v>
      </c>
      <c r="F651" s="155">
        <v>2</v>
      </c>
      <c r="G651" s="121"/>
      <c r="H651" s="112">
        <f t="shared" si="94"/>
        <v>0</v>
      </c>
    </row>
    <row r="652" spans="1:8" ht="40.15" customHeight="1" x14ac:dyDescent="0.2">
      <c r="A652" s="13"/>
      <c r="B652" s="220"/>
      <c r="C652" s="24" t="s">
        <v>22</v>
      </c>
      <c r="D652" s="8"/>
      <c r="E652" s="7"/>
      <c r="F652" s="304"/>
      <c r="G652" s="305"/>
      <c r="H652" s="306"/>
    </row>
    <row r="653" spans="1:8" s="91" customFormat="1" ht="40.15" customHeight="1" x14ac:dyDescent="0.2">
      <c r="A653" s="84" t="s">
        <v>57</v>
      </c>
      <c r="B653" s="85" t="s">
        <v>661</v>
      </c>
      <c r="C653" s="107" t="s">
        <v>243</v>
      </c>
      <c r="D653" s="105" t="s">
        <v>244</v>
      </c>
      <c r="E653" s="88" t="s">
        <v>39</v>
      </c>
      <c r="F653" s="102">
        <v>8</v>
      </c>
      <c r="G653" s="121"/>
      <c r="H653" s="90">
        <f>ROUND(G653*F653,2)</f>
        <v>0</v>
      </c>
    </row>
    <row r="654" spans="1:8" s="91" customFormat="1" ht="40.15" customHeight="1" x14ac:dyDescent="0.2">
      <c r="A654" s="84" t="s">
        <v>71</v>
      </c>
      <c r="B654" s="85" t="s">
        <v>662</v>
      </c>
      <c r="C654" s="86" t="s">
        <v>80</v>
      </c>
      <c r="D654" s="95" t="s">
        <v>125</v>
      </c>
      <c r="E654" s="88"/>
      <c r="F654" s="102"/>
      <c r="G654" s="54"/>
      <c r="H654" s="103"/>
    </row>
    <row r="655" spans="1:8" s="91" customFormat="1" ht="40.15" customHeight="1" x14ac:dyDescent="0.2">
      <c r="A655" s="84" t="s">
        <v>81</v>
      </c>
      <c r="B655" s="94" t="s">
        <v>33</v>
      </c>
      <c r="C655" s="86" t="s">
        <v>142</v>
      </c>
      <c r="D655" s="95"/>
      <c r="E655" s="88" t="s">
        <v>72</v>
      </c>
      <c r="F655" s="211">
        <v>0.6</v>
      </c>
      <c r="G655" s="121"/>
      <c r="H655" s="90">
        <f>ROUND(G655*F655,2)</f>
        <v>0</v>
      </c>
    </row>
    <row r="656" spans="1:8" s="91" customFormat="1" ht="40.15" customHeight="1" x14ac:dyDescent="0.2">
      <c r="A656" s="84" t="s">
        <v>58</v>
      </c>
      <c r="B656" s="85" t="s">
        <v>663</v>
      </c>
      <c r="C656" s="107" t="s">
        <v>245</v>
      </c>
      <c r="D656" s="105" t="s">
        <v>244</v>
      </c>
      <c r="E656" s="88"/>
      <c r="F656" s="102"/>
      <c r="G656" s="93"/>
      <c r="H656" s="103"/>
    </row>
    <row r="657" spans="1:8" s="91" customFormat="1" ht="40.15" customHeight="1" x14ac:dyDescent="0.2">
      <c r="A657" s="84" t="s">
        <v>59</v>
      </c>
      <c r="B657" s="94" t="s">
        <v>33</v>
      </c>
      <c r="C657" s="86" t="s">
        <v>144</v>
      </c>
      <c r="D657" s="95"/>
      <c r="E657" s="88" t="s">
        <v>39</v>
      </c>
      <c r="F657" s="102">
        <v>2</v>
      </c>
      <c r="G657" s="121"/>
      <c r="H657" s="90">
        <f t="shared" ref="H657" si="95">ROUND(G657*F657,2)</f>
        <v>0</v>
      </c>
    </row>
    <row r="658" spans="1:8" s="91" customFormat="1" ht="40.15" customHeight="1" x14ac:dyDescent="0.2">
      <c r="A658" s="84" t="s">
        <v>73</v>
      </c>
      <c r="B658" s="85" t="s">
        <v>664</v>
      </c>
      <c r="C658" s="86" t="s">
        <v>82</v>
      </c>
      <c r="D658" s="105" t="s">
        <v>244</v>
      </c>
      <c r="E658" s="88" t="s">
        <v>39</v>
      </c>
      <c r="F658" s="102">
        <v>1</v>
      </c>
      <c r="G658" s="121"/>
      <c r="H658" s="90">
        <f t="shared" ref="H658:H661" si="96">ROUND(G658*F658,2)</f>
        <v>0</v>
      </c>
    </row>
    <row r="659" spans="1:8" s="91" customFormat="1" ht="40.15" customHeight="1" x14ac:dyDescent="0.2">
      <c r="A659" s="84" t="s">
        <v>74</v>
      </c>
      <c r="B659" s="85" t="s">
        <v>665</v>
      </c>
      <c r="C659" s="86" t="s">
        <v>83</v>
      </c>
      <c r="D659" s="105" t="s">
        <v>244</v>
      </c>
      <c r="E659" s="88" t="s">
        <v>39</v>
      </c>
      <c r="F659" s="102">
        <v>1</v>
      </c>
      <c r="G659" s="121"/>
      <c r="H659" s="90">
        <f t="shared" si="96"/>
        <v>0</v>
      </c>
    </row>
    <row r="660" spans="1:8" s="91" customFormat="1" ht="40.15" customHeight="1" x14ac:dyDescent="0.2">
      <c r="A660" s="84" t="s">
        <v>75</v>
      </c>
      <c r="B660" s="277" t="s">
        <v>666</v>
      </c>
      <c r="C660" s="278" t="s">
        <v>84</v>
      </c>
      <c r="D660" s="285" t="s">
        <v>244</v>
      </c>
      <c r="E660" s="280" t="s">
        <v>39</v>
      </c>
      <c r="F660" s="281">
        <v>1</v>
      </c>
      <c r="G660" s="275"/>
      <c r="H660" s="276">
        <f t="shared" si="96"/>
        <v>0</v>
      </c>
    </row>
    <row r="661" spans="1:8" s="91" customFormat="1" ht="40.15" customHeight="1" x14ac:dyDescent="0.2">
      <c r="A661" s="108" t="s">
        <v>272</v>
      </c>
      <c r="B661" s="111" t="s">
        <v>667</v>
      </c>
      <c r="C661" s="107" t="s">
        <v>273</v>
      </c>
      <c r="D661" s="105" t="s">
        <v>244</v>
      </c>
      <c r="E661" s="109" t="s">
        <v>39</v>
      </c>
      <c r="F661" s="155">
        <v>1</v>
      </c>
      <c r="G661" s="121"/>
      <c r="H661" s="112">
        <f t="shared" si="96"/>
        <v>0</v>
      </c>
    </row>
    <row r="662" spans="1:8" ht="40.15" customHeight="1" x14ac:dyDescent="0.2">
      <c r="A662" s="13"/>
      <c r="B662" s="222"/>
      <c r="C662" s="24" t="s">
        <v>23</v>
      </c>
      <c r="D662" s="8"/>
      <c r="E662" s="223"/>
      <c r="F662" s="51"/>
      <c r="G662" s="54"/>
      <c r="H662" s="306"/>
    </row>
    <row r="663" spans="1:8" s="91" customFormat="1" ht="40.15" customHeight="1" x14ac:dyDescent="0.2">
      <c r="A663" s="96" t="s">
        <v>62</v>
      </c>
      <c r="B663" s="85" t="s">
        <v>668</v>
      </c>
      <c r="C663" s="86" t="s">
        <v>63</v>
      </c>
      <c r="D663" s="95" t="s">
        <v>332</v>
      </c>
      <c r="E663" s="88"/>
      <c r="F663" s="89"/>
      <c r="G663" s="93"/>
      <c r="H663" s="90"/>
    </row>
    <row r="664" spans="1:8" s="91" customFormat="1" ht="40.15" customHeight="1" x14ac:dyDescent="0.2">
      <c r="A664" s="96" t="s">
        <v>149</v>
      </c>
      <c r="B664" s="94" t="s">
        <v>33</v>
      </c>
      <c r="C664" s="86" t="s">
        <v>150</v>
      </c>
      <c r="D664" s="95"/>
      <c r="E664" s="88" t="s">
        <v>32</v>
      </c>
      <c r="F664" s="89">
        <v>200</v>
      </c>
      <c r="G664" s="121"/>
      <c r="H664" s="90">
        <f>ROUND(G664*F664,2)</f>
        <v>0</v>
      </c>
    </row>
    <row r="665" spans="1:8" s="91" customFormat="1" ht="40.15" customHeight="1" x14ac:dyDescent="0.2">
      <c r="A665" s="96" t="s">
        <v>64</v>
      </c>
      <c r="B665" s="229" t="s">
        <v>40</v>
      </c>
      <c r="C665" s="230" t="s">
        <v>151</v>
      </c>
      <c r="D665" s="231"/>
      <c r="E665" s="232" t="s">
        <v>32</v>
      </c>
      <c r="F665" s="233">
        <v>1000</v>
      </c>
      <c r="G665" s="252"/>
      <c r="H665" s="234">
        <f>ROUND(G665*F665,2)</f>
        <v>0</v>
      </c>
    </row>
    <row r="666" spans="1:8" s="29" customFormat="1" ht="40.15" customHeight="1" thickBot="1" x14ac:dyDescent="0.25">
      <c r="A666" s="28"/>
      <c r="B666" s="26" t="s">
        <v>363</v>
      </c>
      <c r="C666" s="315" t="str">
        <f>C600</f>
        <v>Surfside Crescent - Desjardins Drive to De La Seigneurie Boulevard</v>
      </c>
      <c r="D666" s="316"/>
      <c r="E666" s="316"/>
      <c r="F666" s="317"/>
      <c r="G666" s="55" t="s">
        <v>17</v>
      </c>
      <c r="H666" s="55">
        <f>SUM(H600:H665)</f>
        <v>0</v>
      </c>
    </row>
    <row r="667" spans="1:8" s="29" customFormat="1" ht="37.9" customHeight="1" thickTop="1" x14ac:dyDescent="0.2">
      <c r="A667" s="28"/>
      <c r="B667" s="235" t="s">
        <v>365</v>
      </c>
      <c r="C667" s="309" t="s">
        <v>364</v>
      </c>
      <c r="D667" s="310"/>
      <c r="E667" s="310"/>
      <c r="F667" s="311"/>
      <c r="G667" s="305"/>
      <c r="H667" s="236"/>
    </row>
    <row r="668" spans="1:8" s="29" customFormat="1" ht="37.9" customHeight="1" x14ac:dyDescent="0.2">
      <c r="A668" s="28"/>
      <c r="B668" s="222"/>
      <c r="C668" s="23" t="s">
        <v>19</v>
      </c>
      <c r="D668" s="8"/>
      <c r="E668" s="6" t="s">
        <v>2</v>
      </c>
      <c r="F668" s="304"/>
      <c r="G668" s="305"/>
      <c r="H668" s="306"/>
    </row>
    <row r="669" spans="1:8" s="91" customFormat="1" ht="37.9" customHeight="1" x14ac:dyDescent="0.2">
      <c r="A669" s="92" t="s">
        <v>35</v>
      </c>
      <c r="B669" s="85" t="s">
        <v>669</v>
      </c>
      <c r="C669" s="86" t="s">
        <v>36</v>
      </c>
      <c r="D669" s="87" t="s">
        <v>326</v>
      </c>
      <c r="E669" s="88"/>
      <c r="F669" s="89"/>
      <c r="G669" s="93"/>
      <c r="H669" s="90"/>
    </row>
    <row r="670" spans="1:8" s="91" customFormat="1" ht="37.9" customHeight="1" x14ac:dyDescent="0.2">
      <c r="A670" s="92" t="s">
        <v>334</v>
      </c>
      <c r="B670" s="94" t="s">
        <v>33</v>
      </c>
      <c r="C670" s="86" t="s">
        <v>335</v>
      </c>
      <c r="D670" s="95" t="s">
        <v>2</v>
      </c>
      <c r="E670" s="88" t="s">
        <v>30</v>
      </c>
      <c r="F670" s="89">
        <v>10</v>
      </c>
      <c r="G670" s="121"/>
      <c r="H670" s="90">
        <f t="shared" ref="H670:H671" si="97">ROUND(G670*F670,2)</f>
        <v>0</v>
      </c>
    </row>
    <row r="671" spans="1:8" s="91" customFormat="1" ht="37.9" customHeight="1" x14ac:dyDescent="0.2">
      <c r="A671" s="84" t="s">
        <v>37</v>
      </c>
      <c r="B671" s="85" t="s">
        <v>670</v>
      </c>
      <c r="C671" s="86" t="s">
        <v>38</v>
      </c>
      <c r="D671" s="87" t="s">
        <v>326</v>
      </c>
      <c r="E671" s="88" t="s">
        <v>32</v>
      </c>
      <c r="F671" s="89">
        <v>1600</v>
      </c>
      <c r="G671" s="121"/>
      <c r="H671" s="90">
        <f t="shared" si="97"/>
        <v>0</v>
      </c>
    </row>
    <row r="672" spans="1:8" ht="37.9" customHeight="1" x14ac:dyDescent="0.2">
      <c r="A672" s="13"/>
      <c r="B672" s="222"/>
      <c r="C672" s="24" t="s">
        <v>165</v>
      </c>
      <c r="D672" s="8"/>
      <c r="E672" s="223"/>
      <c r="F672" s="51"/>
      <c r="G672" s="54"/>
      <c r="H672" s="306"/>
    </row>
    <row r="673" spans="1:8" s="91" customFormat="1" ht="37.9" customHeight="1" x14ac:dyDescent="0.2">
      <c r="A673" s="96" t="s">
        <v>66</v>
      </c>
      <c r="B673" s="85" t="s">
        <v>671</v>
      </c>
      <c r="C673" s="86" t="s">
        <v>67</v>
      </c>
      <c r="D673" s="87" t="s">
        <v>326</v>
      </c>
      <c r="E673" s="88"/>
      <c r="F673" s="89"/>
      <c r="G673" s="93"/>
      <c r="H673" s="90"/>
    </row>
    <row r="674" spans="1:8" s="91" customFormat="1" ht="37.9" customHeight="1" x14ac:dyDescent="0.2">
      <c r="A674" s="96" t="s">
        <v>68</v>
      </c>
      <c r="B674" s="94" t="s">
        <v>33</v>
      </c>
      <c r="C674" s="86" t="s">
        <v>69</v>
      </c>
      <c r="D674" s="95" t="s">
        <v>2</v>
      </c>
      <c r="E674" s="88" t="s">
        <v>32</v>
      </c>
      <c r="F674" s="89">
        <v>25</v>
      </c>
      <c r="G674" s="121"/>
      <c r="H674" s="90">
        <f>ROUND(G674*F674,2)</f>
        <v>0</v>
      </c>
    </row>
    <row r="675" spans="1:8" s="91" customFormat="1" ht="37.9" customHeight="1" x14ac:dyDescent="0.2">
      <c r="A675" s="96" t="s">
        <v>383</v>
      </c>
      <c r="B675" s="85" t="s">
        <v>672</v>
      </c>
      <c r="C675" s="86" t="s">
        <v>384</v>
      </c>
      <c r="D675" s="95" t="s">
        <v>168</v>
      </c>
      <c r="E675" s="88"/>
      <c r="F675" s="89"/>
      <c r="G675" s="119"/>
      <c r="H675" s="90"/>
    </row>
    <row r="676" spans="1:8" s="91" customFormat="1" ht="37.9" customHeight="1" x14ac:dyDescent="0.2">
      <c r="A676" s="96" t="s">
        <v>385</v>
      </c>
      <c r="B676" s="94" t="s">
        <v>33</v>
      </c>
      <c r="C676" s="86" t="s">
        <v>492</v>
      </c>
      <c r="D676" s="95" t="s">
        <v>2</v>
      </c>
      <c r="E676" s="88" t="s">
        <v>32</v>
      </c>
      <c r="F676" s="89">
        <v>285</v>
      </c>
      <c r="G676" s="121"/>
      <c r="H676" s="90">
        <f>ROUND(G676*F676,2)</f>
        <v>0</v>
      </c>
    </row>
    <row r="677" spans="1:8" s="91" customFormat="1" ht="37.9" customHeight="1" x14ac:dyDescent="0.2">
      <c r="A677" s="96" t="s">
        <v>376</v>
      </c>
      <c r="B677" s="85" t="s">
        <v>673</v>
      </c>
      <c r="C677" s="86" t="s">
        <v>377</v>
      </c>
      <c r="D677" s="95" t="s">
        <v>378</v>
      </c>
      <c r="E677" s="88"/>
      <c r="F677" s="89"/>
      <c r="G677" s="119"/>
      <c r="H677" s="90"/>
    </row>
    <row r="678" spans="1:8" s="91" customFormat="1" ht="37.9" customHeight="1" x14ac:dyDescent="0.2">
      <c r="A678" s="96" t="s">
        <v>379</v>
      </c>
      <c r="B678" s="94" t="s">
        <v>33</v>
      </c>
      <c r="C678" s="86" t="s">
        <v>485</v>
      </c>
      <c r="D678" s="95" t="s">
        <v>2</v>
      </c>
      <c r="E678" s="88" t="s">
        <v>32</v>
      </c>
      <c r="F678" s="89">
        <v>10</v>
      </c>
      <c r="G678" s="121"/>
      <c r="H678" s="90">
        <f t="shared" ref="H678:H681" si="98">ROUND(G678*F678,2)</f>
        <v>0</v>
      </c>
    </row>
    <row r="679" spans="1:8" s="91" customFormat="1" ht="37.9" customHeight="1" x14ac:dyDescent="0.2">
      <c r="A679" s="96" t="s">
        <v>380</v>
      </c>
      <c r="B679" s="94" t="s">
        <v>40</v>
      </c>
      <c r="C679" s="86" t="s">
        <v>486</v>
      </c>
      <c r="D679" s="95" t="s">
        <v>2</v>
      </c>
      <c r="E679" s="88" t="s">
        <v>32</v>
      </c>
      <c r="F679" s="89">
        <v>65</v>
      </c>
      <c r="G679" s="121"/>
      <c r="H679" s="90">
        <f t="shared" si="98"/>
        <v>0</v>
      </c>
    </row>
    <row r="680" spans="1:8" s="91" customFormat="1" ht="37.9" customHeight="1" x14ac:dyDescent="0.2">
      <c r="A680" s="96" t="s">
        <v>381</v>
      </c>
      <c r="B680" s="94" t="s">
        <v>50</v>
      </c>
      <c r="C680" s="86" t="s">
        <v>493</v>
      </c>
      <c r="D680" s="95" t="s">
        <v>2</v>
      </c>
      <c r="E680" s="88" t="s">
        <v>32</v>
      </c>
      <c r="F680" s="89">
        <v>10</v>
      </c>
      <c r="G680" s="121"/>
      <c r="H680" s="90">
        <f t="shared" si="98"/>
        <v>0</v>
      </c>
    </row>
    <row r="681" spans="1:8" s="91" customFormat="1" ht="37.9" customHeight="1" x14ac:dyDescent="0.2">
      <c r="A681" s="96" t="s">
        <v>382</v>
      </c>
      <c r="B681" s="94" t="s">
        <v>61</v>
      </c>
      <c r="C681" s="86" t="s">
        <v>487</v>
      </c>
      <c r="D681" s="95" t="s">
        <v>2</v>
      </c>
      <c r="E681" s="88" t="s">
        <v>32</v>
      </c>
      <c r="F681" s="89">
        <v>90</v>
      </c>
      <c r="G681" s="121"/>
      <c r="H681" s="90">
        <f t="shared" si="98"/>
        <v>0</v>
      </c>
    </row>
    <row r="682" spans="1:8" s="91" customFormat="1" ht="37.9" customHeight="1" x14ac:dyDescent="0.2">
      <c r="A682" s="96" t="s">
        <v>41</v>
      </c>
      <c r="B682" s="85" t="s">
        <v>674</v>
      </c>
      <c r="C682" s="86" t="s">
        <v>42</v>
      </c>
      <c r="D682" s="95" t="s">
        <v>168</v>
      </c>
      <c r="E682" s="88"/>
      <c r="F682" s="89"/>
      <c r="G682" s="119"/>
      <c r="H682" s="90"/>
    </row>
    <row r="683" spans="1:8" s="91" customFormat="1" ht="37.9" customHeight="1" x14ac:dyDescent="0.2">
      <c r="A683" s="96" t="s">
        <v>43</v>
      </c>
      <c r="B683" s="94" t="s">
        <v>33</v>
      </c>
      <c r="C683" s="86" t="s">
        <v>44</v>
      </c>
      <c r="D683" s="95" t="s">
        <v>2</v>
      </c>
      <c r="E683" s="88" t="s">
        <v>39</v>
      </c>
      <c r="F683" s="89">
        <v>220</v>
      </c>
      <c r="G683" s="121"/>
      <c r="H683" s="90">
        <f>ROUND(G683*F683,2)</f>
        <v>0</v>
      </c>
    </row>
    <row r="684" spans="1:8" s="91" customFormat="1" ht="37.9" customHeight="1" x14ac:dyDescent="0.2">
      <c r="A684" s="96" t="s">
        <v>45</v>
      </c>
      <c r="B684" s="85" t="s">
        <v>675</v>
      </c>
      <c r="C684" s="86" t="s">
        <v>46</v>
      </c>
      <c r="D684" s="95" t="s">
        <v>168</v>
      </c>
      <c r="E684" s="88"/>
      <c r="F684" s="89"/>
      <c r="G684" s="119"/>
      <c r="H684" s="90"/>
    </row>
    <row r="685" spans="1:8" s="91" customFormat="1" ht="37.9" customHeight="1" x14ac:dyDescent="0.2">
      <c r="A685" s="96" t="s">
        <v>47</v>
      </c>
      <c r="B685" s="94" t="s">
        <v>33</v>
      </c>
      <c r="C685" s="86" t="s">
        <v>48</v>
      </c>
      <c r="D685" s="95" t="s">
        <v>2</v>
      </c>
      <c r="E685" s="88" t="s">
        <v>39</v>
      </c>
      <c r="F685" s="89">
        <v>570</v>
      </c>
      <c r="G685" s="121"/>
      <c r="H685" s="90">
        <f>ROUND(G685*F685,2)</f>
        <v>0</v>
      </c>
    </row>
    <row r="686" spans="1:8" s="91" customFormat="1" ht="37.9" customHeight="1" x14ac:dyDescent="0.2">
      <c r="A686" s="96" t="s">
        <v>212</v>
      </c>
      <c r="B686" s="85" t="s">
        <v>676</v>
      </c>
      <c r="C686" s="86" t="s">
        <v>213</v>
      </c>
      <c r="D686" s="95" t="s">
        <v>392</v>
      </c>
      <c r="E686" s="88"/>
      <c r="F686" s="89"/>
      <c r="G686" s="93"/>
      <c r="H686" s="90"/>
    </row>
    <row r="687" spans="1:8" s="91" customFormat="1" ht="37.9" customHeight="1" x14ac:dyDescent="0.2">
      <c r="A687" s="96" t="s">
        <v>214</v>
      </c>
      <c r="B687" s="94" t="s">
        <v>33</v>
      </c>
      <c r="C687" s="86" t="s">
        <v>327</v>
      </c>
      <c r="D687" s="95" t="s">
        <v>516</v>
      </c>
      <c r="E687" s="88"/>
      <c r="F687" s="89"/>
      <c r="G687" s="93"/>
      <c r="H687" s="90"/>
    </row>
    <row r="688" spans="1:8" s="91" customFormat="1" ht="40.15" customHeight="1" x14ac:dyDescent="0.2">
      <c r="A688" s="96" t="s">
        <v>215</v>
      </c>
      <c r="B688" s="283" t="s">
        <v>103</v>
      </c>
      <c r="C688" s="278" t="s">
        <v>216</v>
      </c>
      <c r="D688" s="279"/>
      <c r="E688" s="280" t="s">
        <v>32</v>
      </c>
      <c r="F688" s="274">
        <v>10</v>
      </c>
      <c r="G688" s="275"/>
      <c r="H688" s="276">
        <f>ROUND(G688*F688,2)</f>
        <v>0</v>
      </c>
    </row>
    <row r="689" spans="1:8" s="91" customFormat="1" ht="40.15" customHeight="1" x14ac:dyDescent="0.2">
      <c r="A689" s="96" t="s">
        <v>219</v>
      </c>
      <c r="B689" s="85" t="s">
        <v>677</v>
      </c>
      <c r="C689" s="86" t="s">
        <v>220</v>
      </c>
      <c r="D689" s="95" t="s">
        <v>221</v>
      </c>
      <c r="E689" s="88"/>
      <c r="F689" s="89"/>
      <c r="G689" s="93"/>
      <c r="H689" s="90"/>
    </row>
    <row r="690" spans="1:8" s="91" customFormat="1" ht="40.15" customHeight="1" x14ac:dyDescent="0.2">
      <c r="A690" s="96" t="s">
        <v>395</v>
      </c>
      <c r="B690" s="94" t="s">
        <v>33</v>
      </c>
      <c r="C690" s="86" t="s">
        <v>488</v>
      </c>
      <c r="D690" s="95"/>
      <c r="E690" s="88" t="s">
        <v>49</v>
      </c>
      <c r="F690" s="89">
        <v>15</v>
      </c>
      <c r="G690" s="121"/>
      <c r="H690" s="90">
        <f t="shared" ref="H690:H691" si="99">ROUND(G690*F690,2)</f>
        <v>0</v>
      </c>
    </row>
    <row r="691" spans="1:8" s="91" customFormat="1" ht="40.15" customHeight="1" x14ac:dyDescent="0.2">
      <c r="A691" s="96" t="s">
        <v>222</v>
      </c>
      <c r="B691" s="94" t="s">
        <v>40</v>
      </c>
      <c r="C691" s="86" t="s">
        <v>223</v>
      </c>
      <c r="D691" s="95" t="s">
        <v>224</v>
      </c>
      <c r="E691" s="88" t="s">
        <v>49</v>
      </c>
      <c r="F691" s="89">
        <v>825</v>
      </c>
      <c r="G691" s="121"/>
      <c r="H691" s="90">
        <f t="shared" si="99"/>
        <v>0</v>
      </c>
    </row>
    <row r="692" spans="1:8" s="91" customFormat="1" ht="40.15" customHeight="1" x14ac:dyDescent="0.2">
      <c r="A692" s="96" t="s">
        <v>225</v>
      </c>
      <c r="B692" s="85" t="s">
        <v>678</v>
      </c>
      <c r="C692" s="86" t="s">
        <v>226</v>
      </c>
      <c r="D692" s="95" t="s">
        <v>221</v>
      </c>
      <c r="E692" s="88"/>
      <c r="F692" s="89"/>
      <c r="G692" s="93"/>
      <c r="H692" s="90"/>
    </row>
    <row r="693" spans="1:8" s="91" customFormat="1" ht="40.15" customHeight="1" x14ac:dyDescent="0.2">
      <c r="A693" s="96" t="s">
        <v>401</v>
      </c>
      <c r="B693" s="94" t="s">
        <v>33</v>
      </c>
      <c r="C693" s="86" t="s">
        <v>329</v>
      </c>
      <c r="D693" s="95" t="s">
        <v>107</v>
      </c>
      <c r="E693" s="88" t="s">
        <v>49</v>
      </c>
      <c r="F693" s="89">
        <v>15</v>
      </c>
      <c r="G693" s="121"/>
      <c r="H693" s="90">
        <f t="shared" ref="H693:H696" si="100">ROUND(G693*F693,2)</f>
        <v>0</v>
      </c>
    </row>
    <row r="694" spans="1:8" s="91" customFormat="1" ht="40.15" customHeight="1" x14ac:dyDescent="0.2">
      <c r="A694" s="96" t="s">
        <v>402</v>
      </c>
      <c r="B694" s="94" t="s">
        <v>40</v>
      </c>
      <c r="C694" s="86" t="s">
        <v>496</v>
      </c>
      <c r="D694" s="95" t="s">
        <v>224</v>
      </c>
      <c r="E694" s="88" t="s">
        <v>49</v>
      </c>
      <c r="F694" s="89">
        <v>25</v>
      </c>
      <c r="G694" s="121"/>
      <c r="H694" s="90">
        <f t="shared" ref="H694" si="101">ROUND(G694*F694,2)</f>
        <v>0</v>
      </c>
    </row>
    <row r="695" spans="1:8" s="91" customFormat="1" ht="40.15" customHeight="1" x14ac:dyDescent="0.2">
      <c r="A695" s="96" t="s">
        <v>402</v>
      </c>
      <c r="B695" s="94" t="s">
        <v>50</v>
      </c>
      <c r="C695" s="86" t="s">
        <v>495</v>
      </c>
      <c r="D695" s="95" t="s">
        <v>224</v>
      </c>
      <c r="E695" s="88" t="s">
        <v>49</v>
      </c>
      <c r="F695" s="89">
        <v>800</v>
      </c>
      <c r="G695" s="121"/>
      <c r="H695" s="90">
        <f t="shared" si="100"/>
        <v>0</v>
      </c>
    </row>
    <row r="696" spans="1:8" s="91" customFormat="1" ht="40.15" customHeight="1" x14ac:dyDescent="0.2">
      <c r="A696" s="96" t="s">
        <v>227</v>
      </c>
      <c r="B696" s="85" t="s">
        <v>679</v>
      </c>
      <c r="C696" s="86" t="s">
        <v>228</v>
      </c>
      <c r="D696" s="95" t="s">
        <v>229</v>
      </c>
      <c r="E696" s="88" t="s">
        <v>32</v>
      </c>
      <c r="F696" s="89">
        <v>30</v>
      </c>
      <c r="G696" s="121"/>
      <c r="H696" s="90">
        <f t="shared" si="100"/>
        <v>0</v>
      </c>
    </row>
    <row r="697" spans="1:8" s="91" customFormat="1" ht="40.15" customHeight="1" x14ac:dyDescent="0.2">
      <c r="A697" s="96" t="s">
        <v>171</v>
      </c>
      <c r="B697" s="85" t="s">
        <v>680</v>
      </c>
      <c r="C697" s="86" t="s">
        <v>172</v>
      </c>
      <c r="D697" s="95" t="s">
        <v>508</v>
      </c>
      <c r="E697" s="88"/>
      <c r="F697" s="89"/>
      <c r="G697" s="93"/>
      <c r="H697" s="90"/>
    </row>
    <row r="698" spans="1:8" s="91" customFormat="1" ht="40.15" customHeight="1" x14ac:dyDescent="0.2">
      <c r="A698" s="96" t="s">
        <v>230</v>
      </c>
      <c r="B698" s="94" t="s">
        <v>33</v>
      </c>
      <c r="C698" s="86" t="s">
        <v>231</v>
      </c>
      <c r="D698" s="95"/>
      <c r="E698" s="88"/>
      <c r="F698" s="89"/>
      <c r="G698" s="93"/>
      <c r="H698" s="90"/>
    </row>
    <row r="699" spans="1:8" s="91" customFormat="1" ht="40.15" customHeight="1" x14ac:dyDescent="0.2">
      <c r="A699" s="96" t="s">
        <v>407</v>
      </c>
      <c r="B699" s="100" t="s">
        <v>103</v>
      </c>
      <c r="C699" s="86" t="s">
        <v>408</v>
      </c>
      <c r="D699" s="95"/>
      <c r="E699" s="88" t="s">
        <v>34</v>
      </c>
      <c r="F699" s="89">
        <v>700</v>
      </c>
      <c r="G699" s="121"/>
      <c r="H699" s="90">
        <f>ROUND(G699*F699,2)</f>
        <v>0</v>
      </c>
    </row>
    <row r="700" spans="1:8" s="91" customFormat="1" ht="40.15" customHeight="1" x14ac:dyDescent="0.2">
      <c r="A700" s="96" t="s">
        <v>173</v>
      </c>
      <c r="B700" s="94" t="s">
        <v>40</v>
      </c>
      <c r="C700" s="86" t="s">
        <v>70</v>
      </c>
      <c r="D700" s="95"/>
      <c r="E700" s="88"/>
      <c r="F700" s="89"/>
      <c r="G700" s="93"/>
      <c r="H700" s="90"/>
    </row>
    <row r="701" spans="1:8" s="91" customFormat="1" ht="40.15" customHeight="1" x14ac:dyDescent="0.2">
      <c r="A701" s="96" t="s">
        <v>410</v>
      </c>
      <c r="B701" s="100" t="s">
        <v>103</v>
      </c>
      <c r="C701" s="86" t="s">
        <v>408</v>
      </c>
      <c r="D701" s="95"/>
      <c r="E701" s="88" t="s">
        <v>34</v>
      </c>
      <c r="F701" s="89">
        <v>30</v>
      </c>
      <c r="G701" s="121"/>
      <c r="H701" s="90">
        <f t="shared" ref="H701" si="102">ROUND(G701*F701,2)</f>
        <v>0</v>
      </c>
    </row>
    <row r="702" spans="1:8" s="91" customFormat="1" ht="40.15" customHeight="1" x14ac:dyDescent="0.2">
      <c r="A702" s="96" t="s">
        <v>108</v>
      </c>
      <c r="B702" s="85" t="s">
        <v>681</v>
      </c>
      <c r="C702" s="86" t="s">
        <v>110</v>
      </c>
      <c r="D702" s="95" t="s">
        <v>232</v>
      </c>
      <c r="E702" s="88"/>
      <c r="F702" s="89"/>
      <c r="G702" s="93"/>
      <c r="H702" s="90"/>
    </row>
    <row r="703" spans="1:8" s="91" customFormat="1" ht="40.15" customHeight="1" x14ac:dyDescent="0.2">
      <c r="A703" s="96" t="s">
        <v>111</v>
      </c>
      <c r="B703" s="94" t="s">
        <v>33</v>
      </c>
      <c r="C703" s="86" t="s">
        <v>233</v>
      </c>
      <c r="D703" s="95" t="s">
        <v>2</v>
      </c>
      <c r="E703" s="88" t="s">
        <v>32</v>
      </c>
      <c r="F703" s="89">
        <v>20</v>
      </c>
      <c r="G703" s="121"/>
      <c r="H703" s="90">
        <f t="shared" ref="H703" si="103">ROUND(G703*F703,2)</f>
        <v>0</v>
      </c>
    </row>
    <row r="704" spans="1:8" ht="40.15" customHeight="1" x14ac:dyDescent="0.2">
      <c r="A704" s="13"/>
      <c r="B704" s="219"/>
      <c r="C704" s="24" t="s">
        <v>177</v>
      </c>
      <c r="D704" s="95" t="s">
        <v>2</v>
      </c>
      <c r="E704" s="7"/>
      <c r="F704" s="304"/>
      <c r="G704" s="305"/>
      <c r="H704" s="306"/>
    </row>
    <row r="705" spans="1:8" s="91" customFormat="1" ht="40.15" customHeight="1" x14ac:dyDescent="0.2">
      <c r="A705" s="84" t="s">
        <v>51</v>
      </c>
      <c r="B705" s="85" t="s">
        <v>682</v>
      </c>
      <c r="C705" s="86" t="s">
        <v>52</v>
      </c>
      <c r="D705" s="95" t="s">
        <v>340</v>
      </c>
      <c r="E705" s="88"/>
      <c r="F705" s="102"/>
      <c r="G705" s="93"/>
      <c r="H705" s="103"/>
    </row>
    <row r="706" spans="1:8" s="91" customFormat="1" ht="40.15" customHeight="1" x14ac:dyDescent="0.2">
      <c r="A706" s="84" t="s">
        <v>309</v>
      </c>
      <c r="B706" s="94" t="s">
        <v>33</v>
      </c>
      <c r="C706" s="86" t="s">
        <v>346</v>
      </c>
      <c r="D706" s="95" t="s">
        <v>2</v>
      </c>
      <c r="E706" s="88" t="s">
        <v>32</v>
      </c>
      <c r="F706" s="102">
        <v>25</v>
      </c>
      <c r="G706" s="121"/>
      <c r="H706" s="90">
        <f t="shared" ref="H706" si="104">ROUND(G706*F706,2)</f>
        <v>0</v>
      </c>
    </row>
    <row r="707" spans="1:8" ht="40.15" customHeight="1" x14ac:dyDescent="0.2">
      <c r="A707" s="13"/>
      <c r="B707" s="219"/>
      <c r="C707" s="24" t="s">
        <v>20</v>
      </c>
      <c r="D707" s="8"/>
      <c r="E707" s="7"/>
      <c r="F707" s="304"/>
      <c r="G707" s="305"/>
      <c r="H707" s="306"/>
    </row>
    <row r="708" spans="1:8" s="91" customFormat="1" ht="40.15" customHeight="1" x14ac:dyDescent="0.2">
      <c r="A708" s="84" t="s">
        <v>55</v>
      </c>
      <c r="B708" s="277" t="s">
        <v>683</v>
      </c>
      <c r="C708" s="278" t="s">
        <v>56</v>
      </c>
      <c r="D708" s="279" t="s">
        <v>121</v>
      </c>
      <c r="E708" s="280" t="s">
        <v>49</v>
      </c>
      <c r="F708" s="281">
        <v>1100</v>
      </c>
      <c r="G708" s="275"/>
      <c r="H708" s="276">
        <f>ROUND(G708*F708,2)</f>
        <v>0</v>
      </c>
    </row>
    <row r="709" spans="1:8" ht="40.15" customHeight="1" x14ac:dyDescent="0.2">
      <c r="A709" s="13"/>
      <c r="B709" s="219"/>
      <c r="C709" s="24" t="s">
        <v>21</v>
      </c>
      <c r="D709" s="8"/>
      <c r="E709" s="7"/>
      <c r="F709" s="304"/>
      <c r="G709" s="305"/>
      <c r="H709" s="306"/>
    </row>
    <row r="710" spans="1:8" s="91" customFormat="1" ht="40.15" customHeight="1" x14ac:dyDescent="0.2">
      <c r="A710" s="84" t="s">
        <v>122</v>
      </c>
      <c r="B710" s="85" t="s">
        <v>684</v>
      </c>
      <c r="C710" s="86" t="s">
        <v>124</v>
      </c>
      <c r="D710" s="95" t="s">
        <v>125</v>
      </c>
      <c r="E710" s="88"/>
      <c r="F710" s="102"/>
      <c r="G710" s="119"/>
      <c r="H710" s="103"/>
    </row>
    <row r="711" spans="1:8" s="91" customFormat="1" ht="40.15" customHeight="1" x14ac:dyDescent="0.2">
      <c r="A711" s="84" t="s">
        <v>305</v>
      </c>
      <c r="B711" s="94" t="s">
        <v>33</v>
      </c>
      <c r="C711" s="86" t="s">
        <v>126</v>
      </c>
      <c r="D711" s="95"/>
      <c r="E711" s="88" t="s">
        <v>39</v>
      </c>
      <c r="F711" s="102">
        <v>2</v>
      </c>
      <c r="G711" s="121"/>
      <c r="H711" s="90">
        <f>ROUND(G711*F711,2)</f>
        <v>0</v>
      </c>
    </row>
    <row r="712" spans="1:8" s="91" customFormat="1" ht="40.15" customHeight="1" x14ac:dyDescent="0.2">
      <c r="A712" s="84" t="s">
        <v>155</v>
      </c>
      <c r="B712" s="85" t="s">
        <v>685</v>
      </c>
      <c r="C712" s="86" t="s">
        <v>156</v>
      </c>
      <c r="D712" s="95" t="s">
        <v>125</v>
      </c>
      <c r="E712" s="88"/>
      <c r="F712" s="102"/>
      <c r="G712" s="119"/>
      <c r="H712" s="103"/>
    </row>
    <row r="713" spans="1:8" s="91" customFormat="1" ht="40.15" customHeight="1" x14ac:dyDescent="0.2">
      <c r="A713" s="84" t="s">
        <v>157</v>
      </c>
      <c r="B713" s="94" t="s">
        <v>33</v>
      </c>
      <c r="C713" s="86" t="s">
        <v>158</v>
      </c>
      <c r="D713" s="95"/>
      <c r="E713" s="88" t="s">
        <v>39</v>
      </c>
      <c r="F713" s="102">
        <v>2</v>
      </c>
      <c r="G713" s="121"/>
      <c r="H713" s="90">
        <f>ROUND(G713*F713,2)</f>
        <v>0</v>
      </c>
    </row>
    <row r="714" spans="1:8" s="91" customFormat="1" ht="40.15" customHeight="1" x14ac:dyDescent="0.2">
      <c r="A714" s="84" t="s">
        <v>127</v>
      </c>
      <c r="B714" s="85" t="s">
        <v>820</v>
      </c>
      <c r="C714" s="86" t="s">
        <v>129</v>
      </c>
      <c r="D714" s="95" t="s">
        <v>125</v>
      </c>
      <c r="E714" s="88"/>
      <c r="F714" s="102"/>
      <c r="G714" s="119"/>
      <c r="H714" s="103"/>
    </row>
    <row r="715" spans="1:8" s="91" customFormat="1" ht="40.15" customHeight="1" x14ac:dyDescent="0.2">
      <c r="A715" s="84" t="s">
        <v>130</v>
      </c>
      <c r="B715" s="94" t="s">
        <v>33</v>
      </c>
      <c r="C715" s="86" t="s">
        <v>131</v>
      </c>
      <c r="D715" s="95"/>
      <c r="E715" s="88"/>
      <c r="F715" s="102"/>
      <c r="G715" s="119"/>
      <c r="H715" s="103"/>
    </row>
    <row r="716" spans="1:8" s="91" customFormat="1" ht="40.15" customHeight="1" x14ac:dyDescent="0.2">
      <c r="A716" s="84" t="s">
        <v>132</v>
      </c>
      <c r="B716" s="100" t="s">
        <v>103</v>
      </c>
      <c r="C716" s="86" t="s">
        <v>497</v>
      </c>
      <c r="D716" s="95"/>
      <c r="E716" s="88" t="s">
        <v>49</v>
      </c>
      <c r="F716" s="102">
        <v>22</v>
      </c>
      <c r="G716" s="121"/>
      <c r="H716" s="90">
        <f>ROUND(G716*F716,2)</f>
        <v>0</v>
      </c>
    </row>
    <row r="717" spans="1:8" s="91" customFormat="1" ht="40.15" customHeight="1" x14ac:dyDescent="0.2">
      <c r="A717" s="84" t="s">
        <v>193</v>
      </c>
      <c r="B717" s="85" t="s">
        <v>686</v>
      </c>
      <c r="C717" s="86" t="s">
        <v>194</v>
      </c>
      <c r="D717" s="95" t="s">
        <v>125</v>
      </c>
      <c r="E717" s="88"/>
      <c r="F717" s="102"/>
      <c r="G717" s="119"/>
      <c r="H717" s="103"/>
    </row>
    <row r="718" spans="1:8" s="91" customFormat="1" ht="40.15" customHeight="1" x14ac:dyDescent="0.2">
      <c r="A718" s="84" t="s">
        <v>195</v>
      </c>
      <c r="B718" s="94" t="s">
        <v>33</v>
      </c>
      <c r="C718" s="86" t="s">
        <v>159</v>
      </c>
      <c r="D718" s="95"/>
      <c r="E718" s="88"/>
      <c r="F718" s="102"/>
      <c r="G718" s="119"/>
      <c r="H718" s="103"/>
    </row>
    <row r="719" spans="1:8" s="91" customFormat="1" ht="40.15" customHeight="1" x14ac:dyDescent="0.2">
      <c r="A719" s="84" t="s">
        <v>196</v>
      </c>
      <c r="B719" s="100" t="s">
        <v>103</v>
      </c>
      <c r="C719" s="86" t="s">
        <v>197</v>
      </c>
      <c r="D719" s="95"/>
      <c r="E719" s="88" t="s">
        <v>39</v>
      </c>
      <c r="F719" s="102">
        <v>2</v>
      </c>
      <c r="G719" s="121"/>
      <c r="H719" s="90">
        <f>ROUND(G719*F719,2)</f>
        <v>0</v>
      </c>
    </row>
    <row r="720" spans="1:8" s="91" customFormat="1" ht="40.15" customHeight="1" x14ac:dyDescent="0.2">
      <c r="A720" s="84" t="s">
        <v>198</v>
      </c>
      <c r="B720" s="85" t="s">
        <v>687</v>
      </c>
      <c r="C720" s="157" t="s">
        <v>199</v>
      </c>
      <c r="D720" s="158" t="s">
        <v>429</v>
      </c>
      <c r="E720" s="88"/>
      <c r="F720" s="102"/>
      <c r="G720" s="119"/>
      <c r="H720" s="103"/>
    </row>
    <row r="721" spans="1:8" s="91" customFormat="1" ht="40.15" customHeight="1" x14ac:dyDescent="0.2">
      <c r="A721" s="84" t="s">
        <v>200</v>
      </c>
      <c r="B721" s="94" t="s">
        <v>33</v>
      </c>
      <c r="C721" s="86" t="s">
        <v>131</v>
      </c>
      <c r="D721" s="95"/>
      <c r="E721" s="88" t="s">
        <v>49</v>
      </c>
      <c r="F721" s="168">
        <v>20</v>
      </c>
      <c r="G721" s="121"/>
      <c r="H721" s="90">
        <f t="shared" ref="H721" si="105">ROUND(G721*F721,2)</f>
        <v>0</v>
      </c>
    </row>
    <row r="722" spans="1:8" s="106" customFormat="1" ht="40.15" customHeight="1" x14ac:dyDescent="0.2">
      <c r="A722" s="84" t="s">
        <v>77</v>
      </c>
      <c r="B722" s="85" t="s">
        <v>688</v>
      </c>
      <c r="C722" s="169" t="s">
        <v>236</v>
      </c>
      <c r="D722" s="158" t="s">
        <v>244</v>
      </c>
      <c r="E722" s="88"/>
      <c r="F722" s="102"/>
      <c r="G722" s="119"/>
      <c r="H722" s="103"/>
    </row>
    <row r="723" spans="1:8" s="91" customFormat="1" ht="40.15" customHeight="1" x14ac:dyDescent="0.2">
      <c r="A723" s="84" t="s">
        <v>78</v>
      </c>
      <c r="B723" s="94" t="s">
        <v>33</v>
      </c>
      <c r="C723" s="157" t="s">
        <v>295</v>
      </c>
      <c r="D723" s="95"/>
      <c r="E723" s="88" t="s">
        <v>39</v>
      </c>
      <c r="F723" s="102">
        <v>1</v>
      </c>
      <c r="G723" s="121"/>
      <c r="H723" s="90">
        <f t="shared" ref="H723:H726" si="106">ROUND(G723*F723,2)</f>
        <v>0</v>
      </c>
    </row>
    <row r="724" spans="1:8" s="91" customFormat="1" ht="40.15" customHeight="1" x14ac:dyDescent="0.2">
      <c r="A724" s="84" t="s">
        <v>79</v>
      </c>
      <c r="B724" s="94" t="s">
        <v>40</v>
      </c>
      <c r="C724" s="157" t="s">
        <v>296</v>
      </c>
      <c r="D724" s="95"/>
      <c r="E724" s="88" t="s">
        <v>39</v>
      </c>
      <c r="F724" s="102">
        <v>1</v>
      </c>
      <c r="G724" s="121"/>
      <c r="H724" s="90">
        <f t="shared" si="106"/>
        <v>0</v>
      </c>
    </row>
    <row r="725" spans="1:8" s="91" customFormat="1" ht="40.15" customHeight="1" x14ac:dyDescent="0.2">
      <c r="A725" s="84" t="s">
        <v>418</v>
      </c>
      <c r="B725" s="94" t="s">
        <v>50</v>
      </c>
      <c r="C725" s="157" t="s">
        <v>419</v>
      </c>
      <c r="D725" s="95"/>
      <c r="E725" s="88" t="s">
        <v>39</v>
      </c>
      <c r="F725" s="102">
        <v>2</v>
      </c>
      <c r="G725" s="121"/>
      <c r="H725" s="90">
        <f t="shared" si="106"/>
        <v>0</v>
      </c>
    </row>
    <row r="726" spans="1:8" s="91" customFormat="1" ht="40.15" customHeight="1" x14ac:dyDescent="0.2">
      <c r="A726" s="108" t="s">
        <v>420</v>
      </c>
      <c r="B726" s="94" t="s">
        <v>61</v>
      </c>
      <c r="C726" s="157" t="s">
        <v>421</v>
      </c>
      <c r="D726" s="158"/>
      <c r="E726" s="159" t="s">
        <v>39</v>
      </c>
      <c r="F726" s="155">
        <v>2</v>
      </c>
      <c r="G726" s="121"/>
      <c r="H726" s="160">
        <f t="shared" si="106"/>
        <v>0</v>
      </c>
    </row>
    <row r="727" spans="1:8" s="106" customFormat="1" ht="40.15" customHeight="1" x14ac:dyDescent="0.2">
      <c r="A727" s="84" t="s">
        <v>180</v>
      </c>
      <c r="B727" s="85" t="s">
        <v>689</v>
      </c>
      <c r="C727" s="110" t="s">
        <v>181</v>
      </c>
      <c r="D727" s="95" t="s">
        <v>125</v>
      </c>
      <c r="E727" s="88"/>
      <c r="F727" s="102"/>
      <c r="G727" s="119"/>
      <c r="H727" s="103"/>
    </row>
    <row r="728" spans="1:8" s="106" customFormat="1" ht="40.15" customHeight="1" x14ac:dyDescent="0.2">
      <c r="A728" s="84" t="s">
        <v>182</v>
      </c>
      <c r="B728" s="282" t="s">
        <v>33</v>
      </c>
      <c r="C728" s="294" t="s">
        <v>183</v>
      </c>
      <c r="D728" s="279"/>
      <c r="E728" s="280" t="s">
        <v>39</v>
      </c>
      <c r="F728" s="281">
        <v>4</v>
      </c>
      <c r="G728" s="275"/>
      <c r="H728" s="276">
        <f>ROUND(G728*F728,2)</f>
        <v>0</v>
      </c>
    </row>
    <row r="729" spans="1:8" s="106" customFormat="1" ht="40.15" customHeight="1" x14ac:dyDescent="0.2">
      <c r="A729" s="84" t="s">
        <v>423</v>
      </c>
      <c r="B729" s="85" t="s">
        <v>690</v>
      </c>
      <c r="C729" s="110" t="s">
        <v>425</v>
      </c>
      <c r="D729" s="95" t="s">
        <v>125</v>
      </c>
      <c r="E729" s="88"/>
      <c r="F729" s="102"/>
      <c r="G729" s="119"/>
      <c r="H729" s="103"/>
    </row>
    <row r="730" spans="1:8" s="106" customFormat="1" ht="40.15" customHeight="1" x14ac:dyDescent="0.2">
      <c r="A730" s="84" t="s">
        <v>426</v>
      </c>
      <c r="B730" s="94" t="s">
        <v>33</v>
      </c>
      <c r="C730" s="110" t="s">
        <v>427</v>
      </c>
      <c r="D730" s="95"/>
      <c r="E730" s="88" t="s">
        <v>39</v>
      </c>
      <c r="F730" s="102">
        <v>2</v>
      </c>
      <c r="G730" s="121"/>
      <c r="H730" s="90">
        <f>ROUND(G730*F730,2)</f>
        <v>0</v>
      </c>
    </row>
    <row r="731" spans="1:8" s="91" customFormat="1" ht="40.15" customHeight="1" x14ac:dyDescent="0.2">
      <c r="A731" s="130"/>
      <c r="B731" s="85" t="s">
        <v>691</v>
      </c>
      <c r="C731" s="86" t="s">
        <v>188</v>
      </c>
      <c r="D731" s="95" t="s">
        <v>125</v>
      </c>
      <c r="E731" s="88" t="s">
        <v>39</v>
      </c>
      <c r="F731" s="102">
        <v>2</v>
      </c>
      <c r="G731" s="121"/>
      <c r="H731" s="90">
        <f t="shared" ref="H731" si="107">ROUND(G731*F731,2)</f>
        <v>0</v>
      </c>
    </row>
    <row r="732" spans="1:8" s="91" customFormat="1" ht="40.15" customHeight="1" x14ac:dyDescent="0.2">
      <c r="A732" s="84" t="s">
        <v>186</v>
      </c>
      <c r="B732" s="85" t="s">
        <v>692</v>
      </c>
      <c r="C732" s="86" t="s">
        <v>187</v>
      </c>
      <c r="D732" s="95" t="s">
        <v>125</v>
      </c>
      <c r="E732" s="88" t="s">
        <v>39</v>
      </c>
      <c r="F732" s="102">
        <v>2</v>
      </c>
      <c r="G732" s="121"/>
      <c r="H732" s="90">
        <f t="shared" ref="H732" si="108">ROUND(G732*F732,2)</f>
        <v>0</v>
      </c>
    </row>
    <row r="733" spans="1:8" ht="40.15" customHeight="1" x14ac:dyDescent="0.2">
      <c r="A733" s="13"/>
      <c r="B733" s="220"/>
      <c r="C733" s="24" t="s">
        <v>22</v>
      </c>
      <c r="D733" s="8"/>
      <c r="E733" s="7"/>
      <c r="F733" s="304"/>
      <c r="G733" s="305"/>
      <c r="H733" s="306"/>
    </row>
    <row r="734" spans="1:8" s="91" customFormat="1" ht="40.15" customHeight="1" x14ac:dyDescent="0.2">
      <c r="A734" s="84" t="s">
        <v>57</v>
      </c>
      <c r="B734" s="85" t="s">
        <v>693</v>
      </c>
      <c r="C734" s="107" t="s">
        <v>243</v>
      </c>
      <c r="D734" s="105" t="s">
        <v>244</v>
      </c>
      <c r="E734" s="88" t="s">
        <v>39</v>
      </c>
      <c r="F734" s="102">
        <v>11</v>
      </c>
      <c r="G734" s="121"/>
      <c r="H734" s="90">
        <f>ROUND(G734*F734,2)</f>
        <v>0</v>
      </c>
    </row>
    <row r="735" spans="1:8" s="91" customFormat="1" ht="40.15" customHeight="1" x14ac:dyDescent="0.2">
      <c r="A735" s="84" t="s">
        <v>71</v>
      </c>
      <c r="B735" s="85" t="s">
        <v>694</v>
      </c>
      <c r="C735" s="86" t="s">
        <v>80</v>
      </c>
      <c r="D735" s="95" t="s">
        <v>125</v>
      </c>
      <c r="E735" s="88"/>
      <c r="F735" s="102"/>
      <c r="G735" s="54"/>
      <c r="H735" s="103"/>
    </row>
    <row r="736" spans="1:8" s="91" customFormat="1" ht="40.15" customHeight="1" x14ac:dyDescent="0.2">
      <c r="A736" s="84" t="s">
        <v>81</v>
      </c>
      <c r="B736" s="94" t="s">
        <v>33</v>
      </c>
      <c r="C736" s="86" t="s">
        <v>142</v>
      </c>
      <c r="D736" s="95"/>
      <c r="E736" s="88" t="s">
        <v>72</v>
      </c>
      <c r="F736" s="211">
        <v>0.6</v>
      </c>
      <c r="G736" s="121"/>
      <c r="H736" s="90">
        <f>ROUND(G736*F736,2)</f>
        <v>0</v>
      </c>
    </row>
    <row r="737" spans="1:8" s="91" customFormat="1" ht="40.15" customHeight="1" x14ac:dyDescent="0.2">
      <c r="A737" s="84" t="s">
        <v>58</v>
      </c>
      <c r="B737" s="85" t="s">
        <v>695</v>
      </c>
      <c r="C737" s="107" t="s">
        <v>245</v>
      </c>
      <c r="D737" s="105" t="s">
        <v>244</v>
      </c>
      <c r="E737" s="88"/>
      <c r="F737" s="102"/>
      <c r="G737" s="93"/>
      <c r="H737" s="103"/>
    </row>
    <row r="738" spans="1:8" s="91" customFormat="1" ht="40.15" customHeight="1" x14ac:dyDescent="0.2">
      <c r="A738" s="84" t="s">
        <v>59</v>
      </c>
      <c r="B738" s="94" t="s">
        <v>33</v>
      </c>
      <c r="C738" s="86" t="s">
        <v>144</v>
      </c>
      <c r="D738" s="95"/>
      <c r="E738" s="88" t="s">
        <v>39</v>
      </c>
      <c r="F738" s="102">
        <v>3</v>
      </c>
      <c r="G738" s="121"/>
      <c r="H738" s="90">
        <f t="shared" ref="H738:H742" si="109">ROUND(G738*F738,2)</f>
        <v>0</v>
      </c>
    </row>
    <row r="739" spans="1:8" s="91" customFormat="1" ht="40.15" customHeight="1" x14ac:dyDescent="0.2">
      <c r="A739" s="84" t="s">
        <v>73</v>
      </c>
      <c r="B739" s="85" t="s">
        <v>696</v>
      </c>
      <c r="C739" s="86" t="s">
        <v>82</v>
      </c>
      <c r="D739" s="105" t="s">
        <v>244</v>
      </c>
      <c r="E739" s="88" t="s">
        <v>39</v>
      </c>
      <c r="F739" s="102">
        <v>1</v>
      </c>
      <c r="G739" s="121"/>
      <c r="H739" s="90">
        <f t="shared" si="109"/>
        <v>0</v>
      </c>
    </row>
    <row r="740" spans="1:8" s="91" customFormat="1" ht="40.15" customHeight="1" x14ac:dyDescent="0.2">
      <c r="A740" s="84" t="s">
        <v>74</v>
      </c>
      <c r="B740" s="85" t="s">
        <v>697</v>
      </c>
      <c r="C740" s="86" t="s">
        <v>83</v>
      </c>
      <c r="D740" s="105" t="s">
        <v>244</v>
      </c>
      <c r="E740" s="88" t="s">
        <v>39</v>
      </c>
      <c r="F740" s="102">
        <v>1</v>
      </c>
      <c r="G740" s="121"/>
      <c r="H740" s="90">
        <f t="shared" si="109"/>
        <v>0</v>
      </c>
    </row>
    <row r="741" spans="1:8" s="91" customFormat="1" ht="40.15" customHeight="1" x14ac:dyDescent="0.2">
      <c r="A741" s="84" t="s">
        <v>75</v>
      </c>
      <c r="B741" s="111" t="s">
        <v>698</v>
      </c>
      <c r="C741" s="86" t="s">
        <v>84</v>
      </c>
      <c r="D741" s="105" t="s">
        <v>244</v>
      </c>
      <c r="E741" s="88" t="s">
        <v>39</v>
      </c>
      <c r="F741" s="102">
        <v>1</v>
      </c>
      <c r="G741" s="121"/>
      <c r="H741" s="90">
        <f t="shared" si="109"/>
        <v>0</v>
      </c>
    </row>
    <row r="742" spans="1:8" s="91" customFormat="1" ht="40.15" customHeight="1" x14ac:dyDescent="0.2">
      <c r="A742" s="108" t="s">
        <v>272</v>
      </c>
      <c r="B742" s="85" t="s">
        <v>699</v>
      </c>
      <c r="C742" s="107" t="s">
        <v>273</v>
      </c>
      <c r="D742" s="105" t="s">
        <v>244</v>
      </c>
      <c r="E742" s="109" t="s">
        <v>39</v>
      </c>
      <c r="F742" s="155">
        <v>1</v>
      </c>
      <c r="G742" s="121"/>
      <c r="H742" s="112">
        <f t="shared" si="109"/>
        <v>0</v>
      </c>
    </row>
    <row r="743" spans="1:8" ht="40.15" customHeight="1" x14ac:dyDescent="0.2">
      <c r="A743" s="13"/>
      <c r="B743" s="222"/>
      <c r="C743" s="24" t="s">
        <v>23</v>
      </c>
      <c r="D743" s="8"/>
      <c r="E743" s="223"/>
      <c r="F743" s="51"/>
      <c r="G743" s="54"/>
      <c r="H743" s="306"/>
    </row>
    <row r="744" spans="1:8" s="91" customFormat="1" ht="40.15" customHeight="1" x14ac:dyDescent="0.2">
      <c r="A744" s="96" t="s">
        <v>62</v>
      </c>
      <c r="B744" s="85" t="s">
        <v>821</v>
      </c>
      <c r="C744" s="86" t="s">
        <v>63</v>
      </c>
      <c r="D744" s="95" t="s">
        <v>332</v>
      </c>
      <c r="E744" s="88"/>
      <c r="F744" s="89"/>
      <c r="G744" s="93"/>
      <c r="H744" s="90"/>
    </row>
    <row r="745" spans="1:8" s="91" customFormat="1" ht="40.15" customHeight="1" x14ac:dyDescent="0.2">
      <c r="A745" s="96" t="s">
        <v>149</v>
      </c>
      <c r="B745" s="94" t="s">
        <v>33</v>
      </c>
      <c r="C745" s="86" t="s">
        <v>150</v>
      </c>
      <c r="D745" s="95"/>
      <c r="E745" s="88" t="s">
        <v>32</v>
      </c>
      <c r="F745" s="89">
        <v>200</v>
      </c>
      <c r="G745" s="121"/>
      <c r="H745" s="90">
        <f>ROUND(G745*F745,2)</f>
        <v>0</v>
      </c>
    </row>
    <row r="746" spans="1:8" s="91" customFormat="1" ht="40.15" customHeight="1" x14ac:dyDescent="0.2">
      <c r="A746" s="96" t="s">
        <v>64</v>
      </c>
      <c r="B746" s="94" t="s">
        <v>40</v>
      </c>
      <c r="C746" s="86" t="s">
        <v>151</v>
      </c>
      <c r="D746" s="95"/>
      <c r="E746" s="88" t="s">
        <v>32</v>
      </c>
      <c r="F746" s="89">
        <v>1400</v>
      </c>
      <c r="G746" s="121"/>
      <c r="H746" s="90">
        <f>ROUND(G746*F746,2)</f>
        <v>0</v>
      </c>
    </row>
    <row r="747" spans="1:8" s="29" customFormat="1" ht="40.15" customHeight="1" thickBot="1" x14ac:dyDescent="0.25">
      <c r="A747" s="28"/>
      <c r="B747" s="26" t="s">
        <v>365</v>
      </c>
      <c r="C747" s="315" t="str">
        <f>C667</f>
        <v>Westmount Bay - Cottonwood Road to Cottonwood Road</v>
      </c>
      <c r="D747" s="316"/>
      <c r="E747" s="316"/>
      <c r="F747" s="317"/>
      <c r="G747" s="55" t="s">
        <v>17</v>
      </c>
      <c r="H747" s="55">
        <f>SUM(H667:H746)</f>
        <v>0</v>
      </c>
    </row>
    <row r="748" spans="1:8" s="29" customFormat="1" ht="37.9" customHeight="1" thickTop="1" x14ac:dyDescent="0.2">
      <c r="A748" s="28"/>
      <c r="B748" s="235" t="s">
        <v>366</v>
      </c>
      <c r="C748" s="309" t="s">
        <v>367</v>
      </c>
      <c r="D748" s="310"/>
      <c r="E748" s="310"/>
      <c r="F748" s="311"/>
      <c r="G748" s="305"/>
      <c r="H748" s="236"/>
    </row>
    <row r="749" spans="1:8" s="29" customFormat="1" ht="37.9" customHeight="1" x14ac:dyDescent="0.2">
      <c r="A749" s="28"/>
      <c r="B749" s="222"/>
      <c r="C749" s="23" t="s">
        <v>19</v>
      </c>
      <c r="D749" s="8"/>
      <c r="E749" s="6" t="s">
        <v>2</v>
      </c>
      <c r="F749" s="304"/>
      <c r="G749" s="305"/>
      <c r="H749" s="306"/>
    </row>
    <row r="750" spans="1:8" s="91" customFormat="1" ht="37.9" customHeight="1" x14ac:dyDescent="0.2">
      <c r="A750" s="92" t="s">
        <v>35</v>
      </c>
      <c r="B750" s="85" t="s">
        <v>700</v>
      </c>
      <c r="C750" s="86" t="s">
        <v>36</v>
      </c>
      <c r="D750" s="87" t="s">
        <v>326</v>
      </c>
      <c r="E750" s="88"/>
      <c r="F750" s="89"/>
      <c r="G750" s="93"/>
      <c r="H750" s="90"/>
    </row>
    <row r="751" spans="1:8" s="91" customFormat="1" ht="37.9" customHeight="1" x14ac:dyDescent="0.2">
      <c r="A751" s="92" t="s">
        <v>334</v>
      </c>
      <c r="B751" s="94" t="s">
        <v>33</v>
      </c>
      <c r="C751" s="86" t="s">
        <v>335</v>
      </c>
      <c r="D751" s="95" t="s">
        <v>2</v>
      </c>
      <c r="E751" s="88" t="s">
        <v>30</v>
      </c>
      <c r="F751" s="89">
        <v>10</v>
      </c>
      <c r="G751" s="121"/>
      <c r="H751" s="90">
        <f t="shared" ref="H751:H752" si="110">ROUND(G751*F751,2)</f>
        <v>0</v>
      </c>
    </row>
    <row r="752" spans="1:8" s="91" customFormat="1" ht="37.9" customHeight="1" x14ac:dyDescent="0.2">
      <c r="A752" s="84" t="s">
        <v>37</v>
      </c>
      <c r="B752" s="85" t="s">
        <v>701</v>
      </c>
      <c r="C752" s="86" t="s">
        <v>38</v>
      </c>
      <c r="D752" s="87" t="s">
        <v>326</v>
      </c>
      <c r="E752" s="88" t="s">
        <v>32</v>
      </c>
      <c r="F752" s="89">
        <v>1750</v>
      </c>
      <c r="G752" s="121"/>
      <c r="H752" s="90">
        <f t="shared" si="110"/>
        <v>0</v>
      </c>
    </row>
    <row r="753" spans="1:8" ht="37.9" customHeight="1" x14ac:dyDescent="0.2">
      <c r="A753" s="13"/>
      <c r="B753" s="222"/>
      <c r="C753" s="24" t="s">
        <v>165</v>
      </c>
      <c r="D753" s="8"/>
      <c r="E753" s="223"/>
      <c r="F753" s="51"/>
      <c r="G753" s="54"/>
      <c r="H753" s="306"/>
    </row>
    <row r="754" spans="1:8" s="91" customFormat="1" ht="37.9" customHeight="1" x14ac:dyDescent="0.2">
      <c r="A754" s="122" t="s">
        <v>66</v>
      </c>
      <c r="B754" s="237" t="s">
        <v>702</v>
      </c>
      <c r="C754" s="238" t="s">
        <v>67</v>
      </c>
      <c r="D754" s="239" t="s">
        <v>326</v>
      </c>
      <c r="E754" s="240"/>
      <c r="F754" s="253"/>
      <c r="G754" s="254"/>
      <c r="H754" s="242"/>
    </row>
    <row r="755" spans="1:8" s="91" customFormat="1" ht="37.9" customHeight="1" x14ac:dyDescent="0.2">
      <c r="A755" s="122" t="s">
        <v>68</v>
      </c>
      <c r="B755" s="255" t="s">
        <v>33</v>
      </c>
      <c r="C755" s="238" t="s">
        <v>69</v>
      </c>
      <c r="D755" s="239" t="s">
        <v>2</v>
      </c>
      <c r="E755" s="240" t="s">
        <v>32</v>
      </c>
      <c r="F755" s="253">
        <v>25</v>
      </c>
      <c r="G755" s="256"/>
      <c r="H755" s="242">
        <f>ROUND(G755*F755,2)</f>
        <v>0</v>
      </c>
    </row>
    <row r="756" spans="1:8" s="91" customFormat="1" ht="37.9" customHeight="1" x14ac:dyDescent="0.2">
      <c r="A756" s="96" t="s">
        <v>383</v>
      </c>
      <c r="B756" s="237" t="s">
        <v>703</v>
      </c>
      <c r="C756" s="86" t="s">
        <v>384</v>
      </c>
      <c r="D756" s="95" t="s">
        <v>168</v>
      </c>
      <c r="E756" s="88"/>
      <c r="F756" s="89"/>
      <c r="G756" s="254"/>
      <c r="H756" s="242"/>
    </row>
    <row r="757" spans="1:8" s="91" customFormat="1" ht="37.9" customHeight="1" x14ac:dyDescent="0.2">
      <c r="A757" s="96" t="s">
        <v>385</v>
      </c>
      <c r="B757" s="255" t="s">
        <v>33</v>
      </c>
      <c r="C757" s="86" t="s">
        <v>492</v>
      </c>
      <c r="D757" s="95" t="s">
        <v>2</v>
      </c>
      <c r="E757" s="88" t="s">
        <v>32</v>
      </c>
      <c r="F757" s="89">
        <v>105</v>
      </c>
      <c r="G757" s="256"/>
      <c r="H757" s="242">
        <f>ROUND(G757*F757,2)</f>
        <v>0</v>
      </c>
    </row>
    <row r="758" spans="1:8" s="91" customFormat="1" ht="37.9" customHeight="1" x14ac:dyDescent="0.2">
      <c r="A758" s="96" t="s">
        <v>376</v>
      </c>
      <c r="B758" s="237" t="s">
        <v>704</v>
      </c>
      <c r="C758" s="86" t="s">
        <v>377</v>
      </c>
      <c r="D758" s="95" t="s">
        <v>378</v>
      </c>
      <c r="E758" s="88"/>
      <c r="F758" s="89"/>
      <c r="G758" s="93"/>
      <c r="H758" s="242"/>
    </row>
    <row r="759" spans="1:8" s="91" customFormat="1" ht="37.9" customHeight="1" x14ac:dyDescent="0.2">
      <c r="A759" s="96" t="s">
        <v>379</v>
      </c>
      <c r="B759" s="255" t="s">
        <v>33</v>
      </c>
      <c r="C759" s="86" t="s">
        <v>485</v>
      </c>
      <c r="D759" s="95" t="s">
        <v>2</v>
      </c>
      <c r="E759" s="88" t="s">
        <v>32</v>
      </c>
      <c r="F759" s="89">
        <v>35</v>
      </c>
      <c r="G759" s="121"/>
      <c r="H759" s="242">
        <f t="shared" ref="H759:H762" si="111">ROUND(G759*F759,2)</f>
        <v>0</v>
      </c>
    </row>
    <row r="760" spans="1:8" s="91" customFormat="1" ht="37.9" customHeight="1" x14ac:dyDescent="0.2">
      <c r="A760" s="96" t="s">
        <v>380</v>
      </c>
      <c r="B760" s="255" t="s">
        <v>40</v>
      </c>
      <c r="C760" s="86" t="s">
        <v>486</v>
      </c>
      <c r="D760" s="95" t="s">
        <v>2</v>
      </c>
      <c r="E760" s="88" t="s">
        <v>32</v>
      </c>
      <c r="F760" s="89">
        <v>130</v>
      </c>
      <c r="G760" s="121"/>
      <c r="H760" s="242">
        <f t="shared" si="111"/>
        <v>0</v>
      </c>
    </row>
    <row r="761" spans="1:8" s="91" customFormat="1" ht="37.9" customHeight="1" x14ac:dyDescent="0.2">
      <c r="A761" s="96" t="s">
        <v>381</v>
      </c>
      <c r="B761" s="255" t="s">
        <v>50</v>
      </c>
      <c r="C761" s="86" t="s">
        <v>493</v>
      </c>
      <c r="D761" s="95" t="s">
        <v>2</v>
      </c>
      <c r="E761" s="88" t="s">
        <v>32</v>
      </c>
      <c r="F761" s="89">
        <v>20</v>
      </c>
      <c r="G761" s="121"/>
      <c r="H761" s="242">
        <f t="shared" si="111"/>
        <v>0</v>
      </c>
    </row>
    <row r="762" spans="1:8" s="91" customFormat="1" ht="37.9" customHeight="1" x14ac:dyDescent="0.2">
      <c r="A762" s="96" t="s">
        <v>382</v>
      </c>
      <c r="B762" s="255" t="s">
        <v>61</v>
      </c>
      <c r="C762" s="86" t="s">
        <v>487</v>
      </c>
      <c r="D762" s="95" t="s">
        <v>2</v>
      </c>
      <c r="E762" s="88" t="s">
        <v>32</v>
      </c>
      <c r="F762" s="89">
        <v>45</v>
      </c>
      <c r="G762" s="121"/>
      <c r="H762" s="242">
        <f t="shared" si="111"/>
        <v>0</v>
      </c>
    </row>
    <row r="763" spans="1:8" s="91" customFormat="1" ht="37.9" customHeight="1" x14ac:dyDescent="0.2">
      <c r="A763" s="96" t="s">
        <v>386</v>
      </c>
      <c r="B763" s="237" t="s">
        <v>705</v>
      </c>
      <c r="C763" s="86" t="s">
        <v>387</v>
      </c>
      <c r="D763" s="95" t="s">
        <v>168</v>
      </c>
      <c r="E763" s="88"/>
      <c r="F763" s="89"/>
      <c r="G763" s="93"/>
      <c r="H763" s="242"/>
    </row>
    <row r="764" spans="1:8" s="91" customFormat="1" ht="37.9" customHeight="1" x14ac:dyDescent="0.2">
      <c r="A764" s="96" t="s">
        <v>388</v>
      </c>
      <c r="B764" s="255" t="s">
        <v>33</v>
      </c>
      <c r="C764" s="86" t="s">
        <v>389</v>
      </c>
      <c r="D764" s="95" t="s">
        <v>2</v>
      </c>
      <c r="E764" s="88" t="s">
        <v>32</v>
      </c>
      <c r="F764" s="89">
        <v>25</v>
      </c>
      <c r="G764" s="121"/>
      <c r="H764" s="242">
        <f t="shared" ref="H764" si="112">ROUND(G764*F764,2)</f>
        <v>0</v>
      </c>
    </row>
    <row r="765" spans="1:8" s="91" customFormat="1" ht="37.9" customHeight="1" x14ac:dyDescent="0.2">
      <c r="A765" s="96" t="s">
        <v>41</v>
      </c>
      <c r="B765" s="237" t="s">
        <v>706</v>
      </c>
      <c r="C765" s="86" t="s">
        <v>42</v>
      </c>
      <c r="D765" s="95" t="s">
        <v>168</v>
      </c>
      <c r="E765" s="88"/>
      <c r="F765" s="89"/>
      <c r="G765" s="93"/>
      <c r="H765" s="242"/>
    </row>
    <row r="766" spans="1:8" s="91" customFormat="1" ht="37.9" customHeight="1" x14ac:dyDescent="0.2">
      <c r="A766" s="96" t="s">
        <v>43</v>
      </c>
      <c r="B766" s="255" t="s">
        <v>33</v>
      </c>
      <c r="C766" s="86" t="s">
        <v>44</v>
      </c>
      <c r="D766" s="95" t="s">
        <v>2</v>
      </c>
      <c r="E766" s="88" t="s">
        <v>39</v>
      </c>
      <c r="F766" s="89">
        <v>260</v>
      </c>
      <c r="G766" s="121"/>
      <c r="H766" s="242">
        <f>ROUND(G766*F766,2)</f>
        <v>0</v>
      </c>
    </row>
    <row r="767" spans="1:8" s="91" customFormat="1" ht="37.9" customHeight="1" x14ac:dyDescent="0.2">
      <c r="A767" s="96" t="s">
        <v>45</v>
      </c>
      <c r="B767" s="237" t="s">
        <v>822</v>
      </c>
      <c r="C767" s="86" t="s">
        <v>46</v>
      </c>
      <c r="D767" s="95" t="s">
        <v>168</v>
      </c>
      <c r="E767" s="88"/>
      <c r="F767" s="89"/>
      <c r="G767" s="93"/>
      <c r="H767" s="242"/>
    </row>
    <row r="768" spans="1:8" s="91" customFormat="1" ht="37.9" customHeight="1" x14ac:dyDescent="0.2">
      <c r="A768" s="97" t="s">
        <v>169</v>
      </c>
      <c r="B768" s="255" t="s">
        <v>33</v>
      </c>
      <c r="C768" s="257" t="s">
        <v>170</v>
      </c>
      <c r="D768" s="258" t="s">
        <v>2</v>
      </c>
      <c r="E768" s="258" t="s">
        <v>39</v>
      </c>
      <c r="F768" s="89">
        <v>15</v>
      </c>
      <c r="G768" s="121"/>
      <c r="H768" s="242">
        <f>ROUND(G768*F768,2)</f>
        <v>0</v>
      </c>
    </row>
    <row r="769" spans="1:8" s="91" customFormat="1" ht="37.9" customHeight="1" x14ac:dyDescent="0.2">
      <c r="A769" s="96" t="s">
        <v>47</v>
      </c>
      <c r="B769" s="282" t="s">
        <v>40</v>
      </c>
      <c r="C769" s="278" t="s">
        <v>48</v>
      </c>
      <c r="D769" s="279" t="s">
        <v>2</v>
      </c>
      <c r="E769" s="280" t="s">
        <v>39</v>
      </c>
      <c r="F769" s="274">
        <v>450</v>
      </c>
      <c r="G769" s="275"/>
      <c r="H769" s="276">
        <f>ROUND(G769*F769,2)</f>
        <v>0</v>
      </c>
    </row>
    <row r="770" spans="1:8" s="91" customFormat="1" ht="37.9" customHeight="1" x14ac:dyDescent="0.2">
      <c r="A770" s="96" t="s">
        <v>212</v>
      </c>
      <c r="B770" s="237" t="s">
        <v>707</v>
      </c>
      <c r="C770" s="86" t="s">
        <v>213</v>
      </c>
      <c r="D770" s="95" t="s">
        <v>392</v>
      </c>
      <c r="E770" s="88"/>
      <c r="F770" s="89"/>
      <c r="G770" s="93"/>
      <c r="H770" s="242"/>
    </row>
    <row r="771" spans="1:8" s="91" customFormat="1" ht="37.9" customHeight="1" x14ac:dyDescent="0.2">
      <c r="A771" s="96" t="s">
        <v>214</v>
      </c>
      <c r="B771" s="255" t="s">
        <v>33</v>
      </c>
      <c r="C771" s="86" t="s">
        <v>327</v>
      </c>
      <c r="D771" s="95" t="s">
        <v>516</v>
      </c>
      <c r="E771" s="88"/>
      <c r="F771" s="89"/>
      <c r="G771" s="93"/>
      <c r="H771" s="242"/>
    </row>
    <row r="772" spans="1:8" s="91" customFormat="1" ht="37.9" customHeight="1" x14ac:dyDescent="0.2">
      <c r="A772" s="96" t="s">
        <v>215</v>
      </c>
      <c r="B772" s="259" t="s">
        <v>103</v>
      </c>
      <c r="C772" s="86" t="s">
        <v>216</v>
      </c>
      <c r="D772" s="95"/>
      <c r="E772" s="88" t="s">
        <v>32</v>
      </c>
      <c r="F772" s="89">
        <v>20</v>
      </c>
      <c r="G772" s="121"/>
      <c r="H772" s="242">
        <f>ROUND(G772*F772,2)</f>
        <v>0</v>
      </c>
    </row>
    <row r="773" spans="1:8" s="91" customFormat="1" ht="37.9" customHeight="1" x14ac:dyDescent="0.2">
      <c r="A773" s="96" t="s">
        <v>217</v>
      </c>
      <c r="B773" s="259" t="s">
        <v>104</v>
      </c>
      <c r="C773" s="86" t="s">
        <v>218</v>
      </c>
      <c r="D773" s="95"/>
      <c r="E773" s="88" t="s">
        <v>32</v>
      </c>
      <c r="F773" s="89">
        <v>30</v>
      </c>
      <c r="G773" s="121"/>
      <c r="H773" s="242">
        <f>ROUND(G773*F773,2)</f>
        <v>0</v>
      </c>
    </row>
    <row r="774" spans="1:8" s="91" customFormat="1" ht="37.9" customHeight="1" x14ac:dyDescent="0.2">
      <c r="A774" s="96" t="s">
        <v>219</v>
      </c>
      <c r="B774" s="237" t="s">
        <v>708</v>
      </c>
      <c r="C774" s="86" t="s">
        <v>220</v>
      </c>
      <c r="D774" s="95" t="s">
        <v>221</v>
      </c>
      <c r="E774" s="88"/>
      <c r="F774" s="89"/>
      <c r="G774" s="93"/>
      <c r="H774" s="242"/>
    </row>
    <row r="775" spans="1:8" s="91" customFormat="1" ht="37.9" customHeight="1" x14ac:dyDescent="0.2">
      <c r="A775" s="96" t="s">
        <v>395</v>
      </c>
      <c r="B775" s="255" t="s">
        <v>33</v>
      </c>
      <c r="C775" s="86" t="s">
        <v>488</v>
      </c>
      <c r="D775" s="95"/>
      <c r="E775" s="88" t="s">
        <v>49</v>
      </c>
      <c r="F775" s="89">
        <v>75</v>
      </c>
      <c r="G775" s="121"/>
      <c r="H775" s="242">
        <f t="shared" ref="H775:H777" si="113">ROUND(G775*F775,2)</f>
        <v>0</v>
      </c>
    </row>
    <row r="776" spans="1:8" s="91" customFormat="1" ht="37.9" customHeight="1" x14ac:dyDescent="0.2">
      <c r="A776" s="96" t="s">
        <v>222</v>
      </c>
      <c r="B776" s="255" t="s">
        <v>40</v>
      </c>
      <c r="C776" s="86" t="s">
        <v>223</v>
      </c>
      <c r="D776" s="95" t="s">
        <v>224</v>
      </c>
      <c r="E776" s="88" t="s">
        <v>49</v>
      </c>
      <c r="F776" s="89">
        <v>815</v>
      </c>
      <c r="G776" s="121"/>
      <c r="H776" s="242">
        <f t="shared" si="113"/>
        <v>0</v>
      </c>
    </row>
    <row r="777" spans="1:8" s="91" customFormat="1" ht="37.9" customHeight="1" x14ac:dyDescent="0.2">
      <c r="A777" s="96" t="s">
        <v>398</v>
      </c>
      <c r="B777" s="255" t="s">
        <v>50</v>
      </c>
      <c r="C777" s="86" t="s">
        <v>399</v>
      </c>
      <c r="D777" s="95" t="s">
        <v>2</v>
      </c>
      <c r="E777" s="88" t="s">
        <v>49</v>
      </c>
      <c r="F777" s="89">
        <v>15</v>
      </c>
      <c r="G777" s="121"/>
      <c r="H777" s="242">
        <f t="shared" si="113"/>
        <v>0</v>
      </c>
    </row>
    <row r="778" spans="1:8" s="91" customFormat="1" ht="37.9" customHeight="1" x14ac:dyDescent="0.2">
      <c r="A778" s="96" t="s">
        <v>225</v>
      </c>
      <c r="B778" s="237" t="s">
        <v>709</v>
      </c>
      <c r="C778" s="86" t="s">
        <v>226</v>
      </c>
      <c r="D778" s="95" t="s">
        <v>221</v>
      </c>
      <c r="E778" s="88"/>
      <c r="F778" s="89"/>
      <c r="G778" s="93"/>
      <c r="H778" s="242"/>
    </row>
    <row r="779" spans="1:8" s="91" customFormat="1" ht="37.9" customHeight="1" x14ac:dyDescent="0.2">
      <c r="A779" s="96" t="s">
        <v>401</v>
      </c>
      <c r="B779" s="255" t="s">
        <v>33</v>
      </c>
      <c r="C779" s="86" t="s">
        <v>329</v>
      </c>
      <c r="D779" s="95" t="s">
        <v>107</v>
      </c>
      <c r="E779" s="88" t="s">
        <v>49</v>
      </c>
      <c r="F779" s="89">
        <v>75</v>
      </c>
      <c r="G779" s="121"/>
      <c r="H779" s="242">
        <f t="shared" ref="H779:H783" si="114">ROUND(G779*F779,2)</f>
        <v>0</v>
      </c>
    </row>
    <row r="780" spans="1:8" s="91" customFormat="1" ht="37.9" customHeight="1" x14ac:dyDescent="0.2">
      <c r="A780" s="96" t="s">
        <v>402</v>
      </c>
      <c r="B780" s="255" t="s">
        <v>40</v>
      </c>
      <c r="C780" s="86" t="s">
        <v>496</v>
      </c>
      <c r="D780" s="95" t="s">
        <v>224</v>
      </c>
      <c r="E780" s="88" t="s">
        <v>49</v>
      </c>
      <c r="F780" s="89">
        <v>35</v>
      </c>
      <c r="G780" s="256"/>
      <c r="H780" s="242">
        <f t="shared" ref="H780" si="115">ROUND(G780*F780,2)</f>
        <v>0</v>
      </c>
    </row>
    <row r="781" spans="1:8" s="91" customFormat="1" ht="37.9" customHeight="1" x14ac:dyDescent="0.2">
      <c r="A781" s="96" t="s">
        <v>402</v>
      </c>
      <c r="B781" s="255" t="s">
        <v>50</v>
      </c>
      <c r="C781" s="86" t="s">
        <v>495</v>
      </c>
      <c r="D781" s="95" t="s">
        <v>224</v>
      </c>
      <c r="E781" s="88" t="s">
        <v>49</v>
      </c>
      <c r="F781" s="89">
        <v>780</v>
      </c>
      <c r="G781" s="256"/>
      <c r="H781" s="242">
        <f t="shared" si="114"/>
        <v>0</v>
      </c>
    </row>
    <row r="782" spans="1:8" s="101" customFormat="1" ht="37.9" customHeight="1" x14ac:dyDescent="0.2">
      <c r="A782" s="96" t="s">
        <v>404</v>
      </c>
      <c r="B782" s="255" t="s">
        <v>61</v>
      </c>
      <c r="C782" s="86" t="s">
        <v>330</v>
      </c>
      <c r="D782" s="95" t="s">
        <v>403</v>
      </c>
      <c r="E782" s="88" t="s">
        <v>49</v>
      </c>
      <c r="F782" s="89">
        <v>15</v>
      </c>
      <c r="G782" s="256"/>
      <c r="H782" s="242">
        <f t="shared" si="114"/>
        <v>0</v>
      </c>
    </row>
    <row r="783" spans="1:8" s="91" customFormat="1" ht="37.9" customHeight="1" x14ac:dyDescent="0.2">
      <c r="A783" s="96" t="s">
        <v>227</v>
      </c>
      <c r="B783" s="237" t="s">
        <v>710</v>
      </c>
      <c r="C783" s="86" t="s">
        <v>228</v>
      </c>
      <c r="D783" s="95" t="s">
        <v>229</v>
      </c>
      <c r="E783" s="88" t="s">
        <v>32</v>
      </c>
      <c r="F783" s="89">
        <v>50</v>
      </c>
      <c r="G783" s="256"/>
      <c r="H783" s="242">
        <f t="shared" si="114"/>
        <v>0</v>
      </c>
    </row>
    <row r="784" spans="1:8" s="91" customFormat="1" ht="37.9" customHeight="1" x14ac:dyDescent="0.2">
      <c r="A784" s="96" t="s">
        <v>171</v>
      </c>
      <c r="B784" s="237" t="s">
        <v>711</v>
      </c>
      <c r="C784" s="86" t="s">
        <v>172</v>
      </c>
      <c r="D784" s="95" t="s">
        <v>508</v>
      </c>
      <c r="E784" s="88"/>
      <c r="F784" s="89"/>
      <c r="G784" s="93"/>
      <c r="H784" s="242"/>
    </row>
    <row r="785" spans="1:8" s="91" customFormat="1" ht="37.9" customHeight="1" x14ac:dyDescent="0.2">
      <c r="A785" s="96" t="s">
        <v>230</v>
      </c>
      <c r="B785" s="255" t="s">
        <v>33</v>
      </c>
      <c r="C785" s="86" t="s">
        <v>231</v>
      </c>
      <c r="D785" s="95"/>
      <c r="E785" s="88"/>
      <c r="F785" s="89"/>
      <c r="G785" s="93"/>
      <c r="H785" s="242"/>
    </row>
    <row r="786" spans="1:8" s="91" customFormat="1" ht="37.9" customHeight="1" x14ac:dyDescent="0.2">
      <c r="A786" s="96" t="s">
        <v>407</v>
      </c>
      <c r="B786" s="259" t="s">
        <v>103</v>
      </c>
      <c r="C786" s="86" t="s">
        <v>408</v>
      </c>
      <c r="D786" s="95"/>
      <c r="E786" s="88" t="s">
        <v>34</v>
      </c>
      <c r="F786" s="89">
        <v>800</v>
      </c>
      <c r="G786" s="256"/>
      <c r="H786" s="242">
        <f>ROUND(G786*F786,2)</f>
        <v>0</v>
      </c>
    </row>
    <row r="787" spans="1:8" s="91" customFormat="1" ht="37.9" customHeight="1" x14ac:dyDescent="0.2">
      <c r="A787" s="96" t="s">
        <v>173</v>
      </c>
      <c r="B787" s="255" t="s">
        <v>40</v>
      </c>
      <c r="C787" s="86" t="s">
        <v>70</v>
      </c>
      <c r="D787" s="95"/>
      <c r="E787" s="88"/>
      <c r="F787" s="89"/>
      <c r="G787" s="93"/>
      <c r="H787" s="242"/>
    </row>
    <row r="788" spans="1:8" s="91" customFormat="1" ht="37.9" customHeight="1" x14ac:dyDescent="0.2">
      <c r="A788" s="96" t="s">
        <v>410</v>
      </c>
      <c r="B788" s="259" t="s">
        <v>103</v>
      </c>
      <c r="C788" s="86" t="s">
        <v>408</v>
      </c>
      <c r="D788" s="95"/>
      <c r="E788" s="88" t="s">
        <v>34</v>
      </c>
      <c r="F788" s="89">
        <v>60</v>
      </c>
      <c r="G788" s="121"/>
      <c r="H788" s="242">
        <f t="shared" ref="H788" si="116">ROUND(G788*F788,2)</f>
        <v>0</v>
      </c>
    </row>
    <row r="789" spans="1:8" s="91" customFormat="1" ht="37.9" customHeight="1" x14ac:dyDescent="0.2">
      <c r="A789" s="96" t="s">
        <v>108</v>
      </c>
      <c r="B789" s="237" t="s">
        <v>712</v>
      </c>
      <c r="C789" s="86" t="s">
        <v>110</v>
      </c>
      <c r="D789" s="95" t="s">
        <v>232</v>
      </c>
      <c r="E789" s="88"/>
      <c r="F789" s="89"/>
      <c r="G789" s="93"/>
      <c r="H789" s="242"/>
    </row>
    <row r="790" spans="1:8" s="91" customFormat="1" ht="37.9" customHeight="1" x14ac:dyDescent="0.2">
      <c r="A790" s="96" t="s">
        <v>111</v>
      </c>
      <c r="B790" s="255" t="s">
        <v>33</v>
      </c>
      <c r="C790" s="86" t="s">
        <v>233</v>
      </c>
      <c r="D790" s="95" t="s">
        <v>2</v>
      </c>
      <c r="E790" s="88" t="s">
        <v>32</v>
      </c>
      <c r="F790" s="89">
        <v>130</v>
      </c>
      <c r="G790" s="121"/>
      <c r="H790" s="242">
        <f t="shared" ref="H790:H791" si="117">ROUND(G790*F790,2)</f>
        <v>0</v>
      </c>
    </row>
    <row r="791" spans="1:8" s="91" customFormat="1" ht="40.15" customHeight="1" x14ac:dyDescent="0.2">
      <c r="A791" s="96" t="s">
        <v>112</v>
      </c>
      <c r="B791" s="277" t="s">
        <v>713</v>
      </c>
      <c r="C791" s="278" t="s">
        <v>114</v>
      </c>
      <c r="D791" s="279" t="s">
        <v>176</v>
      </c>
      <c r="E791" s="280" t="s">
        <v>39</v>
      </c>
      <c r="F791" s="281">
        <v>4</v>
      </c>
      <c r="G791" s="275"/>
      <c r="H791" s="276">
        <f t="shared" si="117"/>
        <v>0</v>
      </c>
    </row>
    <row r="792" spans="1:8" s="115" customFormat="1" ht="40.15" customHeight="1" x14ac:dyDescent="0.2">
      <c r="A792" s="161"/>
      <c r="B792" s="260"/>
      <c r="C792" s="261" t="s">
        <v>177</v>
      </c>
      <c r="D792" s="246"/>
      <c r="E792" s="262"/>
      <c r="F792" s="304"/>
      <c r="G792" s="305"/>
      <c r="H792" s="306"/>
    </row>
    <row r="793" spans="1:8" s="91" customFormat="1" ht="40.15" customHeight="1" x14ac:dyDescent="0.2">
      <c r="A793" s="130" t="s">
        <v>51</v>
      </c>
      <c r="B793" s="237" t="s">
        <v>823</v>
      </c>
      <c r="C793" s="238" t="s">
        <v>52</v>
      </c>
      <c r="D793" s="239" t="s">
        <v>340</v>
      </c>
      <c r="E793" s="240"/>
      <c r="F793" s="241"/>
      <c r="G793" s="254"/>
      <c r="H793" s="263"/>
    </row>
    <row r="794" spans="1:8" s="91" customFormat="1" ht="40.15" customHeight="1" x14ac:dyDescent="0.2">
      <c r="A794" s="130" t="s">
        <v>309</v>
      </c>
      <c r="B794" s="255" t="s">
        <v>33</v>
      </c>
      <c r="C794" s="238" t="s">
        <v>346</v>
      </c>
      <c r="D794" s="239" t="s">
        <v>2</v>
      </c>
      <c r="E794" s="240" t="s">
        <v>32</v>
      </c>
      <c r="F794" s="241">
        <v>25</v>
      </c>
      <c r="G794" s="256"/>
      <c r="H794" s="242">
        <f t="shared" ref="H794" si="118">ROUND(G794*F794,2)</f>
        <v>0</v>
      </c>
    </row>
    <row r="795" spans="1:8" ht="40.15" customHeight="1" x14ac:dyDescent="0.2">
      <c r="A795" s="13"/>
      <c r="B795" s="225"/>
      <c r="C795" s="226" t="s">
        <v>20</v>
      </c>
      <c r="D795" s="246"/>
      <c r="E795" s="227"/>
      <c r="F795" s="304"/>
      <c r="G795" s="305"/>
      <c r="H795" s="306"/>
    </row>
    <row r="796" spans="1:8" s="91" customFormat="1" ht="40.15" customHeight="1" x14ac:dyDescent="0.2">
      <c r="A796" s="84" t="s">
        <v>55</v>
      </c>
      <c r="B796" s="85" t="s">
        <v>714</v>
      </c>
      <c r="C796" s="86" t="s">
        <v>56</v>
      </c>
      <c r="D796" s="95" t="s">
        <v>121</v>
      </c>
      <c r="E796" s="88" t="s">
        <v>49</v>
      </c>
      <c r="F796" s="102">
        <v>650</v>
      </c>
      <c r="G796" s="121"/>
      <c r="H796" s="90">
        <f>ROUND(G796*F796,2)</f>
        <v>0</v>
      </c>
    </row>
    <row r="797" spans="1:8" ht="40.15" customHeight="1" x14ac:dyDescent="0.2">
      <c r="A797" s="13"/>
      <c r="B797" s="225"/>
      <c r="C797" s="226" t="s">
        <v>21</v>
      </c>
      <c r="D797" s="246"/>
      <c r="E797" s="227"/>
      <c r="F797" s="304"/>
      <c r="G797" s="305"/>
      <c r="H797" s="306"/>
    </row>
    <row r="798" spans="1:8" s="91" customFormat="1" ht="40.15" customHeight="1" x14ac:dyDescent="0.2">
      <c r="A798" s="84" t="s">
        <v>155</v>
      </c>
      <c r="B798" s="85" t="s">
        <v>715</v>
      </c>
      <c r="C798" s="86" t="s">
        <v>156</v>
      </c>
      <c r="D798" s="95" t="s">
        <v>125</v>
      </c>
      <c r="E798" s="88"/>
      <c r="F798" s="102"/>
      <c r="G798" s="119"/>
      <c r="H798" s="103"/>
    </row>
    <row r="799" spans="1:8" s="91" customFormat="1" ht="40.15" customHeight="1" x14ac:dyDescent="0.2">
      <c r="A799" s="84" t="s">
        <v>157</v>
      </c>
      <c r="B799" s="94" t="s">
        <v>33</v>
      </c>
      <c r="C799" s="86" t="s">
        <v>158</v>
      </c>
      <c r="D799" s="95"/>
      <c r="E799" s="88" t="s">
        <v>39</v>
      </c>
      <c r="F799" s="102">
        <v>1</v>
      </c>
      <c r="G799" s="121"/>
      <c r="H799" s="90">
        <f>ROUND(G799*F799,2)</f>
        <v>0</v>
      </c>
    </row>
    <row r="800" spans="1:8" s="106" customFormat="1" ht="40.15" customHeight="1" x14ac:dyDescent="0.2">
      <c r="A800" s="84" t="s">
        <v>77</v>
      </c>
      <c r="B800" s="85" t="s">
        <v>716</v>
      </c>
      <c r="C800" s="169" t="s">
        <v>236</v>
      </c>
      <c r="D800" s="158" t="s">
        <v>244</v>
      </c>
      <c r="E800" s="88"/>
      <c r="F800" s="102"/>
      <c r="G800" s="119"/>
      <c r="H800" s="103"/>
    </row>
    <row r="801" spans="1:8" s="91" customFormat="1" ht="40.15" customHeight="1" x14ac:dyDescent="0.2">
      <c r="A801" s="84" t="s">
        <v>78</v>
      </c>
      <c r="B801" s="94" t="s">
        <v>33</v>
      </c>
      <c r="C801" s="157" t="s">
        <v>295</v>
      </c>
      <c r="D801" s="95"/>
      <c r="E801" s="88" t="s">
        <v>39</v>
      </c>
      <c r="F801" s="102">
        <v>1</v>
      </c>
      <c r="G801" s="121"/>
      <c r="H801" s="90">
        <f t="shared" ref="H801:H802" si="119">ROUND(G801*F801,2)</f>
        <v>0</v>
      </c>
    </row>
    <row r="802" spans="1:8" s="91" customFormat="1" ht="40.15" customHeight="1" x14ac:dyDescent="0.2">
      <c r="A802" s="84" t="s">
        <v>79</v>
      </c>
      <c r="B802" s="94" t="s">
        <v>40</v>
      </c>
      <c r="C802" s="157" t="s">
        <v>296</v>
      </c>
      <c r="D802" s="95"/>
      <c r="E802" s="88" t="s">
        <v>39</v>
      </c>
      <c r="F802" s="102">
        <v>1</v>
      </c>
      <c r="G802" s="121"/>
      <c r="H802" s="90">
        <f t="shared" si="119"/>
        <v>0</v>
      </c>
    </row>
    <row r="803" spans="1:8" s="91" customFormat="1" ht="40.15" customHeight="1" x14ac:dyDescent="0.2">
      <c r="A803" s="84" t="s">
        <v>418</v>
      </c>
      <c r="B803" s="94" t="s">
        <v>50</v>
      </c>
      <c r="C803" s="157" t="s">
        <v>419</v>
      </c>
      <c r="D803" s="95"/>
      <c r="E803" s="88" t="s">
        <v>39</v>
      </c>
      <c r="F803" s="102">
        <v>2</v>
      </c>
      <c r="G803" s="121"/>
      <c r="H803" s="90">
        <f t="shared" ref="H803:H804" si="120">ROUND(G803*F803,2)</f>
        <v>0</v>
      </c>
    </row>
    <row r="804" spans="1:8" s="91" customFormat="1" ht="40.15" customHeight="1" x14ac:dyDescent="0.2">
      <c r="A804" s="108" t="s">
        <v>420</v>
      </c>
      <c r="B804" s="94" t="s">
        <v>61</v>
      </c>
      <c r="C804" s="157" t="s">
        <v>421</v>
      </c>
      <c r="D804" s="158"/>
      <c r="E804" s="159" t="s">
        <v>39</v>
      </c>
      <c r="F804" s="155">
        <v>2</v>
      </c>
      <c r="G804" s="121"/>
      <c r="H804" s="160">
        <f t="shared" si="120"/>
        <v>0</v>
      </c>
    </row>
    <row r="805" spans="1:8" s="91" customFormat="1" ht="40.15" customHeight="1" x14ac:dyDescent="0.2">
      <c r="A805" s="84" t="s">
        <v>186</v>
      </c>
      <c r="B805" s="85" t="s">
        <v>717</v>
      </c>
      <c r="C805" s="86" t="s">
        <v>187</v>
      </c>
      <c r="D805" s="95" t="s">
        <v>125</v>
      </c>
      <c r="E805" s="88" t="s">
        <v>39</v>
      </c>
      <c r="F805" s="102">
        <v>1</v>
      </c>
      <c r="G805" s="121"/>
      <c r="H805" s="90">
        <f t="shared" ref="H805" si="121">ROUND(G805*F805,2)</f>
        <v>0</v>
      </c>
    </row>
    <row r="806" spans="1:8" ht="40.15" customHeight="1" x14ac:dyDescent="0.2">
      <c r="A806" s="13"/>
      <c r="B806" s="220"/>
      <c r="C806" s="24" t="s">
        <v>22</v>
      </c>
      <c r="D806" s="8"/>
      <c r="E806" s="7"/>
      <c r="F806" s="304"/>
      <c r="G806" s="305"/>
      <c r="H806" s="306"/>
    </row>
    <row r="807" spans="1:8" s="91" customFormat="1" ht="40.15" customHeight="1" x14ac:dyDescent="0.2">
      <c r="A807" s="84" t="s">
        <v>57</v>
      </c>
      <c r="B807" s="85" t="s">
        <v>718</v>
      </c>
      <c r="C807" s="107" t="s">
        <v>243</v>
      </c>
      <c r="D807" s="105" t="s">
        <v>244</v>
      </c>
      <c r="E807" s="88" t="s">
        <v>39</v>
      </c>
      <c r="F807" s="102">
        <v>11</v>
      </c>
      <c r="G807" s="121"/>
      <c r="H807" s="90">
        <f>ROUND(G807*F807,2)</f>
        <v>0</v>
      </c>
    </row>
    <row r="808" spans="1:8" s="91" customFormat="1" ht="40.15" customHeight="1" x14ac:dyDescent="0.2">
      <c r="A808" s="84" t="s">
        <v>71</v>
      </c>
      <c r="B808" s="85" t="s">
        <v>719</v>
      </c>
      <c r="C808" s="86" t="s">
        <v>80</v>
      </c>
      <c r="D808" s="95" t="s">
        <v>125</v>
      </c>
      <c r="E808" s="88"/>
      <c r="F808" s="102"/>
      <c r="G808" s="54"/>
      <c r="H808" s="103"/>
    </row>
    <row r="809" spans="1:8" s="91" customFormat="1" ht="40.15" customHeight="1" x14ac:dyDescent="0.2">
      <c r="A809" s="84" t="s">
        <v>81</v>
      </c>
      <c r="B809" s="94" t="s">
        <v>33</v>
      </c>
      <c r="C809" s="86" t="s">
        <v>142</v>
      </c>
      <c r="D809" s="95"/>
      <c r="E809" s="88" t="s">
        <v>72</v>
      </c>
      <c r="F809" s="211">
        <v>0.6</v>
      </c>
      <c r="G809" s="121"/>
      <c r="H809" s="90">
        <f>ROUND(G809*F809,2)</f>
        <v>0</v>
      </c>
    </row>
    <row r="810" spans="1:8" s="91" customFormat="1" ht="40.15" customHeight="1" x14ac:dyDescent="0.2">
      <c r="A810" s="84" t="s">
        <v>58</v>
      </c>
      <c r="B810" s="85" t="s">
        <v>720</v>
      </c>
      <c r="C810" s="107" t="s">
        <v>245</v>
      </c>
      <c r="D810" s="105" t="s">
        <v>244</v>
      </c>
      <c r="E810" s="88"/>
      <c r="F810" s="102"/>
      <c r="G810" s="93"/>
      <c r="H810" s="103"/>
    </row>
    <row r="811" spans="1:8" s="91" customFormat="1" ht="40.15" customHeight="1" x14ac:dyDescent="0.2">
      <c r="A811" s="84" t="s">
        <v>59</v>
      </c>
      <c r="B811" s="94" t="s">
        <v>33</v>
      </c>
      <c r="C811" s="86" t="s">
        <v>144</v>
      </c>
      <c r="D811" s="95"/>
      <c r="E811" s="88" t="s">
        <v>39</v>
      </c>
      <c r="F811" s="102">
        <v>5</v>
      </c>
      <c r="G811" s="121"/>
      <c r="H811" s="90">
        <f t="shared" ref="H811:H815" si="122">ROUND(G811*F811,2)</f>
        <v>0</v>
      </c>
    </row>
    <row r="812" spans="1:8" s="91" customFormat="1" ht="40.15" customHeight="1" x14ac:dyDescent="0.2">
      <c r="A812" s="84" t="s">
        <v>73</v>
      </c>
      <c r="B812" s="277" t="s">
        <v>721</v>
      </c>
      <c r="C812" s="278" t="s">
        <v>82</v>
      </c>
      <c r="D812" s="285" t="s">
        <v>244</v>
      </c>
      <c r="E812" s="280" t="s">
        <v>39</v>
      </c>
      <c r="F812" s="281">
        <v>1</v>
      </c>
      <c r="G812" s="275"/>
      <c r="H812" s="276">
        <f t="shared" si="122"/>
        <v>0</v>
      </c>
    </row>
    <row r="813" spans="1:8" s="91" customFormat="1" ht="40.15" customHeight="1" x14ac:dyDescent="0.2">
      <c r="A813" s="84" t="s">
        <v>74</v>
      </c>
      <c r="B813" s="85" t="s">
        <v>722</v>
      </c>
      <c r="C813" s="86" t="s">
        <v>83</v>
      </c>
      <c r="D813" s="105" t="s">
        <v>244</v>
      </c>
      <c r="E813" s="88" t="s">
        <v>39</v>
      </c>
      <c r="F813" s="102">
        <v>1</v>
      </c>
      <c r="G813" s="121"/>
      <c r="H813" s="90">
        <f t="shared" si="122"/>
        <v>0</v>
      </c>
    </row>
    <row r="814" spans="1:8" s="91" customFormat="1" ht="40.15" customHeight="1" x14ac:dyDescent="0.2">
      <c r="A814" s="84" t="s">
        <v>75</v>
      </c>
      <c r="B814" s="85" t="s">
        <v>723</v>
      </c>
      <c r="C814" s="86" t="s">
        <v>84</v>
      </c>
      <c r="D814" s="105" t="s">
        <v>244</v>
      </c>
      <c r="E814" s="88" t="s">
        <v>39</v>
      </c>
      <c r="F814" s="102">
        <v>1</v>
      </c>
      <c r="G814" s="121"/>
      <c r="H814" s="90">
        <f t="shared" si="122"/>
        <v>0</v>
      </c>
    </row>
    <row r="815" spans="1:8" s="91" customFormat="1" ht="40.15" customHeight="1" x14ac:dyDescent="0.2">
      <c r="A815" s="108" t="s">
        <v>272</v>
      </c>
      <c r="B815" s="111" t="s">
        <v>724</v>
      </c>
      <c r="C815" s="107" t="s">
        <v>273</v>
      </c>
      <c r="D815" s="105" t="s">
        <v>244</v>
      </c>
      <c r="E815" s="109" t="s">
        <v>39</v>
      </c>
      <c r="F815" s="155">
        <v>1</v>
      </c>
      <c r="G815" s="121"/>
      <c r="H815" s="112">
        <f t="shared" si="122"/>
        <v>0</v>
      </c>
    </row>
    <row r="816" spans="1:8" ht="40.15" customHeight="1" x14ac:dyDescent="0.2">
      <c r="A816" s="13"/>
      <c r="B816" s="222"/>
      <c r="C816" s="24" t="s">
        <v>23</v>
      </c>
      <c r="D816" s="8"/>
      <c r="E816" s="223"/>
      <c r="F816" s="51"/>
      <c r="G816" s="54"/>
      <c r="H816" s="306"/>
    </row>
    <row r="817" spans="1:8" s="91" customFormat="1" ht="40.15" customHeight="1" x14ac:dyDescent="0.2">
      <c r="A817" s="96" t="s">
        <v>62</v>
      </c>
      <c r="B817" s="85" t="s">
        <v>725</v>
      </c>
      <c r="C817" s="86" t="s">
        <v>63</v>
      </c>
      <c r="D817" s="95" t="s">
        <v>332</v>
      </c>
      <c r="E817" s="88"/>
      <c r="F817" s="89"/>
      <c r="G817" s="93"/>
      <c r="H817" s="90"/>
    </row>
    <row r="818" spans="1:8" s="91" customFormat="1" ht="40.15" customHeight="1" x14ac:dyDescent="0.2">
      <c r="A818" s="96" t="s">
        <v>149</v>
      </c>
      <c r="B818" s="94" t="s">
        <v>33</v>
      </c>
      <c r="C818" s="86" t="s">
        <v>150</v>
      </c>
      <c r="D818" s="95"/>
      <c r="E818" s="88" t="s">
        <v>32</v>
      </c>
      <c r="F818" s="89">
        <v>150</v>
      </c>
      <c r="G818" s="121"/>
      <c r="H818" s="90">
        <f>ROUND(G818*F818,2)</f>
        <v>0</v>
      </c>
    </row>
    <row r="819" spans="1:8" s="91" customFormat="1" ht="40.15" customHeight="1" x14ac:dyDescent="0.2">
      <c r="A819" s="96" t="s">
        <v>64</v>
      </c>
      <c r="B819" s="94" t="s">
        <v>40</v>
      </c>
      <c r="C819" s="86" t="s">
        <v>151</v>
      </c>
      <c r="D819" s="95"/>
      <c r="E819" s="88" t="s">
        <v>32</v>
      </c>
      <c r="F819" s="89">
        <v>1600</v>
      </c>
      <c r="G819" s="121"/>
      <c r="H819" s="90">
        <f>ROUND(G819*F819,2)</f>
        <v>0</v>
      </c>
    </row>
    <row r="820" spans="1:8" ht="40.15" customHeight="1" x14ac:dyDescent="0.2">
      <c r="A820" s="13"/>
      <c r="B820" s="222"/>
      <c r="C820" s="264" t="s">
        <v>825</v>
      </c>
      <c r="D820" s="246"/>
      <c r="E820" s="247"/>
      <c r="F820" s="248"/>
      <c r="G820" s="54"/>
      <c r="H820" s="306"/>
    </row>
    <row r="821" spans="1:8" s="91" customFormat="1" ht="40.15" customHeight="1" x14ac:dyDescent="0.2">
      <c r="A821" s="131"/>
      <c r="B821" s="237" t="s">
        <v>726</v>
      </c>
      <c r="C821" s="238" t="s">
        <v>465</v>
      </c>
      <c r="D821" s="239" t="s">
        <v>442</v>
      </c>
      <c r="E821" s="240" t="s">
        <v>39</v>
      </c>
      <c r="F821" s="253">
        <v>2</v>
      </c>
      <c r="G821" s="256"/>
      <c r="H821" s="242">
        <f>ROUND(G821*F821,2)</f>
        <v>0</v>
      </c>
    </row>
    <row r="822" spans="1:8" s="29" customFormat="1" ht="40.15" customHeight="1" thickBot="1" x14ac:dyDescent="0.25">
      <c r="A822" s="28"/>
      <c r="B822" s="26" t="s">
        <v>366</v>
      </c>
      <c r="C822" s="315" t="str">
        <f>C748</f>
        <v>Willow Point Road - Pebble Beach Road to Willowlake Crescent</v>
      </c>
      <c r="D822" s="316"/>
      <c r="E822" s="316"/>
      <c r="F822" s="317"/>
      <c r="G822" s="55" t="s">
        <v>17</v>
      </c>
      <c r="H822" s="55">
        <f>SUM(H748:H821)</f>
        <v>0</v>
      </c>
    </row>
    <row r="823" spans="1:8" s="29" customFormat="1" ht="40.15" customHeight="1" thickTop="1" x14ac:dyDescent="0.2">
      <c r="A823" s="28"/>
      <c r="B823" s="235" t="s">
        <v>368</v>
      </c>
      <c r="C823" s="309" t="s">
        <v>369</v>
      </c>
      <c r="D823" s="324"/>
      <c r="E823" s="324"/>
      <c r="F823" s="325"/>
      <c r="G823" s="54"/>
      <c r="H823" s="236"/>
    </row>
    <row r="824" spans="1:8" ht="40.15" customHeight="1" x14ac:dyDescent="0.2">
      <c r="A824" s="13"/>
      <c r="B824" s="222"/>
      <c r="C824" s="243" t="s">
        <v>466</v>
      </c>
      <c r="D824" s="8"/>
      <c r="E824" s="223"/>
      <c r="F824" s="8"/>
      <c r="G824" s="54"/>
      <c r="H824" s="306"/>
    </row>
    <row r="825" spans="1:8" s="91" customFormat="1" ht="40.15" customHeight="1" x14ac:dyDescent="0.2">
      <c r="A825" s="84" t="s">
        <v>85</v>
      </c>
      <c r="B825" s="85" t="s">
        <v>727</v>
      </c>
      <c r="C825" s="86" t="s">
        <v>86</v>
      </c>
      <c r="D825" s="95" t="s">
        <v>326</v>
      </c>
      <c r="E825" s="88" t="s">
        <v>30</v>
      </c>
      <c r="F825" s="89">
        <v>6</v>
      </c>
      <c r="G825" s="121"/>
      <c r="H825" s="90">
        <f t="shared" ref="H825" si="123">ROUND(G825*F825,2)</f>
        <v>0</v>
      </c>
    </row>
    <row r="826" spans="1:8" s="91" customFormat="1" ht="40.15" customHeight="1" x14ac:dyDescent="0.2">
      <c r="A826" s="92" t="s">
        <v>35</v>
      </c>
      <c r="B826" s="85" t="s">
        <v>728</v>
      </c>
      <c r="C826" s="86" t="s">
        <v>36</v>
      </c>
      <c r="D826" s="87" t="s">
        <v>326</v>
      </c>
      <c r="E826" s="88"/>
      <c r="F826" s="89"/>
      <c r="G826" s="93"/>
      <c r="H826" s="90"/>
    </row>
    <row r="827" spans="1:8" s="91" customFormat="1" ht="40.15" customHeight="1" x14ac:dyDescent="0.2">
      <c r="A827" s="92" t="s">
        <v>334</v>
      </c>
      <c r="B827" s="94" t="s">
        <v>33</v>
      </c>
      <c r="C827" s="86" t="s">
        <v>335</v>
      </c>
      <c r="D827" s="95" t="s">
        <v>2</v>
      </c>
      <c r="E827" s="88" t="s">
        <v>30</v>
      </c>
      <c r="F827" s="89">
        <v>5</v>
      </c>
      <c r="G827" s="121"/>
      <c r="H827" s="90">
        <f t="shared" ref="H827:H828" si="124">ROUND(G827*F827,2)</f>
        <v>0</v>
      </c>
    </row>
    <row r="828" spans="1:8" s="91" customFormat="1" ht="40.15" customHeight="1" x14ac:dyDescent="0.2">
      <c r="A828" s="84" t="s">
        <v>37</v>
      </c>
      <c r="B828" s="85" t="s">
        <v>729</v>
      </c>
      <c r="C828" s="86" t="s">
        <v>38</v>
      </c>
      <c r="D828" s="87" t="s">
        <v>326</v>
      </c>
      <c r="E828" s="88" t="s">
        <v>32</v>
      </c>
      <c r="F828" s="89">
        <v>15</v>
      </c>
      <c r="G828" s="121"/>
      <c r="H828" s="90">
        <f t="shared" si="124"/>
        <v>0</v>
      </c>
    </row>
    <row r="829" spans="1:8" s="91" customFormat="1" ht="40.15" customHeight="1" x14ac:dyDescent="0.2">
      <c r="A829" s="96" t="s">
        <v>219</v>
      </c>
      <c r="B829" s="85" t="s">
        <v>730</v>
      </c>
      <c r="C829" s="86" t="s">
        <v>220</v>
      </c>
      <c r="D829" s="95" t="s">
        <v>221</v>
      </c>
      <c r="E829" s="88"/>
      <c r="F829" s="89"/>
      <c r="G829" s="93"/>
      <c r="H829" s="90"/>
    </row>
    <row r="830" spans="1:8" s="91" customFormat="1" ht="40.15" customHeight="1" x14ac:dyDescent="0.2">
      <c r="A830" s="96" t="s">
        <v>393</v>
      </c>
      <c r="B830" s="94" t="s">
        <v>33</v>
      </c>
      <c r="C830" s="86" t="s">
        <v>394</v>
      </c>
      <c r="D830" s="95" t="s">
        <v>2</v>
      </c>
      <c r="E830" s="88" t="s">
        <v>49</v>
      </c>
      <c r="F830" s="89">
        <v>10</v>
      </c>
      <c r="G830" s="121"/>
      <c r="H830" s="90">
        <f t="shared" ref="H830" si="125">ROUND(G830*F830,2)</f>
        <v>0</v>
      </c>
    </row>
    <row r="831" spans="1:8" s="91" customFormat="1" ht="40.15" customHeight="1" x14ac:dyDescent="0.2">
      <c r="A831" s="122" t="s">
        <v>467</v>
      </c>
      <c r="B831" s="85" t="s">
        <v>731</v>
      </c>
      <c r="C831" s="86" t="s">
        <v>468</v>
      </c>
      <c r="D831" s="95" t="s">
        <v>392</v>
      </c>
      <c r="E831" s="88"/>
      <c r="F831" s="89"/>
      <c r="G831" s="93"/>
      <c r="H831" s="90"/>
    </row>
    <row r="832" spans="1:8" s="91" customFormat="1" ht="40.15" customHeight="1" x14ac:dyDescent="0.2">
      <c r="A832" s="122" t="s">
        <v>470</v>
      </c>
      <c r="B832" s="94" t="s">
        <v>33</v>
      </c>
      <c r="C832" s="86" t="s">
        <v>498</v>
      </c>
      <c r="D832" s="95" t="s">
        <v>517</v>
      </c>
      <c r="E832" s="88" t="s">
        <v>32</v>
      </c>
      <c r="F832" s="89">
        <v>25</v>
      </c>
      <c r="G832" s="121"/>
      <c r="H832" s="90">
        <f t="shared" ref="H832" si="126">ROUND(G832*F832,2)</f>
        <v>0</v>
      </c>
    </row>
    <row r="833" spans="1:8" s="91" customFormat="1" ht="40.15" customHeight="1" x14ac:dyDescent="0.2">
      <c r="A833" s="96" t="s">
        <v>62</v>
      </c>
      <c r="B833" s="85" t="s">
        <v>732</v>
      </c>
      <c r="C833" s="86" t="s">
        <v>63</v>
      </c>
      <c r="D833" s="95" t="s">
        <v>332</v>
      </c>
      <c r="E833" s="88"/>
      <c r="F833" s="89"/>
      <c r="G833" s="93"/>
      <c r="H833" s="90"/>
    </row>
    <row r="834" spans="1:8" s="91" customFormat="1" ht="40.15" customHeight="1" x14ac:dyDescent="0.2">
      <c r="A834" s="96" t="s">
        <v>149</v>
      </c>
      <c r="B834" s="94" t="s">
        <v>33</v>
      </c>
      <c r="C834" s="86" t="s">
        <v>150</v>
      </c>
      <c r="D834" s="95"/>
      <c r="E834" s="88" t="s">
        <v>32</v>
      </c>
      <c r="F834" s="89">
        <v>15</v>
      </c>
      <c r="G834" s="121"/>
      <c r="H834" s="90">
        <f>ROUND(G834*F834,2)</f>
        <v>0</v>
      </c>
    </row>
    <row r="835" spans="1:8" ht="40.15" customHeight="1" x14ac:dyDescent="0.2">
      <c r="A835" s="13"/>
      <c r="B835" s="222"/>
      <c r="C835" s="243" t="s">
        <v>471</v>
      </c>
      <c r="D835" s="8"/>
      <c r="E835" s="223"/>
      <c r="F835" s="8"/>
      <c r="G835" s="54"/>
      <c r="H835" s="306"/>
    </row>
    <row r="836" spans="1:8" s="91" customFormat="1" ht="40.15" customHeight="1" x14ac:dyDescent="0.2">
      <c r="A836" s="84" t="s">
        <v>85</v>
      </c>
      <c r="B836" s="85" t="s">
        <v>733</v>
      </c>
      <c r="C836" s="86" t="s">
        <v>86</v>
      </c>
      <c r="D836" s="95" t="s">
        <v>326</v>
      </c>
      <c r="E836" s="88" t="s">
        <v>30</v>
      </c>
      <c r="F836" s="89">
        <v>10</v>
      </c>
      <c r="G836" s="121"/>
      <c r="H836" s="90">
        <f t="shared" ref="H836" si="127">ROUND(G836*F836,2)</f>
        <v>0</v>
      </c>
    </row>
    <row r="837" spans="1:8" s="91" customFormat="1" ht="40.15" customHeight="1" x14ac:dyDescent="0.2">
      <c r="A837" s="92" t="s">
        <v>35</v>
      </c>
      <c r="B837" s="85" t="s">
        <v>734</v>
      </c>
      <c r="C837" s="86" t="s">
        <v>36</v>
      </c>
      <c r="D837" s="87" t="s">
        <v>326</v>
      </c>
      <c r="E837" s="88"/>
      <c r="F837" s="89"/>
      <c r="G837" s="93"/>
      <c r="H837" s="90"/>
    </row>
    <row r="838" spans="1:8" s="91" customFormat="1" ht="40.15" customHeight="1" x14ac:dyDescent="0.2">
      <c r="A838" s="92" t="s">
        <v>334</v>
      </c>
      <c r="B838" s="94" t="s">
        <v>33</v>
      </c>
      <c r="C838" s="86" t="s">
        <v>335</v>
      </c>
      <c r="D838" s="95" t="s">
        <v>2</v>
      </c>
      <c r="E838" s="88" t="s">
        <v>30</v>
      </c>
      <c r="F838" s="89">
        <v>5</v>
      </c>
      <c r="G838" s="121"/>
      <c r="H838" s="90">
        <f t="shared" ref="H838:H839" si="128">ROUND(G838*F838,2)</f>
        <v>0</v>
      </c>
    </row>
    <row r="839" spans="1:8" s="91" customFormat="1" ht="40.15" customHeight="1" x14ac:dyDescent="0.2">
      <c r="A839" s="84" t="s">
        <v>37</v>
      </c>
      <c r="B839" s="85" t="s">
        <v>735</v>
      </c>
      <c r="C839" s="86" t="s">
        <v>38</v>
      </c>
      <c r="D839" s="87" t="s">
        <v>326</v>
      </c>
      <c r="E839" s="88" t="s">
        <v>32</v>
      </c>
      <c r="F839" s="89">
        <v>30</v>
      </c>
      <c r="G839" s="121"/>
      <c r="H839" s="90">
        <f t="shared" si="128"/>
        <v>0</v>
      </c>
    </row>
    <row r="840" spans="1:8" s="91" customFormat="1" ht="40.15" customHeight="1" x14ac:dyDescent="0.2">
      <c r="A840" s="96" t="s">
        <v>219</v>
      </c>
      <c r="B840" s="85" t="s">
        <v>736</v>
      </c>
      <c r="C840" s="86" t="s">
        <v>220</v>
      </c>
      <c r="D840" s="95" t="s">
        <v>221</v>
      </c>
      <c r="E840" s="88"/>
      <c r="F840" s="89"/>
      <c r="G840" s="93"/>
      <c r="H840" s="90"/>
    </row>
    <row r="841" spans="1:8" s="91" customFormat="1" ht="40.15" customHeight="1" x14ac:dyDescent="0.2">
      <c r="A841" s="96" t="s">
        <v>393</v>
      </c>
      <c r="B841" s="94" t="s">
        <v>33</v>
      </c>
      <c r="C841" s="86" t="s">
        <v>394</v>
      </c>
      <c r="D841" s="95" t="s">
        <v>2</v>
      </c>
      <c r="E841" s="88" t="s">
        <v>49</v>
      </c>
      <c r="F841" s="89">
        <v>10</v>
      </c>
      <c r="G841" s="121"/>
      <c r="H841" s="90">
        <f t="shared" ref="H841" si="129">ROUND(G841*F841,2)</f>
        <v>0</v>
      </c>
    </row>
    <row r="842" spans="1:8" s="91" customFormat="1" ht="40.15" customHeight="1" x14ac:dyDescent="0.2">
      <c r="A842" s="122" t="s">
        <v>152</v>
      </c>
      <c r="B842" s="85" t="s">
        <v>737</v>
      </c>
      <c r="C842" s="86" t="s">
        <v>153</v>
      </c>
      <c r="D842" s="95" t="s">
        <v>101</v>
      </c>
      <c r="E842" s="88"/>
      <c r="F842" s="89"/>
      <c r="G842" s="93"/>
      <c r="H842" s="90"/>
    </row>
    <row r="843" spans="1:8" s="91" customFormat="1" ht="40.15" customHeight="1" x14ac:dyDescent="0.2">
      <c r="A843" s="122" t="s">
        <v>154</v>
      </c>
      <c r="B843" s="282" t="s">
        <v>33</v>
      </c>
      <c r="C843" s="278" t="s">
        <v>102</v>
      </c>
      <c r="D843" s="279" t="s">
        <v>2</v>
      </c>
      <c r="E843" s="280" t="s">
        <v>32</v>
      </c>
      <c r="F843" s="274">
        <v>15</v>
      </c>
      <c r="G843" s="275"/>
      <c r="H843" s="276">
        <f t="shared" ref="H843" si="130">ROUND(G843*F843,2)</f>
        <v>0</v>
      </c>
    </row>
    <row r="844" spans="1:8" s="91" customFormat="1" ht="37.9" customHeight="1" x14ac:dyDescent="0.2">
      <c r="A844" s="122" t="s">
        <v>467</v>
      </c>
      <c r="B844" s="85" t="s">
        <v>738</v>
      </c>
      <c r="C844" s="86" t="s">
        <v>468</v>
      </c>
      <c r="D844" s="95" t="s">
        <v>392</v>
      </c>
      <c r="E844" s="88"/>
      <c r="F844" s="89"/>
      <c r="G844" s="93"/>
      <c r="H844" s="90"/>
    </row>
    <row r="845" spans="1:8" s="91" customFormat="1" ht="37.9" customHeight="1" x14ac:dyDescent="0.2">
      <c r="A845" s="122" t="s">
        <v>470</v>
      </c>
      <c r="B845" s="94" t="s">
        <v>33</v>
      </c>
      <c r="C845" s="86" t="s">
        <v>498</v>
      </c>
      <c r="D845" s="95" t="s">
        <v>517</v>
      </c>
      <c r="E845" s="88" t="s">
        <v>32</v>
      </c>
      <c r="F845" s="89">
        <v>25</v>
      </c>
      <c r="G845" s="121"/>
      <c r="H845" s="90">
        <f t="shared" ref="H845" si="131">ROUND(G845*F845,2)</f>
        <v>0</v>
      </c>
    </row>
    <row r="846" spans="1:8" s="152" customFormat="1" ht="37.9" customHeight="1" x14ac:dyDescent="0.2">
      <c r="A846" s="151"/>
      <c r="B846" s="265" t="s">
        <v>739</v>
      </c>
      <c r="C846" s="266" t="s">
        <v>472</v>
      </c>
      <c r="D846" s="267" t="s">
        <v>513</v>
      </c>
      <c r="E846" s="268" t="s">
        <v>39</v>
      </c>
      <c r="F846" s="269">
        <v>1</v>
      </c>
      <c r="G846" s="121"/>
      <c r="H846" s="270">
        <f>ROUND(G846*F846,2)</f>
        <v>0</v>
      </c>
    </row>
    <row r="847" spans="1:8" s="91" customFormat="1" ht="37.9" customHeight="1" x14ac:dyDescent="0.2">
      <c r="A847" s="96" t="s">
        <v>62</v>
      </c>
      <c r="B847" s="85" t="s">
        <v>740</v>
      </c>
      <c r="C847" s="86" t="s">
        <v>63</v>
      </c>
      <c r="D847" s="95" t="s">
        <v>332</v>
      </c>
      <c r="E847" s="88"/>
      <c r="F847" s="89"/>
      <c r="G847" s="93"/>
      <c r="H847" s="90"/>
    </row>
    <row r="848" spans="1:8" s="91" customFormat="1" ht="37.9" customHeight="1" x14ac:dyDescent="0.2">
      <c r="A848" s="96" t="s">
        <v>149</v>
      </c>
      <c r="B848" s="94" t="s">
        <v>33</v>
      </c>
      <c r="C848" s="86" t="s">
        <v>150</v>
      </c>
      <c r="D848" s="95"/>
      <c r="E848" s="88" t="s">
        <v>32</v>
      </c>
      <c r="F848" s="89">
        <v>15</v>
      </c>
      <c r="G848" s="121"/>
      <c r="H848" s="90">
        <f>ROUND(G848*F848,2)</f>
        <v>0</v>
      </c>
    </row>
    <row r="849" spans="1:8" s="91" customFormat="1" ht="37.9" customHeight="1" x14ac:dyDescent="0.2">
      <c r="A849" s="96" t="s">
        <v>64</v>
      </c>
      <c r="B849" s="94" t="s">
        <v>40</v>
      </c>
      <c r="C849" s="86" t="s">
        <v>151</v>
      </c>
      <c r="D849" s="95"/>
      <c r="E849" s="88" t="s">
        <v>32</v>
      </c>
      <c r="F849" s="89">
        <v>15</v>
      </c>
      <c r="G849" s="121"/>
      <c r="H849" s="90">
        <f>ROUND(G849*F849,2)</f>
        <v>0</v>
      </c>
    </row>
    <row r="850" spans="1:8" ht="37.9" customHeight="1" x14ac:dyDescent="0.2">
      <c r="A850" s="13"/>
      <c r="B850" s="222"/>
      <c r="C850" s="243" t="s">
        <v>473</v>
      </c>
      <c r="D850" s="8"/>
      <c r="E850" s="223"/>
      <c r="F850" s="8"/>
      <c r="G850" s="54"/>
      <c r="H850" s="306"/>
    </row>
    <row r="851" spans="1:8" s="91" customFormat="1" ht="37.9" customHeight="1" x14ac:dyDescent="0.2">
      <c r="A851" s="84" t="s">
        <v>85</v>
      </c>
      <c r="B851" s="85" t="s">
        <v>741</v>
      </c>
      <c r="C851" s="86" t="s">
        <v>86</v>
      </c>
      <c r="D851" s="95" t="s">
        <v>326</v>
      </c>
      <c r="E851" s="88" t="s">
        <v>30</v>
      </c>
      <c r="F851" s="89">
        <v>35</v>
      </c>
      <c r="G851" s="121"/>
      <c r="H851" s="90">
        <f t="shared" ref="H851" si="132">ROUND(G851*F851,2)</f>
        <v>0</v>
      </c>
    </row>
    <row r="852" spans="1:8" s="91" customFormat="1" ht="37.9" customHeight="1" x14ac:dyDescent="0.2">
      <c r="A852" s="92" t="s">
        <v>35</v>
      </c>
      <c r="B852" s="85" t="s">
        <v>742</v>
      </c>
      <c r="C852" s="86" t="s">
        <v>36</v>
      </c>
      <c r="D852" s="87" t="s">
        <v>326</v>
      </c>
      <c r="E852" s="88"/>
      <c r="F852" s="89"/>
      <c r="G852" s="93"/>
      <c r="H852" s="90"/>
    </row>
    <row r="853" spans="1:8" s="91" customFormat="1" ht="37.9" customHeight="1" x14ac:dyDescent="0.2">
      <c r="A853" s="92" t="s">
        <v>334</v>
      </c>
      <c r="B853" s="94" t="s">
        <v>33</v>
      </c>
      <c r="C853" s="86" t="s">
        <v>335</v>
      </c>
      <c r="D853" s="95" t="s">
        <v>2</v>
      </c>
      <c r="E853" s="88" t="s">
        <v>30</v>
      </c>
      <c r="F853" s="89">
        <v>10</v>
      </c>
      <c r="G853" s="121"/>
      <c r="H853" s="90">
        <f t="shared" ref="H853:H854" si="133">ROUND(G853*F853,2)</f>
        <v>0</v>
      </c>
    </row>
    <row r="854" spans="1:8" s="91" customFormat="1" ht="37.9" customHeight="1" x14ac:dyDescent="0.2">
      <c r="A854" s="84" t="s">
        <v>37</v>
      </c>
      <c r="B854" s="85" t="s">
        <v>743</v>
      </c>
      <c r="C854" s="86" t="s">
        <v>38</v>
      </c>
      <c r="D854" s="87" t="s">
        <v>326</v>
      </c>
      <c r="E854" s="88" t="s">
        <v>32</v>
      </c>
      <c r="F854" s="89">
        <v>175</v>
      </c>
      <c r="G854" s="121"/>
      <c r="H854" s="90">
        <f t="shared" si="133"/>
        <v>0</v>
      </c>
    </row>
    <row r="855" spans="1:8" s="91" customFormat="1" ht="37.9" customHeight="1" x14ac:dyDescent="0.2">
      <c r="A855" s="96" t="s">
        <v>66</v>
      </c>
      <c r="B855" s="85" t="s">
        <v>744</v>
      </c>
      <c r="C855" s="86" t="s">
        <v>67</v>
      </c>
      <c r="D855" s="95" t="s">
        <v>326</v>
      </c>
      <c r="E855" s="88"/>
      <c r="F855" s="89"/>
      <c r="G855" s="119"/>
      <c r="H855" s="90"/>
    </row>
    <row r="856" spans="1:8" s="91" customFormat="1" ht="37.9" customHeight="1" x14ac:dyDescent="0.2">
      <c r="A856" s="96" t="s">
        <v>68</v>
      </c>
      <c r="B856" s="94" t="s">
        <v>33</v>
      </c>
      <c r="C856" s="86" t="s">
        <v>69</v>
      </c>
      <c r="D856" s="95" t="s">
        <v>2</v>
      </c>
      <c r="E856" s="88" t="s">
        <v>32</v>
      </c>
      <c r="F856" s="89">
        <v>40</v>
      </c>
      <c r="G856" s="121"/>
      <c r="H856" s="90">
        <f>ROUND(G856*F856,2)</f>
        <v>0</v>
      </c>
    </row>
    <row r="857" spans="1:8" s="91" customFormat="1" ht="37.9" customHeight="1" x14ac:dyDescent="0.2">
      <c r="A857" s="96" t="s">
        <v>45</v>
      </c>
      <c r="B857" s="85" t="s">
        <v>745</v>
      </c>
      <c r="C857" s="86" t="s">
        <v>46</v>
      </c>
      <c r="D857" s="95" t="s">
        <v>168</v>
      </c>
      <c r="E857" s="88"/>
      <c r="F857" s="89"/>
      <c r="G857" s="119"/>
      <c r="H857" s="90"/>
    </row>
    <row r="858" spans="1:8" s="91" customFormat="1" ht="37.9" customHeight="1" x14ac:dyDescent="0.2">
      <c r="A858" s="96" t="s">
        <v>47</v>
      </c>
      <c r="B858" s="94" t="s">
        <v>33</v>
      </c>
      <c r="C858" s="86" t="s">
        <v>48</v>
      </c>
      <c r="D858" s="95" t="s">
        <v>2</v>
      </c>
      <c r="E858" s="88" t="s">
        <v>39</v>
      </c>
      <c r="F858" s="89">
        <v>75</v>
      </c>
      <c r="G858" s="121"/>
      <c r="H858" s="90">
        <f>ROUND(G858*F858,2)</f>
        <v>0</v>
      </c>
    </row>
    <row r="859" spans="1:8" s="91" customFormat="1" ht="37.9" customHeight="1" x14ac:dyDescent="0.2">
      <c r="A859" s="96" t="s">
        <v>219</v>
      </c>
      <c r="B859" s="85" t="s">
        <v>746</v>
      </c>
      <c r="C859" s="86" t="s">
        <v>220</v>
      </c>
      <c r="D859" s="95" t="s">
        <v>221</v>
      </c>
      <c r="E859" s="88"/>
      <c r="F859" s="89"/>
      <c r="G859" s="119"/>
      <c r="H859" s="90"/>
    </row>
    <row r="860" spans="1:8" s="91" customFormat="1" ht="37.9" customHeight="1" x14ac:dyDescent="0.2">
      <c r="A860" s="96" t="s">
        <v>393</v>
      </c>
      <c r="B860" s="94" t="s">
        <v>33</v>
      </c>
      <c r="C860" s="86" t="s">
        <v>394</v>
      </c>
      <c r="D860" s="95" t="s">
        <v>2</v>
      </c>
      <c r="E860" s="88" t="s">
        <v>49</v>
      </c>
      <c r="F860" s="89">
        <v>90</v>
      </c>
      <c r="G860" s="121"/>
      <c r="H860" s="90">
        <f t="shared" ref="H860" si="134">ROUND(G860*F860,2)</f>
        <v>0</v>
      </c>
    </row>
    <row r="861" spans="1:8" s="91" customFormat="1" ht="37.9" customHeight="1" x14ac:dyDescent="0.2">
      <c r="A861" s="122" t="s">
        <v>152</v>
      </c>
      <c r="B861" s="85" t="s">
        <v>747</v>
      </c>
      <c r="C861" s="86" t="s">
        <v>153</v>
      </c>
      <c r="D861" s="95" t="s">
        <v>101</v>
      </c>
      <c r="E861" s="88"/>
      <c r="F861" s="89"/>
      <c r="G861" s="119"/>
      <c r="H861" s="90"/>
    </row>
    <row r="862" spans="1:8" s="91" customFormat="1" ht="37.9" customHeight="1" x14ac:dyDescent="0.2">
      <c r="A862" s="122" t="s">
        <v>154</v>
      </c>
      <c r="B862" s="94" t="s">
        <v>33</v>
      </c>
      <c r="C862" s="86" t="s">
        <v>102</v>
      </c>
      <c r="D862" s="95" t="s">
        <v>2</v>
      </c>
      <c r="E862" s="88" t="s">
        <v>32</v>
      </c>
      <c r="F862" s="89">
        <v>100</v>
      </c>
      <c r="G862" s="121"/>
      <c r="H862" s="90">
        <f t="shared" ref="H862" si="135">ROUND(G862*F862,2)</f>
        <v>0</v>
      </c>
    </row>
    <row r="863" spans="1:8" s="91" customFormat="1" ht="37.9" customHeight="1" x14ac:dyDescent="0.2">
      <c r="A863" s="122" t="s">
        <v>467</v>
      </c>
      <c r="B863" s="85" t="s">
        <v>748</v>
      </c>
      <c r="C863" s="86" t="s">
        <v>468</v>
      </c>
      <c r="D863" s="95" t="s">
        <v>392</v>
      </c>
      <c r="E863" s="88"/>
      <c r="F863" s="89"/>
      <c r="G863" s="119"/>
      <c r="H863" s="90"/>
    </row>
    <row r="864" spans="1:8" s="91" customFormat="1" ht="37.9" customHeight="1" x14ac:dyDescent="0.2">
      <c r="A864" s="122" t="s">
        <v>469</v>
      </c>
      <c r="B864" s="94" t="s">
        <v>33</v>
      </c>
      <c r="C864" s="86" t="s">
        <v>499</v>
      </c>
      <c r="D864" s="95" t="s">
        <v>516</v>
      </c>
      <c r="E864" s="88" t="s">
        <v>32</v>
      </c>
      <c r="F864" s="89">
        <v>50</v>
      </c>
      <c r="G864" s="121"/>
      <c r="H864" s="90">
        <f t="shared" ref="H864:H867" si="136">ROUND(G864*F864,2)</f>
        <v>0</v>
      </c>
    </row>
    <row r="865" spans="1:8" s="91" customFormat="1" ht="40.15" customHeight="1" x14ac:dyDescent="0.2">
      <c r="A865" s="122" t="s">
        <v>470</v>
      </c>
      <c r="B865" s="282" t="s">
        <v>40</v>
      </c>
      <c r="C865" s="278" t="s">
        <v>498</v>
      </c>
      <c r="D865" s="279" t="s">
        <v>517</v>
      </c>
      <c r="E865" s="280" t="s">
        <v>32</v>
      </c>
      <c r="F865" s="274">
        <v>65</v>
      </c>
      <c r="G865" s="275"/>
      <c r="H865" s="276">
        <f t="shared" si="136"/>
        <v>0</v>
      </c>
    </row>
    <row r="866" spans="1:8" s="91" customFormat="1" ht="60.6" customHeight="1" x14ac:dyDescent="0.2">
      <c r="A866" s="122" t="s">
        <v>479</v>
      </c>
      <c r="B866" s="85" t="s">
        <v>749</v>
      </c>
      <c r="C866" s="86" t="s">
        <v>824</v>
      </c>
      <c r="D866" s="95" t="s">
        <v>306</v>
      </c>
      <c r="E866" s="88" t="s">
        <v>32</v>
      </c>
      <c r="F866" s="102">
        <v>180</v>
      </c>
      <c r="G866" s="121"/>
      <c r="H866" s="90">
        <f t="shared" si="136"/>
        <v>0</v>
      </c>
    </row>
    <row r="867" spans="1:8" s="91" customFormat="1" ht="40.15" customHeight="1" x14ac:dyDescent="0.2">
      <c r="A867" s="122" t="s">
        <v>481</v>
      </c>
      <c r="B867" s="85" t="s">
        <v>750</v>
      </c>
      <c r="C867" s="86" t="s">
        <v>482</v>
      </c>
      <c r="D867" s="95" t="s">
        <v>164</v>
      </c>
      <c r="E867" s="88" t="s">
        <v>32</v>
      </c>
      <c r="F867" s="102">
        <v>15</v>
      </c>
      <c r="G867" s="121"/>
      <c r="H867" s="90">
        <f t="shared" si="136"/>
        <v>0</v>
      </c>
    </row>
    <row r="868" spans="1:8" s="91" customFormat="1" ht="40.15" customHeight="1" x14ac:dyDescent="0.2">
      <c r="A868" s="96" t="s">
        <v>225</v>
      </c>
      <c r="B868" s="85" t="s">
        <v>751</v>
      </c>
      <c r="C868" s="86" t="s">
        <v>226</v>
      </c>
      <c r="D868" s="95" t="s">
        <v>221</v>
      </c>
      <c r="E868" s="88"/>
      <c r="F868" s="89"/>
      <c r="G868" s="119"/>
      <c r="H868" s="90"/>
    </row>
    <row r="869" spans="1:8" s="91" customFormat="1" ht="40.15" customHeight="1" x14ac:dyDescent="0.2">
      <c r="A869" s="167" t="s">
        <v>400</v>
      </c>
      <c r="B869" s="94" t="s">
        <v>33</v>
      </c>
      <c r="C869" s="86" t="s">
        <v>506</v>
      </c>
      <c r="D869" s="95" t="s">
        <v>117</v>
      </c>
      <c r="E869" s="88" t="s">
        <v>49</v>
      </c>
      <c r="F869" s="89">
        <v>25</v>
      </c>
      <c r="G869" s="121"/>
      <c r="H869" s="90">
        <f t="shared" ref="H869" si="137">ROUND(G869*F869,2)</f>
        <v>0</v>
      </c>
    </row>
    <row r="870" spans="1:8" s="101" customFormat="1" ht="40.15" customHeight="1" x14ac:dyDescent="0.2">
      <c r="A870" s="96" t="s">
        <v>404</v>
      </c>
      <c r="B870" s="94" t="s">
        <v>40</v>
      </c>
      <c r="C870" s="86" t="s">
        <v>348</v>
      </c>
      <c r="D870" s="95" t="s">
        <v>403</v>
      </c>
      <c r="E870" s="88" t="s">
        <v>49</v>
      </c>
      <c r="F870" s="89">
        <v>7</v>
      </c>
      <c r="G870" s="121"/>
      <c r="H870" s="90">
        <f t="shared" ref="H870" si="138">ROUND(G870*F870,2)</f>
        <v>0</v>
      </c>
    </row>
    <row r="871" spans="1:8" s="91" customFormat="1" ht="40.15" customHeight="1" x14ac:dyDescent="0.2">
      <c r="A871" s="122" t="s">
        <v>174</v>
      </c>
      <c r="B871" s="85" t="s">
        <v>752</v>
      </c>
      <c r="C871" s="86" t="s">
        <v>175</v>
      </c>
      <c r="D871" s="95" t="s">
        <v>508</v>
      </c>
      <c r="E871" s="88" t="s">
        <v>32</v>
      </c>
      <c r="F871" s="89">
        <v>15</v>
      </c>
      <c r="G871" s="121"/>
      <c r="H871" s="90">
        <f>ROUND(G871*F871,2)</f>
        <v>0</v>
      </c>
    </row>
    <row r="872" spans="1:8" s="91" customFormat="1" ht="40.15" customHeight="1" x14ac:dyDescent="0.2">
      <c r="A872" s="130" t="s">
        <v>51</v>
      </c>
      <c r="B872" s="85" t="s">
        <v>753</v>
      </c>
      <c r="C872" s="86" t="s">
        <v>52</v>
      </c>
      <c r="D872" s="95" t="s">
        <v>340</v>
      </c>
      <c r="E872" s="88"/>
      <c r="F872" s="102"/>
      <c r="G872" s="119"/>
      <c r="H872" s="103"/>
    </row>
    <row r="873" spans="1:8" s="91" customFormat="1" ht="40.15" customHeight="1" x14ac:dyDescent="0.2">
      <c r="A873" s="130" t="s">
        <v>76</v>
      </c>
      <c r="B873" s="94" t="s">
        <v>33</v>
      </c>
      <c r="C873" s="86" t="s">
        <v>349</v>
      </c>
      <c r="D873" s="95" t="s">
        <v>2</v>
      </c>
      <c r="E873" s="88" t="s">
        <v>32</v>
      </c>
      <c r="F873" s="89">
        <v>60</v>
      </c>
      <c r="G873" s="121"/>
      <c r="H873" s="90">
        <f>ROUND(G873*F873,2)</f>
        <v>0</v>
      </c>
    </row>
    <row r="874" spans="1:8" s="152" customFormat="1" ht="40.15" customHeight="1" x14ac:dyDescent="0.2">
      <c r="A874" s="151"/>
      <c r="B874" s="265" t="s">
        <v>754</v>
      </c>
      <c r="C874" s="266" t="s">
        <v>480</v>
      </c>
      <c r="D874" s="267" t="s">
        <v>513</v>
      </c>
      <c r="E874" s="268" t="s">
        <v>39</v>
      </c>
      <c r="F874" s="269">
        <v>2</v>
      </c>
      <c r="G874" s="121"/>
      <c r="H874" s="270">
        <f>ROUND(G874*F874,2)</f>
        <v>0</v>
      </c>
    </row>
    <row r="875" spans="1:8" s="152" customFormat="1" ht="40.15" customHeight="1" x14ac:dyDescent="0.2">
      <c r="A875" s="151"/>
      <c r="B875" s="265" t="s">
        <v>755</v>
      </c>
      <c r="C875" s="266" t="s">
        <v>474</v>
      </c>
      <c r="D875" s="267" t="s">
        <v>513</v>
      </c>
      <c r="E875" s="268" t="s">
        <v>39</v>
      </c>
      <c r="F875" s="269">
        <v>1</v>
      </c>
      <c r="G875" s="121"/>
      <c r="H875" s="270">
        <f>ROUND(G875*F875,2)</f>
        <v>0</v>
      </c>
    </row>
    <row r="876" spans="1:8" s="91" customFormat="1" ht="40.15" customHeight="1" x14ac:dyDescent="0.2">
      <c r="A876" s="96" t="s">
        <v>112</v>
      </c>
      <c r="B876" s="85" t="s">
        <v>756</v>
      </c>
      <c r="C876" s="86" t="s">
        <v>114</v>
      </c>
      <c r="D876" s="95" t="s">
        <v>176</v>
      </c>
      <c r="E876" s="88" t="s">
        <v>39</v>
      </c>
      <c r="F876" s="102">
        <v>2</v>
      </c>
      <c r="G876" s="121"/>
      <c r="H876" s="90">
        <f t="shared" ref="H876" si="139">ROUND(G876*F876,2)</f>
        <v>0</v>
      </c>
    </row>
    <row r="877" spans="1:8" s="91" customFormat="1" ht="40.15" customHeight="1" x14ac:dyDescent="0.2">
      <c r="A877" s="96" t="s">
        <v>62</v>
      </c>
      <c r="B877" s="85" t="s">
        <v>757</v>
      </c>
      <c r="C877" s="86" t="s">
        <v>63</v>
      </c>
      <c r="D877" s="95" t="s">
        <v>332</v>
      </c>
      <c r="E877" s="88"/>
      <c r="F877" s="89"/>
      <c r="G877" s="119"/>
      <c r="H877" s="90"/>
    </row>
    <row r="878" spans="1:8" s="91" customFormat="1" ht="40.15" customHeight="1" x14ac:dyDescent="0.2">
      <c r="A878" s="96" t="s">
        <v>149</v>
      </c>
      <c r="B878" s="94" t="s">
        <v>33</v>
      </c>
      <c r="C878" s="86" t="s">
        <v>150</v>
      </c>
      <c r="D878" s="95"/>
      <c r="E878" s="88" t="s">
        <v>32</v>
      </c>
      <c r="F878" s="89">
        <v>50</v>
      </c>
      <c r="G878" s="121"/>
      <c r="H878" s="90">
        <f>ROUND(G878*F878,2)</f>
        <v>0</v>
      </c>
    </row>
    <row r="879" spans="1:8" s="91" customFormat="1" ht="40.15" customHeight="1" x14ac:dyDescent="0.2">
      <c r="A879" s="96" t="s">
        <v>64</v>
      </c>
      <c r="B879" s="229" t="s">
        <v>40</v>
      </c>
      <c r="C879" s="230" t="s">
        <v>151</v>
      </c>
      <c r="D879" s="231"/>
      <c r="E879" s="232" t="s">
        <v>32</v>
      </c>
      <c r="F879" s="233">
        <v>150</v>
      </c>
      <c r="G879" s="252"/>
      <c r="H879" s="234">
        <f>ROUND(G879*F879,2)</f>
        <v>0</v>
      </c>
    </row>
    <row r="880" spans="1:8" s="29" customFormat="1" ht="40.15" customHeight="1" thickBot="1" x14ac:dyDescent="0.25">
      <c r="A880" s="28"/>
      <c r="B880" s="26" t="str">
        <f>B823</f>
        <v>M</v>
      </c>
      <c r="C880" s="315" t="str">
        <f>C823</f>
        <v>Transit Funded Work</v>
      </c>
      <c r="D880" s="316"/>
      <c r="E880" s="316"/>
      <c r="F880" s="317"/>
      <c r="G880" s="55" t="s">
        <v>17</v>
      </c>
      <c r="H880" s="55">
        <f>SUM(H823:H879)</f>
        <v>0</v>
      </c>
    </row>
    <row r="881" spans="1:8" s="29" customFormat="1" ht="40.15" customHeight="1" thickTop="1" x14ac:dyDescent="0.2">
      <c r="A881" s="28"/>
      <c r="B881" s="27" t="s">
        <v>826</v>
      </c>
      <c r="C881" s="318" t="s">
        <v>374</v>
      </c>
      <c r="D881" s="326"/>
      <c r="E881" s="326"/>
      <c r="F881" s="327"/>
      <c r="G881" s="61"/>
      <c r="H881" s="50"/>
    </row>
    <row r="882" spans="1:8" s="182" customFormat="1" ht="40.15" customHeight="1" x14ac:dyDescent="0.2">
      <c r="A882" s="212"/>
      <c r="B882" s="213"/>
      <c r="C882" s="214" t="s">
        <v>352</v>
      </c>
      <c r="D882" s="179"/>
      <c r="E882" s="215"/>
      <c r="F882" s="179"/>
      <c r="G882" s="180"/>
      <c r="H882" s="306"/>
    </row>
    <row r="883" spans="1:8" s="106" customFormat="1" ht="40.15" customHeight="1" x14ac:dyDescent="0.2">
      <c r="A883" s="84" t="s">
        <v>190</v>
      </c>
      <c r="B883" s="85" t="s">
        <v>839</v>
      </c>
      <c r="C883" s="110" t="s">
        <v>191</v>
      </c>
      <c r="D883" s="164" t="s">
        <v>189</v>
      </c>
      <c r="E883" s="88"/>
      <c r="F883" s="113"/>
      <c r="G883" s="54"/>
      <c r="H883" s="90"/>
    </row>
    <row r="884" spans="1:8" s="106" customFormat="1" ht="40.15" customHeight="1" x14ac:dyDescent="0.2">
      <c r="A884" s="84" t="s">
        <v>192</v>
      </c>
      <c r="B884" s="94" t="s">
        <v>33</v>
      </c>
      <c r="C884" s="114" t="s">
        <v>443</v>
      </c>
      <c r="D884" s="164" t="s">
        <v>444</v>
      </c>
      <c r="E884" s="88" t="s">
        <v>32</v>
      </c>
      <c r="F884" s="102">
        <v>100</v>
      </c>
      <c r="G884" s="121"/>
      <c r="H884" s="90">
        <f>ROUND(G884*F884,2)</f>
        <v>0</v>
      </c>
    </row>
    <row r="885" spans="1:8" s="117" customFormat="1" ht="40.15" customHeight="1" x14ac:dyDescent="0.2">
      <c r="A885" s="183"/>
      <c r="B885" s="184" t="s">
        <v>840</v>
      </c>
      <c r="C885" s="185" t="s">
        <v>789</v>
      </c>
      <c r="D885" s="186" t="s">
        <v>763</v>
      </c>
      <c r="E885" s="187"/>
      <c r="F885" s="177"/>
      <c r="G885" s="180"/>
      <c r="H885" s="188"/>
    </row>
    <row r="886" spans="1:8" s="117" customFormat="1" ht="40.15" customHeight="1" x14ac:dyDescent="0.2">
      <c r="A886" s="189"/>
      <c r="B886" s="190" t="s">
        <v>33</v>
      </c>
      <c r="C886" s="191" t="s">
        <v>759</v>
      </c>
      <c r="D886" s="192" t="s">
        <v>2</v>
      </c>
      <c r="E886" s="193"/>
      <c r="F886" s="177"/>
      <c r="G886" s="194"/>
      <c r="H886" s="195"/>
    </row>
    <row r="887" spans="1:8" s="117" customFormat="1" ht="40.15" customHeight="1" x14ac:dyDescent="0.2">
      <c r="A887" s="189"/>
      <c r="B887" s="196" t="s">
        <v>103</v>
      </c>
      <c r="C887" s="191" t="s">
        <v>760</v>
      </c>
      <c r="D887" s="192" t="s">
        <v>2</v>
      </c>
      <c r="E887" s="193" t="s">
        <v>72</v>
      </c>
      <c r="F887" s="197">
        <v>4.25</v>
      </c>
      <c r="G887" s="198"/>
      <c r="H887" s="195">
        <f>ROUND(G887*F887,2)</f>
        <v>0</v>
      </c>
    </row>
    <row r="888" spans="1:8" s="182" customFormat="1" ht="40.15" customHeight="1" x14ac:dyDescent="0.2">
      <c r="A888" s="212"/>
      <c r="B888" s="213"/>
      <c r="C888" s="214" t="s">
        <v>355</v>
      </c>
      <c r="D888" s="179"/>
      <c r="E888" s="215"/>
      <c r="F888" s="179"/>
      <c r="G888" s="180"/>
      <c r="H888" s="306"/>
    </row>
    <row r="889" spans="1:8" s="182" customFormat="1" ht="40.15" customHeight="1" x14ac:dyDescent="0.2">
      <c r="A889" s="174"/>
      <c r="B889" s="175"/>
      <c r="C889" s="176" t="s">
        <v>764</v>
      </c>
      <c r="D889" s="177"/>
      <c r="E889" s="178"/>
      <c r="F889" s="179"/>
      <c r="G889" s="194"/>
      <c r="H889" s="216"/>
    </row>
    <row r="890" spans="1:8" s="205" customFormat="1" ht="40.15" customHeight="1" x14ac:dyDescent="0.2">
      <c r="A890" s="207"/>
      <c r="B890" s="208" t="s">
        <v>841</v>
      </c>
      <c r="C890" s="209" t="s">
        <v>804</v>
      </c>
      <c r="D890" s="218" t="s">
        <v>805</v>
      </c>
      <c r="E890" s="193" t="s">
        <v>39</v>
      </c>
      <c r="F890" s="203">
        <v>1</v>
      </c>
      <c r="G890" s="210"/>
      <c r="H890" s="195">
        <f>ROUND(G890*F890,2)</f>
        <v>0</v>
      </c>
    </row>
    <row r="891" spans="1:8" s="182" customFormat="1" ht="40.15" customHeight="1" x14ac:dyDescent="0.2">
      <c r="A891" s="212"/>
      <c r="B891" s="213"/>
      <c r="C891" s="214" t="s">
        <v>356</v>
      </c>
      <c r="D891" s="179"/>
      <c r="E891" s="215"/>
      <c r="F891" s="179"/>
      <c r="G891" s="180"/>
      <c r="H891" s="181"/>
    </row>
    <row r="892" spans="1:8" s="182" customFormat="1" ht="40.15" customHeight="1" x14ac:dyDescent="0.2">
      <c r="A892" s="174"/>
      <c r="B892" s="175"/>
      <c r="C892" s="176" t="s">
        <v>765</v>
      </c>
      <c r="D892" s="177"/>
      <c r="E892" s="178"/>
      <c r="F892" s="179"/>
      <c r="G892" s="194"/>
      <c r="H892" s="216"/>
    </row>
    <row r="893" spans="1:8" s="117" customFormat="1" ht="40.15" customHeight="1" x14ac:dyDescent="0.2">
      <c r="A893" s="199" t="s">
        <v>193</v>
      </c>
      <c r="B893" s="200" t="s">
        <v>842</v>
      </c>
      <c r="C893" s="191" t="s">
        <v>194</v>
      </c>
      <c r="D893" s="192" t="s">
        <v>125</v>
      </c>
      <c r="E893" s="193"/>
      <c r="F893" s="203"/>
      <c r="G893" s="194"/>
      <c r="H893" s="204"/>
    </row>
    <row r="894" spans="1:8" s="91" customFormat="1" ht="40.15" customHeight="1" x14ac:dyDescent="0.2">
      <c r="A894" s="130" t="s">
        <v>316</v>
      </c>
      <c r="B894" s="127" t="s">
        <v>33</v>
      </c>
      <c r="C894" s="123" t="s">
        <v>317</v>
      </c>
      <c r="D894" s="124"/>
      <c r="E894" s="125"/>
      <c r="F894" s="153"/>
      <c r="G894" s="129"/>
      <c r="H894" s="154"/>
    </row>
    <row r="895" spans="1:8" s="117" customFormat="1" ht="40.15" customHeight="1" x14ac:dyDescent="0.2">
      <c r="A895" s="199" t="s">
        <v>762</v>
      </c>
      <c r="B895" s="196" t="s">
        <v>103</v>
      </c>
      <c r="C895" s="191" t="s">
        <v>197</v>
      </c>
      <c r="D895" s="192"/>
      <c r="E895" s="193" t="s">
        <v>39</v>
      </c>
      <c r="F895" s="203">
        <v>1</v>
      </c>
      <c r="G895" s="198"/>
      <c r="H895" s="195">
        <f>ROUND(G895*F895,2)</f>
        <v>0</v>
      </c>
    </row>
    <row r="896" spans="1:8" s="91" customFormat="1" ht="40.15" customHeight="1" x14ac:dyDescent="0.2">
      <c r="A896" s="84" t="s">
        <v>198</v>
      </c>
      <c r="B896" s="85" t="s">
        <v>843</v>
      </c>
      <c r="C896" s="157" t="s">
        <v>199</v>
      </c>
      <c r="D896" s="158" t="s">
        <v>429</v>
      </c>
      <c r="E896" s="88"/>
      <c r="F896" s="102"/>
      <c r="G896" s="119"/>
      <c r="H896" s="103"/>
    </row>
    <row r="897" spans="1:8" s="91" customFormat="1" ht="40.15" customHeight="1" x14ac:dyDescent="0.2">
      <c r="A897" s="130" t="s">
        <v>318</v>
      </c>
      <c r="B897" s="127" t="s">
        <v>33</v>
      </c>
      <c r="C897" s="123" t="s">
        <v>790</v>
      </c>
      <c r="D897" s="124"/>
      <c r="E897" s="125" t="s">
        <v>49</v>
      </c>
      <c r="F897" s="217">
        <v>2</v>
      </c>
      <c r="G897" s="172"/>
      <c r="H897" s="126">
        <f t="shared" ref="H897" si="140">ROUND(G897*F897,2)</f>
        <v>0</v>
      </c>
    </row>
    <row r="898" spans="1:8" s="106" customFormat="1" ht="40.15" customHeight="1" x14ac:dyDescent="0.2">
      <c r="A898" s="130" t="s">
        <v>766</v>
      </c>
      <c r="B898" s="128" t="s">
        <v>844</v>
      </c>
      <c r="C898" s="221" t="s">
        <v>767</v>
      </c>
      <c r="D898" s="124" t="s">
        <v>125</v>
      </c>
      <c r="E898" s="125"/>
      <c r="F898" s="153"/>
      <c r="G898" s="162"/>
      <c r="H898" s="154"/>
    </row>
    <row r="899" spans="1:8" s="106" customFormat="1" ht="40.15" customHeight="1" x14ac:dyDescent="0.2">
      <c r="A899" s="130" t="s">
        <v>768</v>
      </c>
      <c r="B899" s="282" t="s">
        <v>33</v>
      </c>
      <c r="C899" s="294" t="s">
        <v>317</v>
      </c>
      <c r="D899" s="279"/>
      <c r="E899" s="280" t="s">
        <v>39</v>
      </c>
      <c r="F899" s="281">
        <v>2</v>
      </c>
      <c r="G899" s="275"/>
      <c r="H899" s="276">
        <f t="shared" ref="H899" si="141">ROUND(G899*F899,2)</f>
        <v>0</v>
      </c>
    </row>
    <row r="900" spans="1:8" s="182" customFormat="1" ht="40.15" customHeight="1" x14ac:dyDescent="0.2">
      <c r="A900" s="174"/>
      <c r="B900" s="175"/>
      <c r="C900" s="176" t="s">
        <v>769</v>
      </c>
      <c r="D900" s="177"/>
      <c r="E900" s="178"/>
      <c r="F900" s="179"/>
      <c r="G900" s="194"/>
      <c r="H900" s="216"/>
    </row>
    <row r="901" spans="1:8" s="117" customFormat="1" ht="40.15" customHeight="1" x14ac:dyDescent="0.2">
      <c r="A901" s="199" t="s">
        <v>71</v>
      </c>
      <c r="B901" s="200" t="s">
        <v>845</v>
      </c>
      <c r="C901" s="191" t="s">
        <v>80</v>
      </c>
      <c r="D901" s="192" t="s">
        <v>125</v>
      </c>
      <c r="E901" s="193"/>
      <c r="F901" s="203"/>
      <c r="G901" s="194"/>
      <c r="H901" s="204"/>
    </row>
    <row r="902" spans="1:8" s="117" customFormat="1" ht="40.15" customHeight="1" x14ac:dyDescent="0.2">
      <c r="A902" s="199" t="s">
        <v>81</v>
      </c>
      <c r="B902" s="190" t="s">
        <v>33</v>
      </c>
      <c r="C902" s="191" t="s">
        <v>142</v>
      </c>
      <c r="D902" s="192"/>
      <c r="E902" s="193" t="s">
        <v>72</v>
      </c>
      <c r="F902" s="197">
        <v>0.4</v>
      </c>
      <c r="G902" s="198"/>
      <c r="H902" s="195">
        <f>ROUND(G902*F902,2)</f>
        <v>0</v>
      </c>
    </row>
    <row r="903" spans="1:8" s="205" customFormat="1" ht="40.15" customHeight="1" x14ac:dyDescent="0.2">
      <c r="A903" s="199" t="s">
        <v>77</v>
      </c>
      <c r="B903" s="200" t="s">
        <v>846</v>
      </c>
      <c r="C903" s="201" t="s">
        <v>236</v>
      </c>
      <c r="D903" s="202" t="s">
        <v>244</v>
      </c>
      <c r="E903" s="193"/>
      <c r="F903" s="203"/>
      <c r="G903" s="194"/>
      <c r="H903" s="204"/>
    </row>
    <row r="904" spans="1:8" s="91" customFormat="1" ht="40.15" customHeight="1" x14ac:dyDescent="0.2">
      <c r="A904" s="84" t="s">
        <v>79</v>
      </c>
      <c r="B904" s="94" t="s">
        <v>33</v>
      </c>
      <c r="C904" s="157" t="s">
        <v>296</v>
      </c>
      <c r="D904" s="95"/>
      <c r="E904" s="88" t="s">
        <v>39</v>
      </c>
      <c r="F904" s="102">
        <v>1</v>
      </c>
      <c r="G904" s="121"/>
      <c r="H904" s="90">
        <f t="shared" ref="H904" si="142">ROUND(G904*F904,2)</f>
        <v>0</v>
      </c>
    </row>
    <row r="905" spans="1:8" s="182" customFormat="1" ht="40.15" customHeight="1" x14ac:dyDescent="0.2">
      <c r="A905" s="174"/>
      <c r="B905" s="175"/>
      <c r="C905" s="176" t="s">
        <v>770</v>
      </c>
      <c r="D905" s="177"/>
      <c r="E905" s="178"/>
      <c r="F905" s="179"/>
      <c r="G905" s="194"/>
      <c r="H905" s="216"/>
    </row>
    <row r="906" spans="1:8" s="117" customFormat="1" ht="40.15" customHeight="1" x14ac:dyDescent="0.2">
      <c r="A906" s="199" t="s">
        <v>71</v>
      </c>
      <c r="B906" s="200" t="s">
        <v>847</v>
      </c>
      <c r="C906" s="191" t="s">
        <v>80</v>
      </c>
      <c r="D906" s="192" t="s">
        <v>125</v>
      </c>
      <c r="E906" s="193"/>
      <c r="F906" s="203"/>
      <c r="G906" s="194"/>
      <c r="H906" s="204"/>
    </row>
    <row r="907" spans="1:8" s="117" customFormat="1" ht="40.15" customHeight="1" x14ac:dyDescent="0.2">
      <c r="A907" s="199" t="s">
        <v>81</v>
      </c>
      <c r="B907" s="190" t="s">
        <v>33</v>
      </c>
      <c r="C907" s="191" t="s">
        <v>142</v>
      </c>
      <c r="D907" s="192"/>
      <c r="E907" s="193" t="s">
        <v>72</v>
      </c>
      <c r="F907" s="211">
        <v>0.6</v>
      </c>
      <c r="G907" s="198"/>
      <c r="H907" s="195">
        <f>ROUND(G907*F907,2)</f>
        <v>0</v>
      </c>
    </row>
    <row r="908" spans="1:8" s="182" customFormat="1" ht="40.15" customHeight="1" x14ac:dyDescent="0.2">
      <c r="A908" s="174"/>
      <c r="B908" s="175"/>
      <c r="C908" s="176" t="s">
        <v>771</v>
      </c>
      <c r="D908" s="177"/>
      <c r="E908" s="178"/>
      <c r="F908" s="179"/>
      <c r="G908" s="194"/>
      <c r="H908" s="216"/>
    </row>
    <row r="909" spans="1:8" s="117" customFormat="1" ht="40.15" customHeight="1" x14ac:dyDescent="0.2">
      <c r="A909" s="199"/>
      <c r="B909" s="200" t="s">
        <v>848</v>
      </c>
      <c r="C909" s="206" t="s">
        <v>761</v>
      </c>
      <c r="D909" s="202" t="s">
        <v>125</v>
      </c>
      <c r="E909" s="193" t="s">
        <v>72</v>
      </c>
      <c r="F909" s="197">
        <v>0.7</v>
      </c>
      <c r="G909" s="210"/>
      <c r="H909" s="195">
        <f>ROUND(G909*F909,2)</f>
        <v>0</v>
      </c>
    </row>
    <row r="910" spans="1:8" s="205" customFormat="1" ht="40.15" customHeight="1" x14ac:dyDescent="0.2">
      <c r="A910" s="199" t="s">
        <v>77</v>
      </c>
      <c r="B910" s="200" t="s">
        <v>849</v>
      </c>
      <c r="C910" s="201" t="s">
        <v>236</v>
      </c>
      <c r="D910" s="202" t="s">
        <v>244</v>
      </c>
      <c r="E910" s="193"/>
      <c r="F910" s="203"/>
      <c r="G910" s="194"/>
      <c r="H910" s="204"/>
    </row>
    <row r="911" spans="1:8" s="91" customFormat="1" ht="40.15" customHeight="1" x14ac:dyDescent="0.2">
      <c r="A911" s="84" t="s">
        <v>78</v>
      </c>
      <c r="B911" s="94" t="s">
        <v>33</v>
      </c>
      <c r="C911" s="157" t="s">
        <v>295</v>
      </c>
      <c r="D911" s="95"/>
      <c r="E911" s="88" t="s">
        <v>39</v>
      </c>
      <c r="F911" s="102">
        <v>1</v>
      </c>
      <c r="G911" s="121"/>
      <c r="H911" s="90">
        <f t="shared" ref="H911" si="143">ROUND(G911*F911,2)</f>
        <v>0</v>
      </c>
    </row>
    <row r="912" spans="1:8" s="182" customFormat="1" ht="40.15" customHeight="1" x14ac:dyDescent="0.2">
      <c r="A912" s="174"/>
      <c r="B912" s="175"/>
      <c r="C912" s="176" t="s">
        <v>772</v>
      </c>
      <c r="D912" s="177"/>
      <c r="E912" s="178"/>
      <c r="F912" s="179"/>
      <c r="G912" s="194"/>
      <c r="H912" s="216"/>
    </row>
    <row r="913" spans="1:8" s="117" customFormat="1" ht="40.15" customHeight="1" x14ac:dyDescent="0.2">
      <c r="A913" s="199" t="s">
        <v>71</v>
      </c>
      <c r="B913" s="200" t="s">
        <v>850</v>
      </c>
      <c r="C913" s="191" t="s">
        <v>80</v>
      </c>
      <c r="D913" s="192" t="s">
        <v>125</v>
      </c>
      <c r="E913" s="193"/>
      <c r="F913" s="203"/>
      <c r="G913" s="194"/>
      <c r="H913" s="204"/>
    </row>
    <row r="914" spans="1:8" s="117" customFormat="1" ht="40.15" customHeight="1" x14ac:dyDescent="0.2">
      <c r="A914" s="199" t="s">
        <v>81</v>
      </c>
      <c r="B914" s="190" t="s">
        <v>33</v>
      </c>
      <c r="C914" s="191" t="s">
        <v>142</v>
      </c>
      <c r="D914" s="192"/>
      <c r="E914" s="193" t="s">
        <v>72</v>
      </c>
      <c r="F914" s="211">
        <v>0.6</v>
      </c>
      <c r="G914" s="198"/>
      <c r="H914" s="195">
        <f>ROUND(G914*F914,2)</f>
        <v>0</v>
      </c>
    </row>
    <row r="915" spans="1:8" s="182" customFormat="1" ht="40.15" customHeight="1" x14ac:dyDescent="0.2">
      <c r="A915" s="174"/>
      <c r="B915" s="175"/>
      <c r="C915" s="176" t="s">
        <v>773</v>
      </c>
      <c r="D915" s="177"/>
      <c r="E915" s="178"/>
      <c r="F915" s="211"/>
      <c r="G915" s="194"/>
      <c r="H915" s="216"/>
    </row>
    <row r="916" spans="1:8" s="117" customFormat="1" ht="40.15" customHeight="1" x14ac:dyDescent="0.2">
      <c r="A916" s="199" t="s">
        <v>71</v>
      </c>
      <c r="B916" s="200" t="s">
        <v>851</v>
      </c>
      <c r="C916" s="191" t="s">
        <v>80</v>
      </c>
      <c r="D916" s="192" t="s">
        <v>125</v>
      </c>
      <c r="E916" s="193"/>
      <c r="F916" s="211"/>
      <c r="G916" s="194"/>
      <c r="H916" s="204"/>
    </row>
    <row r="917" spans="1:8" s="117" customFormat="1" ht="40.15" customHeight="1" x14ac:dyDescent="0.2">
      <c r="A917" s="199" t="s">
        <v>81</v>
      </c>
      <c r="B917" s="190" t="s">
        <v>33</v>
      </c>
      <c r="C917" s="191" t="s">
        <v>142</v>
      </c>
      <c r="D917" s="192"/>
      <c r="E917" s="193" t="s">
        <v>72</v>
      </c>
      <c r="F917" s="211">
        <v>0.3</v>
      </c>
      <c r="G917" s="198"/>
      <c r="H917" s="195">
        <f>ROUND(G917*F917,2)</f>
        <v>0</v>
      </c>
    </row>
    <row r="918" spans="1:8" s="182" customFormat="1" ht="40.15" customHeight="1" x14ac:dyDescent="0.2">
      <c r="A918" s="174"/>
      <c r="B918" s="175"/>
      <c r="C918" s="176" t="s">
        <v>774</v>
      </c>
      <c r="D918" s="177"/>
      <c r="E918" s="178"/>
      <c r="F918" s="211"/>
      <c r="G918" s="194"/>
      <c r="H918" s="216"/>
    </row>
    <row r="919" spans="1:8" s="117" customFormat="1" ht="40.15" customHeight="1" x14ac:dyDescent="0.2">
      <c r="A919" s="199" t="s">
        <v>71</v>
      </c>
      <c r="B919" s="200" t="s">
        <v>852</v>
      </c>
      <c r="C919" s="191" t="s">
        <v>80</v>
      </c>
      <c r="D919" s="192" t="s">
        <v>125</v>
      </c>
      <c r="E919" s="193"/>
      <c r="F919" s="211"/>
      <c r="G919" s="194"/>
      <c r="H919" s="204"/>
    </row>
    <row r="920" spans="1:8" s="117" customFormat="1" ht="40.15" customHeight="1" x14ac:dyDescent="0.2">
      <c r="A920" s="199" t="s">
        <v>81</v>
      </c>
      <c r="B920" s="295" t="s">
        <v>33</v>
      </c>
      <c r="C920" s="296" t="s">
        <v>142</v>
      </c>
      <c r="D920" s="297"/>
      <c r="E920" s="298" t="s">
        <v>72</v>
      </c>
      <c r="F920" s="299">
        <v>0.9</v>
      </c>
      <c r="G920" s="300"/>
      <c r="H920" s="301">
        <f>ROUND(G920*F920,2)</f>
        <v>0</v>
      </c>
    </row>
    <row r="921" spans="1:8" s="182" customFormat="1" ht="40.15" customHeight="1" x14ac:dyDescent="0.2">
      <c r="A921" s="212"/>
      <c r="B921" s="213"/>
      <c r="C921" s="214" t="s">
        <v>357</v>
      </c>
      <c r="D921" s="179"/>
      <c r="E921" s="215"/>
      <c r="F921" s="211"/>
      <c r="G921" s="180"/>
      <c r="H921" s="181"/>
    </row>
    <row r="922" spans="1:8" s="182" customFormat="1" ht="40.15" customHeight="1" x14ac:dyDescent="0.2">
      <c r="A922" s="174"/>
      <c r="B922" s="175"/>
      <c r="C922" s="176" t="s">
        <v>775</v>
      </c>
      <c r="D922" s="177"/>
      <c r="E922" s="178"/>
      <c r="F922" s="211"/>
      <c r="G922" s="180"/>
      <c r="H922" s="181"/>
    </row>
    <row r="923" spans="1:8" s="117" customFormat="1" ht="40.15" customHeight="1" x14ac:dyDescent="0.2">
      <c r="A923" s="199" t="s">
        <v>71</v>
      </c>
      <c r="B923" s="200" t="s">
        <v>853</v>
      </c>
      <c r="C923" s="191" t="s">
        <v>80</v>
      </c>
      <c r="D923" s="192" t="s">
        <v>125</v>
      </c>
      <c r="E923" s="193"/>
      <c r="F923" s="211"/>
      <c r="G923" s="194"/>
      <c r="H923" s="204"/>
    </row>
    <row r="924" spans="1:8" s="117" customFormat="1" ht="40.15" customHeight="1" x14ac:dyDescent="0.2">
      <c r="A924" s="199" t="s">
        <v>81</v>
      </c>
      <c r="B924" s="190" t="s">
        <v>33</v>
      </c>
      <c r="C924" s="191" t="s">
        <v>142</v>
      </c>
      <c r="D924" s="192"/>
      <c r="E924" s="193" t="s">
        <v>72</v>
      </c>
      <c r="F924" s="211">
        <v>0.3</v>
      </c>
      <c r="G924" s="198"/>
      <c r="H924" s="195">
        <f>ROUND(G924*F924,2)</f>
        <v>0</v>
      </c>
    </row>
    <row r="925" spans="1:8" s="182" customFormat="1" ht="40.15" customHeight="1" x14ac:dyDescent="0.2">
      <c r="A925" s="212"/>
      <c r="B925" s="213"/>
      <c r="C925" s="214" t="s">
        <v>361</v>
      </c>
      <c r="D925" s="179"/>
      <c r="E925" s="215"/>
      <c r="F925" s="179"/>
      <c r="G925" s="180"/>
      <c r="H925" s="181"/>
    </row>
    <row r="926" spans="1:8" s="182" customFormat="1" ht="40.15" customHeight="1" x14ac:dyDescent="0.2">
      <c r="A926" s="174"/>
      <c r="B926" s="175"/>
      <c r="C926" s="176" t="s">
        <v>777</v>
      </c>
      <c r="D926" s="177"/>
      <c r="E926" s="178"/>
      <c r="F926" s="179"/>
      <c r="G926" s="194"/>
      <c r="H926" s="216"/>
    </row>
    <row r="927" spans="1:8" s="117" customFormat="1" ht="40.15" customHeight="1" x14ac:dyDescent="0.2">
      <c r="A927" s="199"/>
      <c r="B927" s="200" t="s">
        <v>854</v>
      </c>
      <c r="C927" s="206" t="s">
        <v>761</v>
      </c>
      <c r="D927" s="202" t="s">
        <v>125</v>
      </c>
      <c r="E927" s="193" t="s">
        <v>72</v>
      </c>
      <c r="F927" s="197">
        <v>0.2</v>
      </c>
      <c r="G927" s="210"/>
      <c r="H927" s="195">
        <f>ROUND(G927*F927,2)</f>
        <v>0</v>
      </c>
    </row>
    <row r="928" spans="1:8" s="182" customFormat="1" ht="40.15" customHeight="1" x14ac:dyDescent="0.2">
      <c r="A928" s="212"/>
      <c r="B928" s="213"/>
      <c r="C928" s="214" t="s">
        <v>362</v>
      </c>
      <c r="D928" s="179"/>
      <c r="E928" s="215"/>
      <c r="F928" s="179"/>
      <c r="G928" s="180"/>
      <c r="H928" s="181"/>
    </row>
    <row r="929" spans="1:8" s="182" customFormat="1" ht="40.15" customHeight="1" x14ac:dyDescent="0.2">
      <c r="A929" s="174"/>
      <c r="B929" s="175"/>
      <c r="C929" s="176" t="s">
        <v>776</v>
      </c>
      <c r="D929" s="177"/>
      <c r="E929" s="178"/>
      <c r="F929" s="179"/>
      <c r="G929" s="194"/>
      <c r="H929" s="216"/>
    </row>
    <row r="930" spans="1:8" s="205" customFormat="1" ht="40.15" customHeight="1" x14ac:dyDescent="0.2">
      <c r="A930" s="207"/>
      <c r="B930" s="208" t="s">
        <v>855</v>
      </c>
      <c r="C930" s="209" t="s">
        <v>804</v>
      </c>
      <c r="D930" s="218" t="s">
        <v>805</v>
      </c>
      <c r="E930" s="193" t="s">
        <v>39</v>
      </c>
      <c r="F930" s="203">
        <v>1</v>
      </c>
      <c r="G930" s="210"/>
      <c r="H930" s="195">
        <f>ROUND(G930*F930,2)</f>
        <v>0</v>
      </c>
    </row>
    <row r="931" spans="1:8" s="182" customFormat="1" ht="40.15" customHeight="1" x14ac:dyDescent="0.2">
      <c r="A931" s="174"/>
      <c r="B931" s="175"/>
      <c r="C931" s="176" t="s">
        <v>778</v>
      </c>
      <c r="D931" s="177"/>
      <c r="E931" s="178"/>
      <c r="F931" s="179"/>
      <c r="G931" s="194"/>
      <c r="H931" s="216"/>
    </row>
    <row r="932" spans="1:8" s="117" customFormat="1" ht="40.15" customHeight="1" x14ac:dyDescent="0.2">
      <c r="A932" s="199"/>
      <c r="B932" s="200" t="s">
        <v>856</v>
      </c>
      <c r="C932" s="206" t="s">
        <v>761</v>
      </c>
      <c r="D932" s="202" t="s">
        <v>125</v>
      </c>
      <c r="E932" s="193" t="s">
        <v>72</v>
      </c>
      <c r="F932" s="197">
        <v>0.5</v>
      </c>
      <c r="G932" s="210"/>
      <c r="H932" s="195">
        <f>ROUND(G932*F932,2)</f>
        <v>0</v>
      </c>
    </row>
    <row r="933" spans="1:8" s="182" customFormat="1" ht="40.15" customHeight="1" x14ac:dyDescent="0.2">
      <c r="A933" s="174"/>
      <c r="B933" s="175"/>
      <c r="C933" s="176" t="s">
        <v>779</v>
      </c>
      <c r="D933" s="177"/>
      <c r="E933" s="178"/>
      <c r="F933" s="179"/>
      <c r="G933" s="194"/>
      <c r="H933" s="216"/>
    </row>
    <row r="934" spans="1:8" s="117" customFormat="1" ht="40.15" customHeight="1" x14ac:dyDescent="0.2">
      <c r="A934" s="199"/>
      <c r="B934" s="200" t="s">
        <v>857</v>
      </c>
      <c r="C934" s="206" t="s">
        <v>761</v>
      </c>
      <c r="D934" s="202" t="s">
        <v>125</v>
      </c>
      <c r="E934" s="193" t="s">
        <v>72</v>
      </c>
      <c r="F934" s="197">
        <v>0.1</v>
      </c>
      <c r="G934" s="210"/>
      <c r="H934" s="195">
        <f>ROUND(G934*F934,2)</f>
        <v>0</v>
      </c>
    </row>
    <row r="935" spans="1:8" s="182" customFormat="1" ht="40.15" customHeight="1" x14ac:dyDescent="0.2">
      <c r="A935" s="174"/>
      <c r="B935" s="175"/>
      <c r="C935" s="176" t="s">
        <v>780</v>
      </c>
      <c r="D935" s="177"/>
      <c r="E935" s="178"/>
      <c r="F935" s="179"/>
      <c r="G935" s="194"/>
      <c r="H935" s="216"/>
    </row>
    <row r="936" spans="1:8" s="117" customFormat="1" ht="40.15" customHeight="1" x14ac:dyDescent="0.2">
      <c r="A936" s="199"/>
      <c r="B936" s="200" t="s">
        <v>858</v>
      </c>
      <c r="C936" s="206" t="s">
        <v>761</v>
      </c>
      <c r="D936" s="202" t="s">
        <v>125</v>
      </c>
      <c r="E936" s="193" t="s">
        <v>72</v>
      </c>
      <c r="F936" s="197">
        <v>0.2</v>
      </c>
      <c r="G936" s="210"/>
      <c r="H936" s="195">
        <f>ROUND(G936*F936,2)</f>
        <v>0</v>
      </c>
    </row>
    <row r="937" spans="1:8" s="182" customFormat="1" ht="40.15" customHeight="1" x14ac:dyDescent="0.2">
      <c r="A937" s="212"/>
      <c r="B937" s="213"/>
      <c r="C937" s="214" t="s">
        <v>364</v>
      </c>
      <c r="D937" s="179"/>
      <c r="E937" s="215"/>
      <c r="F937" s="179"/>
      <c r="G937" s="180"/>
      <c r="H937" s="181"/>
    </row>
    <row r="938" spans="1:8" s="182" customFormat="1" ht="40.15" customHeight="1" x14ac:dyDescent="0.2">
      <c r="A938" s="174"/>
      <c r="B938" s="175"/>
      <c r="C938" s="176" t="s">
        <v>781</v>
      </c>
      <c r="D938" s="177"/>
      <c r="E938" s="178"/>
      <c r="F938" s="179"/>
      <c r="G938" s="194"/>
      <c r="H938" s="216"/>
    </row>
    <row r="939" spans="1:8" s="117" customFormat="1" ht="40.15" customHeight="1" x14ac:dyDescent="0.2">
      <c r="A939" s="199"/>
      <c r="B939" s="200" t="s">
        <v>859</v>
      </c>
      <c r="C939" s="206" t="s">
        <v>761</v>
      </c>
      <c r="D939" s="202" t="s">
        <v>125</v>
      </c>
      <c r="E939" s="193" t="s">
        <v>72</v>
      </c>
      <c r="F939" s="197">
        <v>0.3</v>
      </c>
      <c r="G939" s="210"/>
      <c r="H939" s="195">
        <f>ROUND(G939*F939,2)</f>
        <v>0</v>
      </c>
    </row>
    <row r="940" spans="1:8" s="182" customFormat="1" ht="40.15" customHeight="1" x14ac:dyDescent="0.2">
      <c r="A940" s="174"/>
      <c r="B940" s="175"/>
      <c r="C940" s="176" t="s">
        <v>782</v>
      </c>
      <c r="D940" s="177"/>
      <c r="E940" s="178"/>
      <c r="F940" s="179"/>
      <c r="G940" s="194"/>
      <c r="H940" s="216"/>
    </row>
    <row r="941" spans="1:8" s="117" customFormat="1" ht="40.15" customHeight="1" x14ac:dyDescent="0.2">
      <c r="A941" s="199"/>
      <c r="B941" s="302" t="s">
        <v>860</v>
      </c>
      <c r="C941" s="284" t="s">
        <v>761</v>
      </c>
      <c r="D941" s="285" t="s">
        <v>125</v>
      </c>
      <c r="E941" s="298" t="s">
        <v>72</v>
      </c>
      <c r="F941" s="303">
        <v>0.4</v>
      </c>
      <c r="G941" s="210"/>
      <c r="H941" s="301">
        <f>ROUND(G941*F941,2)</f>
        <v>0</v>
      </c>
    </row>
    <row r="942" spans="1:8" s="182" customFormat="1" ht="40.15" customHeight="1" x14ac:dyDescent="0.2">
      <c r="A942" s="212"/>
      <c r="B942" s="213"/>
      <c r="C942" s="214" t="s">
        <v>367</v>
      </c>
      <c r="D942" s="179"/>
      <c r="E942" s="215"/>
      <c r="F942" s="179"/>
      <c r="G942" s="180"/>
      <c r="H942" s="181"/>
    </row>
    <row r="943" spans="1:8" s="182" customFormat="1" ht="40.15" customHeight="1" x14ac:dyDescent="0.2">
      <c r="A943" s="174"/>
      <c r="B943" s="175"/>
      <c r="C943" s="176" t="s">
        <v>783</v>
      </c>
      <c r="D943" s="177"/>
      <c r="E943" s="178"/>
      <c r="F943" s="179"/>
      <c r="G943" s="194"/>
      <c r="H943" s="216"/>
    </row>
    <row r="944" spans="1:8" s="205" customFormat="1" ht="40.15" customHeight="1" x14ac:dyDescent="0.2">
      <c r="A944" s="199" t="s">
        <v>77</v>
      </c>
      <c r="B944" s="200" t="s">
        <v>861</v>
      </c>
      <c r="C944" s="201" t="s">
        <v>236</v>
      </c>
      <c r="D944" s="202" t="s">
        <v>244</v>
      </c>
      <c r="E944" s="193"/>
      <c r="F944" s="203"/>
      <c r="G944" s="194"/>
      <c r="H944" s="204"/>
    </row>
    <row r="945" spans="1:8" s="91" customFormat="1" ht="40.15" customHeight="1" x14ac:dyDescent="0.2">
      <c r="A945" s="84" t="s">
        <v>78</v>
      </c>
      <c r="B945" s="94" t="s">
        <v>33</v>
      </c>
      <c r="C945" s="157" t="s">
        <v>295</v>
      </c>
      <c r="D945" s="95"/>
      <c r="E945" s="88" t="s">
        <v>39</v>
      </c>
      <c r="F945" s="102">
        <v>1</v>
      </c>
      <c r="G945" s="121"/>
      <c r="H945" s="90">
        <f t="shared" ref="H945" si="144">ROUND(G945*F945,2)</f>
        <v>0</v>
      </c>
    </row>
    <row r="946" spans="1:8" s="182" customFormat="1" ht="40.15" customHeight="1" x14ac:dyDescent="0.2">
      <c r="A946" s="174"/>
      <c r="B946" s="175"/>
      <c r="C946" s="176" t="s">
        <v>784</v>
      </c>
      <c r="D946" s="177"/>
      <c r="E946" s="178"/>
      <c r="F946" s="179"/>
      <c r="G946" s="194"/>
      <c r="H946" s="216"/>
    </row>
    <row r="947" spans="1:8" s="117" customFormat="1" ht="40.15" customHeight="1" x14ac:dyDescent="0.2">
      <c r="A947" s="199" t="s">
        <v>71</v>
      </c>
      <c r="B947" s="200" t="s">
        <v>862</v>
      </c>
      <c r="C947" s="191" t="s">
        <v>80</v>
      </c>
      <c r="D947" s="192" t="s">
        <v>125</v>
      </c>
      <c r="E947" s="193"/>
      <c r="F947" s="203"/>
      <c r="G947" s="194"/>
      <c r="H947" s="204"/>
    </row>
    <row r="948" spans="1:8" s="117" customFormat="1" ht="40.15" customHeight="1" x14ac:dyDescent="0.2">
      <c r="A948" s="199" t="s">
        <v>81</v>
      </c>
      <c r="B948" s="190" t="s">
        <v>33</v>
      </c>
      <c r="C948" s="191" t="s">
        <v>142</v>
      </c>
      <c r="D948" s="192"/>
      <c r="E948" s="193" t="s">
        <v>72</v>
      </c>
      <c r="F948" s="211">
        <v>0.6</v>
      </c>
      <c r="G948" s="198"/>
      <c r="H948" s="195">
        <f>ROUND(G948*F948,2)</f>
        <v>0</v>
      </c>
    </row>
    <row r="949" spans="1:8" s="182" customFormat="1" ht="40.15" customHeight="1" x14ac:dyDescent="0.2">
      <c r="A949" s="174"/>
      <c r="B949" s="175"/>
      <c r="C949" s="176" t="s">
        <v>785</v>
      </c>
      <c r="D949" s="177"/>
      <c r="E949" s="178"/>
      <c r="F949" s="179"/>
      <c r="G949" s="194"/>
      <c r="H949" s="216"/>
    </row>
    <row r="950" spans="1:8" s="117" customFormat="1" ht="40.15" customHeight="1" x14ac:dyDescent="0.2">
      <c r="A950" s="199"/>
      <c r="B950" s="200" t="s">
        <v>863</v>
      </c>
      <c r="C950" s="206" t="s">
        <v>761</v>
      </c>
      <c r="D950" s="202" t="s">
        <v>125</v>
      </c>
      <c r="E950" s="193" t="s">
        <v>72</v>
      </c>
      <c r="F950" s="197">
        <v>0.1</v>
      </c>
      <c r="G950" s="210"/>
      <c r="H950" s="195">
        <f>ROUND(G950*F950,2)</f>
        <v>0</v>
      </c>
    </row>
    <row r="951" spans="1:8" s="182" customFormat="1" ht="40.15" customHeight="1" x14ac:dyDescent="0.2">
      <c r="A951" s="174"/>
      <c r="B951" s="175"/>
      <c r="C951" s="176" t="s">
        <v>786</v>
      </c>
      <c r="D951" s="177"/>
      <c r="E951" s="178"/>
      <c r="F951" s="179"/>
      <c r="G951" s="194"/>
      <c r="H951" s="216"/>
    </row>
    <row r="952" spans="1:8" s="117" customFormat="1" ht="40.15" customHeight="1" x14ac:dyDescent="0.2">
      <c r="A952" s="199" t="s">
        <v>71</v>
      </c>
      <c r="B952" s="200" t="s">
        <v>864</v>
      </c>
      <c r="C952" s="191" t="s">
        <v>80</v>
      </c>
      <c r="D952" s="192" t="s">
        <v>125</v>
      </c>
      <c r="E952" s="193"/>
      <c r="F952" s="203"/>
      <c r="G952" s="194"/>
      <c r="H952" s="204"/>
    </row>
    <row r="953" spans="1:8" s="117" customFormat="1" ht="40.15" customHeight="1" x14ac:dyDescent="0.2">
      <c r="A953" s="199" t="s">
        <v>81</v>
      </c>
      <c r="B953" s="190" t="s">
        <v>33</v>
      </c>
      <c r="C953" s="191" t="s">
        <v>142</v>
      </c>
      <c r="D953" s="192"/>
      <c r="E953" s="193" t="s">
        <v>72</v>
      </c>
      <c r="F953" s="211">
        <v>0.4</v>
      </c>
      <c r="G953" s="198"/>
      <c r="H953" s="195">
        <f>ROUND(G953*F953,2)</f>
        <v>0</v>
      </c>
    </row>
    <row r="954" spans="1:8" s="182" customFormat="1" ht="40.15" customHeight="1" x14ac:dyDescent="0.2">
      <c r="A954" s="174"/>
      <c r="B954" s="175"/>
      <c r="C954" s="176" t="s">
        <v>787</v>
      </c>
      <c r="D954" s="177"/>
      <c r="E954" s="178"/>
      <c r="F954" s="179"/>
      <c r="G954" s="194"/>
      <c r="H954" s="216"/>
    </row>
    <row r="955" spans="1:8" s="117" customFormat="1" ht="40.15" customHeight="1" x14ac:dyDescent="0.2">
      <c r="A955" s="199"/>
      <c r="B955" s="200" t="s">
        <v>865</v>
      </c>
      <c r="C955" s="206" t="s">
        <v>761</v>
      </c>
      <c r="D955" s="202" t="s">
        <v>125</v>
      </c>
      <c r="E955" s="193" t="s">
        <v>72</v>
      </c>
      <c r="F955" s="197">
        <v>0.3</v>
      </c>
      <c r="G955" s="210"/>
      <c r="H955" s="195">
        <f>ROUND(G955*F955,2)</f>
        <v>0</v>
      </c>
    </row>
    <row r="956" spans="1:8" s="182" customFormat="1" ht="40.15" customHeight="1" x14ac:dyDescent="0.2">
      <c r="A956" s="174"/>
      <c r="B956" s="175"/>
      <c r="C956" s="176" t="s">
        <v>788</v>
      </c>
      <c r="D956" s="177"/>
      <c r="E956" s="178"/>
      <c r="F956" s="179"/>
      <c r="G956" s="194"/>
      <c r="H956" s="216"/>
    </row>
    <row r="957" spans="1:8" s="117" customFormat="1" ht="40.15" customHeight="1" x14ac:dyDescent="0.2">
      <c r="A957" s="199"/>
      <c r="B957" s="200" t="s">
        <v>866</v>
      </c>
      <c r="C957" s="206" t="s">
        <v>761</v>
      </c>
      <c r="D957" s="202" t="s">
        <v>125</v>
      </c>
      <c r="E957" s="193" t="s">
        <v>72</v>
      </c>
      <c r="F957" s="197">
        <v>0.3</v>
      </c>
      <c r="G957" s="210"/>
      <c r="H957" s="195">
        <f>ROUND(G957*F957,2)</f>
        <v>0</v>
      </c>
    </row>
    <row r="958" spans="1:8" s="29" customFormat="1" ht="40.15" customHeight="1" thickBot="1" x14ac:dyDescent="0.25">
      <c r="A958" s="30"/>
      <c r="B958" s="26" t="str">
        <f>B881</f>
        <v>N</v>
      </c>
      <c r="C958" s="315" t="str">
        <f>C881</f>
        <v>Water and Waste Work</v>
      </c>
      <c r="D958" s="316"/>
      <c r="E958" s="316"/>
      <c r="F958" s="317"/>
      <c r="G958" s="55" t="s">
        <v>17</v>
      </c>
      <c r="H958" s="55">
        <f>SUM(H881:H957)</f>
        <v>0</v>
      </c>
    </row>
    <row r="959" spans="1:8" ht="40.15" customHeight="1" thickTop="1" x14ac:dyDescent="0.2">
      <c r="A959" s="13"/>
      <c r="B959" s="328" t="s">
        <v>325</v>
      </c>
      <c r="C959" s="329"/>
      <c r="D959" s="329"/>
      <c r="E959" s="329"/>
      <c r="F959" s="329"/>
      <c r="G959" s="330"/>
      <c r="H959" s="54"/>
    </row>
    <row r="960" spans="1:8" s="29" customFormat="1" ht="40.15" customHeight="1" x14ac:dyDescent="0.2">
      <c r="A960" s="28"/>
      <c r="B960" s="27" t="s">
        <v>371</v>
      </c>
      <c r="C960" s="318" t="s">
        <v>370</v>
      </c>
      <c r="D960" s="331"/>
      <c r="E960" s="331"/>
      <c r="F960" s="327"/>
      <c r="G960" s="61"/>
      <c r="H960" s="50"/>
    </row>
    <row r="961" spans="1:8" s="91" customFormat="1" ht="120" customHeight="1" x14ac:dyDescent="0.2">
      <c r="A961" s="96"/>
      <c r="B961" s="85" t="s">
        <v>827</v>
      </c>
      <c r="C961" s="86" t="s">
        <v>791</v>
      </c>
      <c r="D961" s="95" t="s">
        <v>514</v>
      </c>
      <c r="E961" s="88" t="s">
        <v>39</v>
      </c>
      <c r="F961" s="102">
        <v>3</v>
      </c>
      <c r="G961" s="121"/>
      <c r="H961" s="90">
        <f t="shared" ref="H961:H971" si="145">ROUND(G961*F961,2)</f>
        <v>0</v>
      </c>
    </row>
    <row r="962" spans="1:8" s="91" customFormat="1" ht="69.599999999999994" customHeight="1" x14ac:dyDescent="0.2">
      <c r="A962" s="122"/>
      <c r="B962" s="128" t="s">
        <v>828</v>
      </c>
      <c r="C962" s="123" t="s">
        <v>792</v>
      </c>
      <c r="D962" s="95" t="s">
        <v>514</v>
      </c>
      <c r="E962" s="125" t="s">
        <v>802</v>
      </c>
      <c r="F962" s="102">
        <v>225</v>
      </c>
      <c r="G962" s="121"/>
      <c r="H962" s="90">
        <f t="shared" si="145"/>
        <v>0</v>
      </c>
    </row>
    <row r="963" spans="1:8" s="91" customFormat="1" ht="69.599999999999994" customHeight="1" x14ac:dyDescent="0.2">
      <c r="A963" s="122"/>
      <c r="B963" s="128" t="s">
        <v>829</v>
      </c>
      <c r="C963" s="123" t="s">
        <v>793</v>
      </c>
      <c r="D963" s="95" t="s">
        <v>514</v>
      </c>
      <c r="E963" s="88" t="s">
        <v>39</v>
      </c>
      <c r="F963" s="102">
        <v>3</v>
      </c>
      <c r="G963" s="121"/>
      <c r="H963" s="90">
        <f t="shared" si="145"/>
        <v>0</v>
      </c>
    </row>
    <row r="964" spans="1:8" s="91" customFormat="1" ht="120" customHeight="1" x14ac:dyDescent="0.2">
      <c r="A964" s="122"/>
      <c r="B964" s="128" t="s">
        <v>830</v>
      </c>
      <c r="C964" s="123" t="s">
        <v>794</v>
      </c>
      <c r="D964" s="95" t="s">
        <v>514</v>
      </c>
      <c r="E964" s="88" t="s">
        <v>39</v>
      </c>
      <c r="F964" s="102">
        <v>1</v>
      </c>
      <c r="G964" s="121"/>
      <c r="H964" s="90">
        <f t="shared" si="145"/>
        <v>0</v>
      </c>
    </row>
    <row r="965" spans="1:8" s="91" customFormat="1" ht="69.599999999999994" customHeight="1" x14ac:dyDescent="0.2">
      <c r="A965" s="122"/>
      <c r="B965" s="128" t="s">
        <v>831</v>
      </c>
      <c r="C965" s="123" t="s">
        <v>795</v>
      </c>
      <c r="D965" s="95" t="s">
        <v>514</v>
      </c>
      <c r="E965" s="88" t="s">
        <v>39</v>
      </c>
      <c r="F965" s="102">
        <v>1</v>
      </c>
      <c r="G965" s="121"/>
      <c r="H965" s="90">
        <f t="shared" si="145"/>
        <v>0</v>
      </c>
    </row>
    <row r="966" spans="1:8" s="91" customFormat="1" ht="69.599999999999994" customHeight="1" x14ac:dyDescent="0.2">
      <c r="A966" s="122"/>
      <c r="B966" s="128" t="s">
        <v>832</v>
      </c>
      <c r="C966" s="123" t="s">
        <v>796</v>
      </c>
      <c r="D966" s="95" t="s">
        <v>514</v>
      </c>
      <c r="E966" s="88" t="s">
        <v>39</v>
      </c>
      <c r="F966" s="102">
        <v>1</v>
      </c>
      <c r="G966" s="121"/>
      <c r="H966" s="90">
        <f t="shared" si="145"/>
        <v>0</v>
      </c>
    </row>
    <row r="967" spans="1:8" s="91" customFormat="1" ht="69.599999999999994" customHeight="1" x14ac:dyDescent="0.2">
      <c r="A967" s="122"/>
      <c r="B967" s="128" t="s">
        <v>833</v>
      </c>
      <c r="C967" s="123" t="s">
        <v>797</v>
      </c>
      <c r="D967" s="95" t="s">
        <v>514</v>
      </c>
      <c r="E967" s="88" t="s">
        <v>39</v>
      </c>
      <c r="F967" s="102">
        <v>2</v>
      </c>
      <c r="G967" s="121"/>
      <c r="H967" s="90">
        <f t="shared" si="145"/>
        <v>0</v>
      </c>
    </row>
    <row r="968" spans="1:8" s="91" customFormat="1" ht="69.599999999999994" customHeight="1" x14ac:dyDescent="0.2">
      <c r="A968" s="122"/>
      <c r="B968" s="128" t="s">
        <v>834</v>
      </c>
      <c r="C968" s="123" t="s">
        <v>798</v>
      </c>
      <c r="D968" s="95" t="s">
        <v>514</v>
      </c>
      <c r="E968" s="125" t="s">
        <v>803</v>
      </c>
      <c r="F968" s="102">
        <v>5</v>
      </c>
      <c r="G968" s="121"/>
      <c r="H968" s="90">
        <f t="shared" si="145"/>
        <v>0</v>
      </c>
    </row>
    <row r="969" spans="1:8" s="91" customFormat="1" ht="69.599999999999994" customHeight="1" x14ac:dyDescent="0.2">
      <c r="A969" s="122"/>
      <c r="B969" s="277" t="s">
        <v>835</v>
      </c>
      <c r="C969" s="278" t="s">
        <v>799</v>
      </c>
      <c r="D969" s="279" t="s">
        <v>514</v>
      </c>
      <c r="E969" s="280" t="s">
        <v>204</v>
      </c>
      <c r="F969" s="281">
        <v>5</v>
      </c>
      <c r="G969" s="275"/>
      <c r="H969" s="276">
        <f t="shared" si="145"/>
        <v>0</v>
      </c>
    </row>
    <row r="970" spans="1:8" s="91" customFormat="1" ht="69.599999999999994" customHeight="1" x14ac:dyDescent="0.2">
      <c r="A970" s="122"/>
      <c r="B970" s="128" t="s">
        <v>836</v>
      </c>
      <c r="C970" s="123" t="s">
        <v>800</v>
      </c>
      <c r="D970" s="95" t="s">
        <v>514</v>
      </c>
      <c r="E970" s="125" t="s">
        <v>204</v>
      </c>
      <c r="F970" s="102">
        <v>5</v>
      </c>
      <c r="G970" s="121"/>
      <c r="H970" s="90">
        <f t="shared" si="145"/>
        <v>0</v>
      </c>
    </row>
    <row r="971" spans="1:8" s="91" customFormat="1" ht="69.599999999999994" customHeight="1" x14ac:dyDescent="0.2">
      <c r="A971" s="122"/>
      <c r="B971" s="128" t="s">
        <v>837</v>
      </c>
      <c r="C971" s="123" t="s">
        <v>801</v>
      </c>
      <c r="D971" s="95" t="s">
        <v>514</v>
      </c>
      <c r="E971" s="125" t="s">
        <v>39</v>
      </c>
      <c r="F971" s="102">
        <v>2</v>
      </c>
      <c r="G971" s="121"/>
      <c r="H971" s="90">
        <f t="shared" si="145"/>
        <v>0</v>
      </c>
    </row>
    <row r="972" spans="1:8" s="29" customFormat="1" ht="40.15" customHeight="1" thickBot="1" x14ac:dyDescent="0.25">
      <c r="A972" s="30"/>
      <c r="B972" s="26" t="str">
        <f>B960</f>
        <v>O</v>
      </c>
      <c r="C972" s="315" t="str">
        <f>C960</f>
        <v>Cromwell Street - Street Lighting</v>
      </c>
      <c r="D972" s="316"/>
      <c r="E972" s="316"/>
      <c r="F972" s="317"/>
      <c r="G972" s="55" t="s">
        <v>17</v>
      </c>
      <c r="H972" s="55">
        <f>SUM(H960:H971)</f>
        <v>0</v>
      </c>
    </row>
    <row r="973" spans="1:8" s="77" customFormat="1" ht="40.15" customHeight="1" thickTop="1" x14ac:dyDescent="0.2">
      <c r="A973" s="75"/>
      <c r="B973" s="76" t="s">
        <v>372</v>
      </c>
      <c r="C973" s="332" t="s">
        <v>324</v>
      </c>
      <c r="D973" s="333"/>
      <c r="E973" s="333"/>
      <c r="F973" s="334"/>
      <c r="G973" s="74"/>
      <c r="H973" s="137"/>
    </row>
    <row r="974" spans="1:8" s="73" customFormat="1" ht="40.15" customHeight="1" x14ac:dyDescent="0.2">
      <c r="A974" s="78" t="s">
        <v>323</v>
      </c>
      <c r="B974" s="66" t="s">
        <v>373</v>
      </c>
      <c r="C974" s="67" t="s">
        <v>324</v>
      </c>
      <c r="D974" s="173" t="s">
        <v>350</v>
      </c>
      <c r="E974" s="68" t="s">
        <v>319</v>
      </c>
      <c r="F974" s="71">
        <v>1</v>
      </c>
      <c r="G974" s="69"/>
      <c r="H974" s="70">
        <f t="shared" ref="H974" si="146">ROUND(G974*F974,2)</f>
        <v>0</v>
      </c>
    </row>
    <row r="975" spans="1:8" s="77" customFormat="1" ht="40.15" customHeight="1" thickBot="1" x14ac:dyDescent="0.25">
      <c r="A975" s="79"/>
      <c r="B975" s="80" t="str">
        <f>B973</f>
        <v>P</v>
      </c>
      <c r="C975" s="321" t="str">
        <f>C973</f>
        <v>Mobilization/Demobilization</v>
      </c>
      <c r="D975" s="322"/>
      <c r="E975" s="322"/>
      <c r="F975" s="323"/>
      <c r="G975" s="72" t="s">
        <v>17</v>
      </c>
      <c r="H975" s="138">
        <f>H974</f>
        <v>0</v>
      </c>
    </row>
    <row r="976" spans="1:8" ht="36" customHeight="1" thickTop="1" x14ac:dyDescent="0.3">
      <c r="A976" s="46"/>
      <c r="B976" s="9"/>
      <c r="C976" s="35" t="s">
        <v>18</v>
      </c>
      <c r="D976" s="36"/>
      <c r="E976" s="36"/>
      <c r="F976" s="146"/>
      <c r="G976" s="146"/>
      <c r="H976" s="139"/>
    </row>
    <row r="977" spans="1:8" s="29" customFormat="1" ht="32.1" customHeight="1" x14ac:dyDescent="0.2">
      <c r="A977" s="48"/>
      <c r="B977" s="336" t="str">
        <f>B6</f>
        <v>PART 1      CITY FUNDED WORK</v>
      </c>
      <c r="C977" s="337"/>
      <c r="D977" s="337"/>
      <c r="E977" s="337"/>
      <c r="F977" s="337"/>
      <c r="G977" s="62"/>
      <c r="H977" s="63"/>
    </row>
    <row r="978" spans="1:8" ht="30" customHeight="1" thickBot="1" x14ac:dyDescent="0.25">
      <c r="A978" s="14"/>
      <c r="B978" s="26" t="str">
        <f>B7</f>
        <v>A</v>
      </c>
      <c r="C978" s="335" t="str">
        <f>C7</f>
        <v>Cromwell Street - St Mary's Road to Lyndale Drive</v>
      </c>
      <c r="D978" s="316"/>
      <c r="E978" s="316"/>
      <c r="F978" s="317"/>
      <c r="G978" s="56" t="s">
        <v>17</v>
      </c>
      <c r="H978" s="56">
        <f>H85</f>
        <v>0</v>
      </c>
    </row>
    <row r="979" spans="1:8" ht="30" customHeight="1" thickTop="1" thickBot="1" x14ac:dyDescent="0.25">
      <c r="A979" s="14"/>
      <c r="B979" s="26" t="str">
        <f>B86</f>
        <v>B</v>
      </c>
      <c r="C979" s="338" t="str">
        <f>C86</f>
        <v>Ashdale Avenue - Lyndale Drive to Highfield Street</v>
      </c>
      <c r="D979" s="339"/>
      <c r="E979" s="339"/>
      <c r="F979" s="340"/>
      <c r="G979" s="56" t="s">
        <v>17</v>
      </c>
      <c r="H979" s="56">
        <f>H145</f>
        <v>0</v>
      </c>
    </row>
    <row r="980" spans="1:8" ht="30" customHeight="1" thickTop="1" thickBot="1" x14ac:dyDescent="0.25">
      <c r="A980" s="14"/>
      <c r="B980" s="26" t="str">
        <f>B146</f>
        <v>C</v>
      </c>
      <c r="C980" s="338" t="str">
        <f>C146</f>
        <v>Desjardins Drive Frontage - #127 Desjardins Drive to #167 Desjardins Drive</v>
      </c>
      <c r="D980" s="339"/>
      <c r="E980" s="339"/>
      <c r="F980" s="340"/>
      <c r="G980" s="56" t="s">
        <v>17</v>
      </c>
      <c r="H980" s="56">
        <f>H197</f>
        <v>0</v>
      </c>
    </row>
    <row r="981" spans="1:8" ht="30" customHeight="1" thickTop="1" thickBot="1" x14ac:dyDescent="0.25">
      <c r="A981" s="14"/>
      <c r="B981" s="26" t="str">
        <f>B198</f>
        <v>D</v>
      </c>
      <c r="C981" s="335" t="str">
        <f>C198</f>
        <v>Heather Road - Winakwa Road to Harper Avenue</v>
      </c>
      <c r="D981" s="316"/>
      <c r="E981" s="316"/>
      <c r="F981" s="317"/>
      <c r="G981" s="56" t="s">
        <v>17</v>
      </c>
      <c r="H981" s="56">
        <f>H267</f>
        <v>0</v>
      </c>
    </row>
    <row r="982" spans="1:8" ht="30" customHeight="1" thickTop="1" thickBot="1" x14ac:dyDescent="0.25">
      <c r="A982" s="14"/>
      <c r="B982" s="26" t="str">
        <f>B268</f>
        <v>E</v>
      </c>
      <c r="C982" s="335" t="str">
        <f>C268</f>
        <v>Huppe Bay - Island Shore Boulevard to Island Shore Boulevard</v>
      </c>
      <c r="D982" s="316"/>
      <c r="E982" s="316"/>
      <c r="F982" s="317"/>
      <c r="G982" s="56" t="s">
        <v>17</v>
      </c>
      <c r="H982" s="56">
        <f>H324</f>
        <v>0</v>
      </c>
    </row>
    <row r="983" spans="1:8" ht="30" customHeight="1" thickTop="1" thickBot="1" x14ac:dyDescent="0.25">
      <c r="A983" s="14"/>
      <c r="B983" s="26" t="str">
        <f>B325</f>
        <v>F</v>
      </c>
      <c r="C983" s="335" t="str">
        <f>C325</f>
        <v>Jubinville Street - Betournay Street to Betournay Street</v>
      </c>
      <c r="D983" s="316"/>
      <c r="E983" s="316"/>
      <c r="F983" s="317"/>
      <c r="G983" s="56" t="s">
        <v>17</v>
      </c>
      <c r="H983" s="56">
        <f>H411</f>
        <v>0</v>
      </c>
    </row>
    <row r="984" spans="1:8" ht="30" customHeight="1" thickTop="1" thickBot="1" x14ac:dyDescent="0.25">
      <c r="A984" s="14"/>
      <c r="B984" s="26" t="str">
        <f>B412</f>
        <v>G</v>
      </c>
      <c r="C984" s="335" t="str">
        <f>C412</f>
        <v>Lomond Boulevard - Paterson Street to Paterson Street</v>
      </c>
      <c r="D984" s="316"/>
      <c r="E984" s="316"/>
      <c r="F984" s="317"/>
      <c r="G984" s="56" t="s">
        <v>17</v>
      </c>
      <c r="H984" s="56">
        <f>H499</f>
        <v>0</v>
      </c>
    </row>
    <row r="985" spans="1:8" ht="30" customHeight="1" thickTop="1" thickBot="1" x14ac:dyDescent="0.25">
      <c r="A985" s="14"/>
      <c r="B985" s="26" t="str">
        <f>B500</f>
        <v>H</v>
      </c>
      <c r="C985" s="335" t="str">
        <f>C500</f>
        <v>Maywood Road - Cottonwood Road to Cottonwood Road</v>
      </c>
      <c r="D985" s="316"/>
      <c r="E985" s="316"/>
      <c r="F985" s="317"/>
      <c r="G985" s="56" t="s">
        <v>17</v>
      </c>
      <c r="H985" s="56">
        <f>H545</f>
        <v>0</v>
      </c>
    </row>
    <row r="986" spans="1:8" ht="30" customHeight="1" thickTop="1" thickBot="1" x14ac:dyDescent="0.25">
      <c r="A986" s="14"/>
      <c r="B986" s="26" t="str">
        <f>B546</f>
        <v>I</v>
      </c>
      <c r="C986" s="335" t="str">
        <f>C546</f>
        <v>Paterson Street - Lochmoor Avenue to East End</v>
      </c>
      <c r="D986" s="316"/>
      <c r="E986" s="316"/>
      <c r="F986" s="317"/>
      <c r="G986" s="56" t="s">
        <v>17</v>
      </c>
      <c r="H986" s="56">
        <f>H599</f>
        <v>0</v>
      </c>
    </row>
    <row r="987" spans="1:8" ht="30" customHeight="1" thickTop="1" thickBot="1" x14ac:dyDescent="0.25">
      <c r="A987" s="14"/>
      <c r="B987" s="26" t="str">
        <f>B600</f>
        <v>J</v>
      </c>
      <c r="C987" s="335" t="str">
        <f>C600</f>
        <v>Surfside Crescent - Desjardins Drive to De La Seigneurie Boulevard</v>
      </c>
      <c r="D987" s="316"/>
      <c r="E987" s="316"/>
      <c r="F987" s="317"/>
      <c r="G987" s="56" t="s">
        <v>17</v>
      </c>
      <c r="H987" s="56">
        <f>H666</f>
        <v>0</v>
      </c>
    </row>
    <row r="988" spans="1:8" ht="30" customHeight="1" thickTop="1" thickBot="1" x14ac:dyDescent="0.25">
      <c r="A988" s="14"/>
      <c r="B988" s="26" t="str">
        <f>B667</f>
        <v>K</v>
      </c>
      <c r="C988" s="335" t="str">
        <f>C667</f>
        <v>Westmount Bay - Cottonwood Road to Cottonwood Road</v>
      </c>
      <c r="D988" s="316"/>
      <c r="E988" s="316"/>
      <c r="F988" s="317"/>
      <c r="G988" s="56" t="s">
        <v>17</v>
      </c>
      <c r="H988" s="56">
        <f>H747</f>
        <v>0</v>
      </c>
    </row>
    <row r="989" spans="1:8" ht="30" customHeight="1" thickTop="1" thickBot="1" x14ac:dyDescent="0.25">
      <c r="A989" s="14"/>
      <c r="B989" s="26" t="str">
        <f>B748</f>
        <v>L</v>
      </c>
      <c r="C989" s="335" t="str">
        <f>C748</f>
        <v>Willow Point Road - Pebble Beach Road to Willowlake Crescent</v>
      </c>
      <c r="D989" s="316"/>
      <c r="E989" s="316"/>
      <c r="F989" s="317"/>
      <c r="G989" s="56" t="s">
        <v>17</v>
      </c>
      <c r="H989" s="56">
        <f>H822</f>
        <v>0</v>
      </c>
    </row>
    <row r="990" spans="1:8" ht="30" customHeight="1" thickTop="1" thickBot="1" x14ac:dyDescent="0.25">
      <c r="A990" s="14"/>
      <c r="B990" s="26" t="str">
        <f>B823</f>
        <v>M</v>
      </c>
      <c r="C990" s="335" t="str">
        <f>C823</f>
        <v>Transit Funded Work</v>
      </c>
      <c r="D990" s="316"/>
      <c r="E990" s="316"/>
      <c r="F990" s="317"/>
      <c r="G990" s="56" t="s">
        <v>17</v>
      </c>
      <c r="H990" s="56">
        <f>H880</f>
        <v>0</v>
      </c>
    </row>
    <row r="991" spans="1:8" ht="30" customHeight="1" thickTop="1" thickBot="1" x14ac:dyDescent="0.25">
      <c r="A991" s="14"/>
      <c r="B991" s="26" t="str">
        <f>B881</f>
        <v>N</v>
      </c>
      <c r="C991" s="335" t="str">
        <f>C881</f>
        <v>Water and Waste Work</v>
      </c>
      <c r="D991" s="316"/>
      <c r="E991" s="316"/>
      <c r="F991" s="317"/>
      <c r="G991" s="56" t="s">
        <v>17</v>
      </c>
      <c r="H991" s="56">
        <f>H958</f>
        <v>0</v>
      </c>
    </row>
    <row r="992" spans="1:8" ht="28.9" customHeight="1" thickTop="1" thickBot="1" x14ac:dyDescent="0.3">
      <c r="A992" s="14"/>
      <c r="B992" s="37"/>
      <c r="C992" s="38"/>
      <c r="D992" s="39"/>
      <c r="E992" s="40"/>
      <c r="F992" s="57"/>
      <c r="G992" s="41" t="s">
        <v>26</v>
      </c>
      <c r="H992" s="58">
        <f>SUM(H978:H991)</f>
        <v>0</v>
      </c>
    </row>
    <row r="993" spans="1:8" s="29" customFormat="1" ht="63" customHeight="1" thickTop="1" thickBot="1" x14ac:dyDescent="0.25">
      <c r="A993" s="30"/>
      <c r="B993" s="345" t="str">
        <f>B959</f>
        <v>PART 2      MANITOBA HYDRO/PROVINCIALLY FUNDED WORK
                 (See B10.6, B18.2.1, B19.6, D2.1, D14.2-3, D15.4)</v>
      </c>
      <c r="C993" s="346"/>
      <c r="D993" s="346"/>
      <c r="E993" s="346"/>
      <c r="F993" s="346"/>
      <c r="G993" s="347"/>
      <c r="H993" s="59"/>
    </row>
    <row r="994" spans="1:8" ht="30" customHeight="1" thickTop="1" thickBot="1" x14ac:dyDescent="0.25">
      <c r="A994" s="18"/>
      <c r="B994" s="26" t="str">
        <f>B960</f>
        <v>O</v>
      </c>
      <c r="C994" s="338" t="str">
        <f>C960</f>
        <v>Cromwell Street - Street Lighting</v>
      </c>
      <c r="D994" s="339"/>
      <c r="E994" s="339"/>
      <c r="F994" s="340"/>
      <c r="G994" s="60" t="s">
        <v>17</v>
      </c>
      <c r="H994" s="60">
        <f>H972</f>
        <v>0</v>
      </c>
    </row>
    <row r="995" spans="1:8" ht="28.9" customHeight="1" thickTop="1" thickBot="1" x14ac:dyDescent="0.3">
      <c r="A995" s="14"/>
      <c r="B995" s="81"/>
      <c r="C995" s="38"/>
      <c r="D995" s="39"/>
      <c r="E995" s="40"/>
      <c r="F995" s="57"/>
      <c r="G995" s="82" t="s">
        <v>27</v>
      </c>
      <c r="H995" s="64">
        <f>SUM(H994:H994)</f>
        <v>0</v>
      </c>
    </row>
    <row r="996" spans="1:8" ht="30" customHeight="1" thickTop="1" thickBot="1" x14ac:dyDescent="0.3">
      <c r="A996" s="14"/>
      <c r="B996" s="49" t="str">
        <f>B973</f>
        <v>P</v>
      </c>
      <c r="C996" s="338" t="str">
        <f>C973</f>
        <v>Mobilization/Demobilization</v>
      </c>
      <c r="D996" s="339"/>
      <c r="E996" s="339"/>
      <c r="F996" s="340"/>
      <c r="G996" s="83" t="s">
        <v>322</v>
      </c>
      <c r="H996" s="140">
        <f>H975</f>
        <v>0</v>
      </c>
    </row>
    <row r="997" spans="1:8" s="25" customFormat="1" ht="37.9" customHeight="1" thickTop="1" x14ac:dyDescent="0.2">
      <c r="A997" s="13"/>
      <c r="B997" s="341" t="s">
        <v>29</v>
      </c>
      <c r="C997" s="342"/>
      <c r="D997" s="342"/>
      <c r="E997" s="342"/>
      <c r="F997" s="342"/>
      <c r="G997" s="343">
        <f>H992+H995+H996</f>
        <v>0</v>
      </c>
      <c r="H997" s="344"/>
    </row>
    <row r="998" spans="1:8" ht="15.95" customHeight="1" x14ac:dyDescent="0.2">
      <c r="A998" s="47"/>
      <c r="B998" s="42"/>
      <c r="C998" s="43"/>
      <c r="D998" s="44"/>
      <c r="E998" s="43"/>
      <c r="F998" s="150"/>
      <c r="G998" s="147"/>
      <c r="H998" s="141"/>
    </row>
  </sheetData>
  <sheetProtection algorithmName="SHA-512" hashValue="2UdVO1B8SIYaVWLxdEtTTzgc7RpuemIv6PsthinaxD33RoZSvSQl4CJ0oelONHQDHsXNp/scOPfdd3rq18TEww==" saltValue="rtptGxUm4HZZz8+amx1JyA==" spinCount="100000" sheet="1" objects="1" scenarios="1" selectLockedCells="1"/>
  <mergeCells count="54">
    <mergeCell ref="C996:F996"/>
    <mergeCell ref="B997:F997"/>
    <mergeCell ref="G997:H997"/>
    <mergeCell ref="C989:F989"/>
    <mergeCell ref="C990:F990"/>
    <mergeCell ref="C991:F991"/>
    <mergeCell ref="B993:G993"/>
    <mergeCell ref="C994:F994"/>
    <mergeCell ref="C988:F988"/>
    <mergeCell ref="B977:F977"/>
    <mergeCell ref="C978:F978"/>
    <mergeCell ref="C979:F979"/>
    <mergeCell ref="C980:F980"/>
    <mergeCell ref="C981:F981"/>
    <mergeCell ref="C982:F982"/>
    <mergeCell ref="C983:F983"/>
    <mergeCell ref="C984:F984"/>
    <mergeCell ref="C985:F985"/>
    <mergeCell ref="C986:F986"/>
    <mergeCell ref="C987:F987"/>
    <mergeCell ref="C975:F975"/>
    <mergeCell ref="C822:F822"/>
    <mergeCell ref="C823:F823"/>
    <mergeCell ref="C880:F880"/>
    <mergeCell ref="C881:F881"/>
    <mergeCell ref="C958:F958"/>
    <mergeCell ref="B959:G959"/>
    <mergeCell ref="C960:F960"/>
    <mergeCell ref="C972:F972"/>
    <mergeCell ref="C973:F973"/>
    <mergeCell ref="C748:F748"/>
    <mergeCell ref="C411:F411"/>
    <mergeCell ref="C412:F412"/>
    <mergeCell ref="C499:F499"/>
    <mergeCell ref="C500:F500"/>
    <mergeCell ref="C545:F545"/>
    <mergeCell ref="C546:F546"/>
    <mergeCell ref="C599:F599"/>
    <mergeCell ref="C600:F600"/>
    <mergeCell ref="C666:F666"/>
    <mergeCell ref="C667:F667"/>
    <mergeCell ref="C747:F747"/>
    <mergeCell ref="C325:F325"/>
    <mergeCell ref="B6:F6"/>
    <mergeCell ref="C86:F86"/>
    <mergeCell ref="C145:F145"/>
    <mergeCell ref="C7:F7"/>
    <mergeCell ref="C85:F85"/>
    <mergeCell ref="C146:F146"/>
    <mergeCell ref="C197:F197"/>
    <mergeCell ref="C198:F198"/>
    <mergeCell ref="C267:F267"/>
    <mergeCell ref="C268:F268"/>
    <mergeCell ref="C324:F324"/>
  </mergeCells>
  <conditionalFormatting sqref="D9:D12 D21:D35 D93:D123 D202:D238 D754:D791">
    <cfRule type="cellIs" dxfId="304" priority="573" stopIfTrue="1" operator="equal">
      <formula>"CW 3240-R7"</formula>
    </cfRule>
    <cfRule type="cellIs" dxfId="303" priority="572" stopIfTrue="1" operator="equal">
      <formula>"CW 3120-R2"</formula>
    </cfRule>
    <cfRule type="cellIs" dxfId="302" priority="571" stopIfTrue="1" operator="equal">
      <formula>"CW 2130-R11"</formula>
    </cfRule>
  </conditionalFormatting>
  <conditionalFormatting sqref="D11:D19 D708">
    <cfRule type="cellIs" dxfId="301" priority="408" stopIfTrue="1" operator="equal">
      <formula>"CW 2130-R11"</formula>
    </cfRule>
    <cfRule type="cellIs" dxfId="300" priority="409" stopIfTrue="1" operator="equal">
      <formula>"CW 3120-R2"</formula>
    </cfRule>
    <cfRule type="cellIs" dxfId="299" priority="410" stopIfTrue="1" operator="equal">
      <formula>"CW 3240-R7"</formula>
    </cfRule>
  </conditionalFormatting>
  <conditionalFormatting sqref="D16:D19">
    <cfRule type="cellIs" dxfId="298" priority="582" stopIfTrue="1" operator="equal">
      <formula>"CW 3240-R7"</formula>
    </cfRule>
    <cfRule type="cellIs" dxfId="297" priority="580" stopIfTrue="1" operator="equal">
      <formula>"CW 2130-R11"</formula>
    </cfRule>
    <cfRule type="cellIs" dxfId="296" priority="581" stopIfTrue="1" operator="equal">
      <formula>"CW 3120-R2"</formula>
    </cfRule>
  </conditionalFormatting>
  <conditionalFormatting sqref="D37:D52">
    <cfRule type="cellIs" dxfId="295" priority="9" stopIfTrue="1" operator="equal">
      <formula>"CW 2130-R11"</formula>
    </cfRule>
    <cfRule type="cellIs" dxfId="294" priority="10" stopIfTrue="1" operator="equal">
      <formula>"CW 3120-R2"</formula>
    </cfRule>
    <cfRule type="cellIs" dxfId="293" priority="11" stopIfTrue="1" operator="equal">
      <formula>"CW 3240-R7"</formula>
    </cfRule>
  </conditionalFormatting>
  <conditionalFormatting sqref="D54">
    <cfRule type="cellIs" dxfId="292" priority="566" stopIfTrue="1" operator="equal">
      <formula>"CW 3120-R2"</formula>
    </cfRule>
    <cfRule type="cellIs" dxfId="291" priority="565" stopIfTrue="1" operator="equal">
      <formula>"CW 2130-R11"</formula>
    </cfRule>
    <cfRule type="cellIs" dxfId="290" priority="567" stopIfTrue="1" operator="equal">
      <formula>"CW 3240-R7"</formula>
    </cfRule>
  </conditionalFormatting>
  <conditionalFormatting sqref="D56:D57">
    <cfRule type="cellIs" dxfId="289" priority="601" stopIfTrue="1" operator="equal">
      <formula>"CW 3240-R7"</formula>
    </cfRule>
    <cfRule type="cellIs" dxfId="288" priority="600" stopIfTrue="1" operator="equal">
      <formula>"CW 3120-R2"</formula>
    </cfRule>
  </conditionalFormatting>
  <conditionalFormatting sqref="D58:D60">
    <cfRule type="cellIs" dxfId="287" priority="249" stopIfTrue="1" operator="equal">
      <formula>"CW 3120-R2"</formula>
    </cfRule>
    <cfRule type="cellIs" dxfId="286" priority="250" stopIfTrue="1" operator="equal">
      <formula>"CW 3240-R7"</formula>
    </cfRule>
  </conditionalFormatting>
  <conditionalFormatting sqref="D61:D70">
    <cfRule type="cellIs" dxfId="285" priority="564" stopIfTrue="1" operator="equal">
      <formula>"CW 3240-R7"</formula>
    </cfRule>
    <cfRule type="cellIs" dxfId="284" priority="563" stopIfTrue="1" operator="equal">
      <formula>"CW 3120-R2"</formula>
    </cfRule>
  </conditionalFormatting>
  <conditionalFormatting sqref="D70 D62:D65 D148 D200 D331:D369 D502 D883:D884">
    <cfRule type="cellIs" dxfId="283" priority="562" stopIfTrue="1" operator="equal">
      <formula>"CW 2130-R11"</formula>
    </cfRule>
  </conditionalFormatting>
  <conditionalFormatting sqref="D70">
    <cfRule type="cellIs" dxfId="282" priority="342" stopIfTrue="1" operator="equal">
      <formula>"CW 3240-R7"</formula>
    </cfRule>
  </conditionalFormatting>
  <conditionalFormatting sqref="D72">
    <cfRule type="cellIs" dxfId="281" priority="557" stopIfTrue="1" operator="equal">
      <formula>"CW 2130-R11"</formula>
    </cfRule>
  </conditionalFormatting>
  <conditionalFormatting sqref="D72:D74">
    <cfRule type="cellIs" dxfId="280" priority="558" stopIfTrue="1" operator="equal">
      <formula>"CW 3120-R2"</formula>
    </cfRule>
    <cfRule type="cellIs" dxfId="279" priority="559" stopIfTrue="1" operator="equal">
      <formula>"CW 3240-R7"</formula>
    </cfRule>
  </conditionalFormatting>
  <conditionalFormatting sqref="D74:D80">
    <cfRule type="cellIs" dxfId="278" priority="554" stopIfTrue="1" operator="equal">
      <formula>"CW 2130-R11"</formula>
    </cfRule>
  </conditionalFormatting>
  <conditionalFormatting sqref="D75:D80">
    <cfRule type="cellIs" dxfId="277" priority="556" stopIfTrue="1" operator="equal">
      <formula>"CW 3240-R7"</formula>
    </cfRule>
    <cfRule type="cellIs" dxfId="276" priority="555" stopIfTrue="1" operator="equal">
      <formula>"CW 3120-R2"</formula>
    </cfRule>
  </conditionalFormatting>
  <conditionalFormatting sqref="D82:D84">
    <cfRule type="cellIs" dxfId="275" priority="553" stopIfTrue="1" operator="equal">
      <formula>"CW 3240-R7"</formula>
    </cfRule>
    <cfRule type="cellIs" dxfId="274" priority="552" stopIfTrue="1" operator="equal">
      <formula>"CW 3120-R2"</formula>
    </cfRule>
    <cfRule type="cellIs" dxfId="273" priority="551" stopIfTrue="1" operator="equal">
      <formula>"CW 2130-R11"</formula>
    </cfRule>
  </conditionalFormatting>
  <conditionalFormatting sqref="D88:D91 D418:D460">
    <cfRule type="cellIs" dxfId="272" priority="218" stopIfTrue="1" operator="equal">
      <formula>"CW 3240-R7"</formula>
    </cfRule>
    <cfRule type="cellIs" dxfId="271" priority="217" stopIfTrue="1" operator="equal">
      <formula>"CW 3120-R2"</formula>
    </cfRule>
    <cfRule type="cellIs" dxfId="270" priority="216" stopIfTrue="1" operator="equal">
      <formula>"CW 2130-R11"</formula>
    </cfRule>
  </conditionalFormatting>
  <conditionalFormatting sqref="D125:D129 D200 D270:D272 D309 D312:D313 D327:D329 D371 D414:D416 D462 D502 D532:D533 D579 D581:D583 D585 D602:D604 D647 D650:D651 D669:D671 D723:D726 D750:D752 D801:D804">
    <cfRule type="cellIs" dxfId="269" priority="598" stopIfTrue="1" operator="equal">
      <formula>"CW 3240-R7"</formula>
    </cfRule>
  </conditionalFormatting>
  <conditionalFormatting sqref="D125:D129 D270:D272 D309 D312:D313 D327:D329 D371 D414:D416 D462 D532:D533 D579 D602:D604 D647 D650:D651 D669:D671 D723:D726 D750:D752 D801:D804 D245:D252 D200 D502 D581:D583 D585">
    <cfRule type="cellIs" dxfId="268" priority="597" stopIfTrue="1" operator="equal">
      <formula>"CW 3120-R2"</formula>
    </cfRule>
  </conditionalFormatting>
  <conditionalFormatting sqref="D131:D133 D384:D389 D798:D800 D805">
    <cfRule type="cellIs" dxfId="267" priority="591" stopIfTrue="1" operator="equal">
      <formula>"CW 3240-R7"</formula>
    </cfRule>
    <cfRule type="cellIs" dxfId="266" priority="590" stopIfTrue="1" operator="equal">
      <formula>"CW 3120-R2"</formula>
    </cfRule>
  </conditionalFormatting>
  <conditionalFormatting sqref="D133:D140">
    <cfRule type="cellIs" dxfId="265" priority="192" stopIfTrue="1" operator="equal">
      <formula>"CW 2130-R11"</formula>
    </cfRule>
  </conditionalFormatting>
  <conditionalFormatting sqref="D134:D140">
    <cfRule type="cellIs" dxfId="264" priority="193" stopIfTrue="1" operator="equal">
      <formula>"CW 3120-R2"</formula>
    </cfRule>
    <cfRule type="cellIs" dxfId="263" priority="194" stopIfTrue="1" operator="equal">
      <formula>"CW 3240-R7"</formula>
    </cfRule>
  </conditionalFormatting>
  <conditionalFormatting sqref="D142:D144">
    <cfRule type="cellIs" dxfId="262" priority="583" stopIfTrue="1" operator="equal">
      <formula>"CW 2130-R11"</formula>
    </cfRule>
    <cfRule type="cellIs" dxfId="261" priority="585" stopIfTrue="1" operator="equal">
      <formula>"CW 3240-R7"</formula>
    </cfRule>
    <cfRule type="cellIs" dxfId="260" priority="584" stopIfTrue="1" operator="equal">
      <formula>"CW 3120-R2"</formula>
    </cfRule>
  </conditionalFormatting>
  <conditionalFormatting sqref="D148 D180 D182:D184 D311 D331:D369 D473:D481 D883:D884">
    <cfRule type="cellIs" dxfId="259" priority="576" stopIfTrue="1" operator="equal">
      <formula>"CW 3240-R7"</formula>
    </cfRule>
  </conditionalFormatting>
  <conditionalFormatting sqref="D150:D178">
    <cfRule type="cellIs" dxfId="258" priority="262" stopIfTrue="1" operator="equal">
      <formula>"CW 3240-R7"</formula>
    </cfRule>
    <cfRule type="cellIs" dxfId="257" priority="261" stopIfTrue="1" operator="equal">
      <formula>"CW 3120-R2"</formula>
    </cfRule>
    <cfRule type="cellIs" dxfId="256" priority="260" stopIfTrue="1" operator="equal">
      <formula>"CW 2130-R11"</formula>
    </cfRule>
  </conditionalFormatting>
  <conditionalFormatting sqref="D180 D182:D184 D148 D331:D369 D883:D884 D311 D473:D481">
    <cfRule type="cellIs" dxfId="255" priority="575" stopIfTrue="1" operator="equal">
      <formula>"CW 3120-R2"</formula>
    </cfRule>
  </conditionalFormatting>
  <conditionalFormatting sqref="D186">
    <cfRule type="cellIs" dxfId="254" priority="548" stopIfTrue="1" operator="equal">
      <formula>"CW 2130-R11"</formula>
    </cfRule>
  </conditionalFormatting>
  <conditionalFormatting sqref="D186:D188">
    <cfRule type="cellIs" dxfId="253" priority="549" stopIfTrue="1" operator="equal">
      <formula>"CW 3120-R2"</formula>
    </cfRule>
    <cfRule type="cellIs" dxfId="252" priority="550" stopIfTrue="1" operator="equal">
      <formula>"CW 3240-R7"</formula>
    </cfRule>
  </conditionalFormatting>
  <conditionalFormatting sqref="D188:D192 D131">
    <cfRule type="cellIs" dxfId="251" priority="589" stopIfTrue="1" operator="equal">
      <formula>"CW 2130-R11"</formula>
    </cfRule>
  </conditionalFormatting>
  <conditionalFormatting sqref="D189:D192">
    <cfRule type="cellIs" dxfId="250" priority="595" stopIfTrue="1" operator="equal">
      <formula>"CW 3240-R7"</formula>
    </cfRule>
    <cfRule type="cellIs" dxfId="249" priority="594" stopIfTrue="1" operator="equal">
      <formula>"CW 3120-R2"</formula>
    </cfRule>
  </conditionalFormatting>
  <conditionalFormatting sqref="D194:D196">
    <cfRule type="cellIs" dxfId="248" priority="268" stopIfTrue="1" operator="equal">
      <formula>"CW 3240-R7"</formula>
    </cfRule>
    <cfRule type="cellIs" dxfId="247" priority="266" stopIfTrue="1" operator="equal">
      <formula>"CW 2130-R11"</formula>
    </cfRule>
    <cfRule type="cellIs" dxfId="246" priority="267" stopIfTrue="1" operator="equal">
      <formula>"CW 3120-R2"</formula>
    </cfRule>
  </conditionalFormatting>
  <conditionalFormatting sqref="D240:D244">
    <cfRule type="cellIs" dxfId="245" priority="5" stopIfTrue="1" operator="equal">
      <formula>"CW 3120-R2"</formula>
    </cfRule>
  </conditionalFormatting>
  <conditionalFormatting sqref="D240:D252">
    <cfRule type="cellIs" dxfId="244" priority="6" stopIfTrue="1" operator="equal">
      <formula>"CW 3240-R7"</formula>
    </cfRule>
  </conditionalFormatting>
  <conditionalFormatting sqref="D246:D249 D386:D389">
    <cfRule type="cellIs" dxfId="243" priority="586" stopIfTrue="1" operator="equal">
      <formula>"CW 2130-R11"</formula>
    </cfRule>
  </conditionalFormatting>
  <conditionalFormatting sqref="D254">
    <cfRule type="cellIs" dxfId="242" priority="536" stopIfTrue="1" operator="equal">
      <formula>"CW 2130-R11"</formula>
    </cfRule>
  </conditionalFormatting>
  <conditionalFormatting sqref="D254:D256">
    <cfRule type="cellIs" dxfId="241" priority="538" stopIfTrue="1" operator="equal">
      <formula>"CW 3240-R7"</formula>
    </cfRule>
    <cfRule type="cellIs" dxfId="240" priority="537" stopIfTrue="1" operator="equal">
      <formula>"CW 3120-R2"</formula>
    </cfRule>
  </conditionalFormatting>
  <conditionalFormatting sqref="D256:D262">
    <cfRule type="cellIs" dxfId="239" priority="533" stopIfTrue="1" operator="equal">
      <formula>"CW 2130-R11"</formula>
    </cfRule>
  </conditionalFormatting>
  <conditionalFormatting sqref="D257:D262">
    <cfRule type="cellIs" dxfId="238" priority="535" stopIfTrue="1" operator="equal">
      <formula>"CW 3240-R7"</formula>
    </cfRule>
    <cfRule type="cellIs" dxfId="237" priority="534" stopIfTrue="1" operator="equal">
      <formula>"CW 3120-R2"</formula>
    </cfRule>
  </conditionalFormatting>
  <conditionalFormatting sqref="D264:D266">
    <cfRule type="cellIs" dxfId="236" priority="530" stopIfTrue="1" operator="equal">
      <formula>"CW 2130-R11"</formula>
    </cfRule>
    <cfRule type="cellIs" dxfId="235" priority="531" stopIfTrue="1" operator="equal">
      <formula>"CW 3120-R2"</formula>
    </cfRule>
    <cfRule type="cellIs" dxfId="234" priority="532" stopIfTrue="1" operator="equal">
      <formula>"CW 3240-R7"</formula>
    </cfRule>
  </conditionalFormatting>
  <conditionalFormatting sqref="D274:D307">
    <cfRule type="cellIs" dxfId="233" priority="211" stopIfTrue="1" operator="equal">
      <formula>"CW 3120-R2"</formula>
    </cfRule>
    <cfRule type="cellIs" dxfId="232" priority="212" stopIfTrue="1" operator="equal">
      <formula>"CW 3240-R7"</formula>
    </cfRule>
    <cfRule type="cellIs" dxfId="231" priority="210" stopIfTrue="1" operator="equal">
      <formula>"CW 2130-R11"</formula>
    </cfRule>
  </conditionalFormatting>
  <conditionalFormatting sqref="D315:D319">
    <cfRule type="cellIs" dxfId="230" priority="527" stopIfTrue="1" operator="equal">
      <formula>"CW 2130-R11"</formula>
    </cfRule>
    <cfRule type="cellIs" dxfId="229" priority="528" stopIfTrue="1" operator="equal">
      <formula>"CW 3120-R2"</formula>
    </cfRule>
    <cfRule type="cellIs" dxfId="228" priority="529" stopIfTrue="1" operator="equal">
      <formula>"CW 3240-R7"</formula>
    </cfRule>
  </conditionalFormatting>
  <conditionalFormatting sqref="D321:D323">
    <cfRule type="cellIs" dxfId="227" priority="525" stopIfTrue="1" operator="equal">
      <formula>"CW 3120-R2"</formula>
    </cfRule>
    <cfRule type="cellIs" dxfId="226" priority="524" stopIfTrue="1" operator="equal">
      <formula>"CW 2130-R11"</formula>
    </cfRule>
    <cfRule type="cellIs" dxfId="225" priority="526" stopIfTrue="1" operator="equal">
      <formula>"CW 3240-R7"</formula>
    </cfRule>
  </conditionalFormatting>
  <conditionalFormatting sqref="D373:D376">
    <cfRule type="cellIs" dxfId="224" priority="155" stopIfTrue="1" operator="equal">
      <formula>"CW 3120-R2"</formula>
    </cfRule>
    <cfRule type="cellIs" dxfId="223" priority="156" stopIfTrue="1" operator="equal">
      <formula>"CW 3240-R7"</formula>
    </cfRule>
  </conditionalFormatting>
  <conditionalFormatting sqref="D374">
    <cfRule type="cellIs" dxfId="222" priority="154" stopIfTrue="1" operator="equal">
      <formula>"CW 2130-R11"</formula>
    </cfRule>
  </conditionalFormatting>
  <conditionalFormatting sqref="D377:D382">
    <cfRule type="cellIs" dxfId="221" priority="4" stopIfTrue="1" operator="equal">
      <formula>"CW 3240-R7"</formula>
    </cfRule>
    <cfRule type="cellIs" dxfId="220" priority="3" stopIfTrue="1" operator="equal">
      <formula>"CW 3120-R2"</formula>
    </cfRule>
  </conditionalFormatting>
  <conditionalFormatting sqref="D390:D394">
    <cfRule type="cellIs" dxfId="219" priority="8" stopIfTrue="1" operator="equal">
      <formula>"CW 3240-R7"</formula>
    </cfRule>
  </conditionalFormatting>
  <conditionalFormatting sqref="D390:D395">
    <cfRule type="cellIs" dxfId="218" priority="7" stopIfTrue="1" operator="equal">
      <formula>"CW 3120-R2"</formula>
    </cfRule>
  </conditionalFormatting>
  <conditionalFormatting sqref="D395:D396">
    <cfRule type="cellIs" dxfId="217" priority="158" stopIfTrue="1" operator="equal">
      <formula>"CW 3240-R7"</formula>
    </cfRule>
  </conditionalFormatting>
  <conditionalFormatting sqref="D396">
    <cfRule type="cellIs" dxfId="216" priority="157" stopIfTrue="1" operator="equal">
      <formula>"CW 2130-R11"</formula>
    </cfRule>
  </conditionalFormatting>
  <conditionalFormatting sqref="D398">
    <cfRule type="cellIs" dxfId="215" priority="521" stopIfTrue="1" operator="equal">
      <formula>"CW 2130-R11"</formula>
    </cfRule>
  </conditionalFormatting>
  <conditionalFormatting sqref="D398:D400">
    <cfRule type="cellIs" dxfId="214" priority="522" stopIfTrue="1" operator="equal">
      <formula>"CW 3120-R2"</formula>
    </cfRule>
    <cfRule type="cellIs" dxfId="213" priority="523" stopIfTrue="1" operator="equal">
      <formula>"CW 3240-R7"</formula>
    </cfRule>
  </conditionalFormatting>
  <conditionalFormatting sqref="D400:D406">
    <cfRule type="cellIs" dxfId="212" priority="518" stopIfTrue="1" operator="equal">
      <formula>"CW 2130-R11"</formula>
    </cfRule>
  </conditionalFormatting>
  <conditionalFormatting sqref="D401:D406">
    <cfRule type="cellIs" dxfId="211" priority="520" stopIfTrue="1" operator="equal">
      <formula>"CW 3240-R7"</formula>
    </cfRule>
    <cfRule type="cellIs" dxfId="210" priority="519" stopIfTrue="1" operator="equal">
      <formula>"CW 3120-R2"</formula>
    </cfRule>
  </conditionalFormatting>
  <conditionalFormatting sqref="D408:D410">
    <cfRule type="cellIs" dxfId="209" priority="515" stopIfTrue="1" operator="equal">
      <formula>"CW 2130-R11"</formula>
    </cfRule>
    <cfRule type="cellIs" dxfId="208" priority="516" stopIfTrue="1" operator="equal">
      <formula>"CW 3120-R2"</formula>
    </cfRule>
    <cfRule type="cellIs" dxfId="207" priority="517" stopIfTrue="1" operator="equal">
      <formula>"CW 3240-R7"</formula>
    </cfRule>
  </conditionalFormatting>
  <conditionalFormatting sqref="D464:D471">
    <cfRule type="cellIs" dxfId="206" priority="2" stopIfTrue="1" operator="equal">
      <formula>"CW 3240-R7"</formula>
    </cfRule>
    <cfRule type="cellIs" dxfId="205" priority="1" stopIfTrue="1" operator="equal">
      <formula>"CW 3120-R2"</formula>
    </cfRule>
  </conditionalFormatting>
  <conditionalFormatting sqref="D475:D478 D57">
    <cfRule type="cellIs" dxfId="204" priority="599" stopIfTrue="1" operator="equal">
      <formula>"CW 2130-R11"</formula>
    </cfRule>
  </conditionalFormatting>
  <conditionalFormatting sqref="D483">
    <cfRule type="cellIs" dxfId="203" priority="507" stopIfTrue="1" operator="equal">
      <formula>"CW 2130-R11"</formula>
    </cfRule>
  </conditionalFormatting>
  <conditionalFormatting sqref="D483:D485">
    <cfRule type="cellIs" dxfId="202" priority="508" stopIfTrue="1" operator="equal">
      <formula>"CW 3120-R2"</formula>
    </cfRule>
    <cfRule type="cellIs" dxfId="201" priority="509" stopIfTrue="1" operator="equal">
      <formula>"CW 3240-R7"</formula>
    </cfRule>
  </conditionalFormatting>
  <conditionalFormatting sqref="D485:D492">
    <cfRule type="cellIs" dxfId="200" priority="246" stopIfTrue="1" operator="equal">
      <formula>"CW 2130-R11"</formula>
    </cfRule>
  </conditionalFormatting>
  <conditionalFormatting sqref="D486:D492">
    <cfRule type="cellIs" dxfId="199" priority="247" stopIfTrue="1" operator="equal">
      <formula>"CW 3120-R2"</formula>
    </cfRule>
    <cfRule type="cellIs" dxfId="198" priority="248" stopIfTrue="1" operator="equal">
      <formula>"CW 3240-R7"</formula>
    </cfRule>
  </conditionalFormatting>
  <conditionalFormatting sqref="D494:D496">
    <cfRule type="cellIs" dxfId="197" priority="503" stopIfTrue="1" operator="equal">
      <formula>"CW 3240-R7"</formula>
    </cfRule>
    <cfRule type="cellIs" dxfId="196" priority="502" stopIfTrue="1" operator="equal">
      <formula>"CW 3120-R2"</formula>
    </cfRule>
    <cfRule type="cellIs" dxfId="195" priority="501" stopIfTrue="1" operator="equal">
      <formula>"CW 2130-R11"</formula>
    </cfRule>
  </conditionalFormatting>
  <conditionalFormatting sqref="D498">
    <cfRule type="cellIs" dxfId="194" priority="422" stopIfTrue="1" operator="equal">
      <formula>"CW 3240-R7"</formula>
    </cfRule>
    <cfRule type="cellIs" dxfId="193" priority="421" stopIfTrue="1" operator="equal">
      <formula>"CW 3120-R2"</formula>
    </cfRule>
    <cfRule type="cellIs" dxfId="192" priority="420" stopIfTrue="1" operator="equal">
      <formula>"CW 2130-R11"</formula>
    </cfRule>
  </conditionalFormatting>
  <conditionalFormatting sqref="D504:D527">
    <cfRule type="cellIs" dxfId="191" priority="243" stopIfTrue="1" operator="equal">
      <formula>"CW 2130-R11"</formula>
    </cfRule>
    <cfRule type="cellIs" dxfId="190" priority="244" stopIfTrue="1" operator="equal">
      <formula>"CW 3120-R2"</formula>
    </cfRule>
    <cfRule type="cellIs" dxfId="189" priority="245" stopIfTrue="1" operator="equal">
      <formula>"CW 3240-R7"</formula>
    </cfRule>
  </conditionalFormatting>
  <conditionalFormatting sqref="D529">
    <cfRule type="cellIs" dxfId="188" priority="500" stopIfTrue="1" operator="equal">
      <formula>"CW 3240-R7"</formula>
    </cfRule>
    <cfRule type="cellIs" dxfId="187" priority="499" stopIfTrue="1" operator="equal">
      <formula>"CW 3120-R2"</formula>
    </cfRule>
    <cfRule type="cellIs" dxfId="186" priority="498" stopIfTrue="1" operator="equal">
      <formula>"CW 2130-R11"</formula>
    </cfRule>
  </conditionalFormatting>
  <conditionalFormatting sqref="D531 D649 D721:D722">
    <cfRule type="cellIs" dxfId="185" priority="592" stopIfTrue="1" operator="equal">
      <formula>"CW 3120-R2"</formula>
    </cfRule>
    <cfRule type="cellIs" dxfId="184" priority="593" stopIfTrue="1" operator="equal">
      <formula>"CW 3240-R7"</formula>
    </cfRule>
  </conditionalFormatting>
  <conditionalFormatting sqref="D535:D541">
    <cfRule type="cellIs" dxfId="183" priority="240" stopIfTrue="1" operator="equal">
      <formula>"CW 2130-R11"</formula>
    </cfRule>
    <cfRule type="cellIs" dxfId="182" priority="241" stopIfTrue="1" operator="equal">
      <formula>"CW 3120-R2"</formula>
    </cfRule>
    <cfRule type="cellIs" dxfId="181" priority="242" stopIfTrue="1" operator="equal">
      <formula>"CW 3240-R7"</formula>
    </cfRule>
  </conditionalFormatting>
  <conditionalFormatting sqref="D543:D544">
    <cfRule type="cellIs" dxfId="180" priority="492" stopIfTrue="1" operator="equal">
      <formula>"CW 2130-R11"</formula>
    </cfRule>
    <cfRule type="cellIs" dxfId="179" priority="493" stopIfTrue="1" operator="equal">
      <formula>"CW 3120-R2"</formula>
    </cfRule>
    <cfRule type="cellIs" dxfId="178" priority="494" stopIfTrue="1" operator="equal">
      <formula>"CW 3240-R7"</formula>
    </cfRule>
  </conditionalFormatting>
  <conditionalFormatting sqref="D548:D553">
    <cfRule type="cellIs" dxfId="177" priority="323" stopIfTrue="1" operator="equal">
      <formula>"CW 2130-R11"</formula>
    </cfRule>
    <cfRule type="cellIs" dxfId="176" priority="325" stopIfTrue="1" operator="equal">
      <formula>"CW 3240-R7"</formula>
    </cfRule>
    <cfRule type="cellIs" dxfId="175" priority="324" stopIfTrue="1" operator="equal">
      <formula>"CW 3120-R2"</formula>
    </cfRule>
  </conditionalFormatting>
  <conditionalFormatting sqref="D549:D550">
    <cfRule type="cellIs" dxfId="174" priority="320" stopIfTrue="1" operator="equal">
      <formula>"CW 2130-R11"</formula>
    </cfRule>
    <cfRule type="cellIs" dxfId="173" priority="321" stopIfTrue="1" operator="equal">
      <formula>"CW 3120-R2"</formula>
    </cfRule>
    <cfRule type="cellIs" dxfId="172" priority="322" stopIfTrue="1" operator="equal">
      <formula>"CW 3240-R7"</formula>
    </cfRule>
  </conditionalFormatting>
  <conditionalFormatting sqref="D554:D555">
    <cfRule type="cellIs" dxfId="171" priority="225" stopIfTrue="1" operator="equal">
      <formula>"CW 2130-R11"</formula>
    </cfRule>
  </conditionalFormatting>
  <conditionalFormatting sqref="D554:D557">
    <cfRule type="cellIs" dxfId="170" priority="226" stopIfTrue="1" operator="equal">
      <formula>"CW 3120-R2"</formula>
    </cfRule>
    <cfRule type="cellIs" dxfId="169" priority="227" stopIfTrue="1" operator="equal">
      <formula>"CW 3240-R7"</formula>
    </cfRule>
  </conditionalFormatting>
  <conditionalFormatting sqref="D556:D557 D126:D129 D270:D272 D309 D312:D313 D327:D329 D371 D414:D416 D462 D532:D533 D579 D602:D604 D647 D650:D651 D669:D671 D723:D726 D750:D752 D801:D804">
    <cfRule type="cellIs" dxfId="168" priority="596" stopIfTrue="1" operator="equal">
      <formula>"CW 2130-R11"</formula>
    </cfRule>
  </conditionalFormatting>
  <conditionalFormatting sqref="D559:D577">
    <cfRule type="cellIs" dxfId="167" priority="281" stopIfTrue="1" operator="equal">
      <formula>"CW 2130-R11"</formula>
    </cfRule>
    <cfRule type="cellIs" dxfId="166" priority="282" stopIfTrue="1" operator="equal">
      <formula>"CW 3120-R2"</formula>
    </cfRule>
    <cfRule type="cellIs" dxfId="165" priority="283" stopIfTrue="1" operator="equal">
      <formula>"CW 3240-R7"</formula>
    </cfRule>
  </conditionalFormatting>
  <conditionalFormatting sqref="D587:D591">
    <cfRule type="cellIs" dxfId="164" priority="191" stopIfTrue="1" operator="equal">
      <formula>"CW 3240-R7"</formula>
    </cfRule>
    <cfRule type="cellIs" dxfId="163" priority="189" stopIfTrue="1" operator="equal">
      <formula>"CW 2130-R11"</formula>
    </cfRule>
    <cfRule type="cellIs" dxfId="162" priority="190" stopIfTrue="1" operator="equal">
      <formula>"CW 3120-R2"</formula>
    </cfRule>
  </conditionalFormatting>
  <conditionalFormatting sqref="D593:D595">
    <cfRule type="cellIs" dxfId="161" priority="488" stopIfTrue="1" operator="equal">
      <formula>"CW 3240-R7"</formula>
    </cfRule>
    <cfRule type="cellIs" dxfId="160" priority="487" stopIfTrue="1" operator="equal">
      <formula>"CW 3120-R2"</formula>
    </cfRule>
    <cfRule type="cellIs" dxfId="159" priority="486" stopIfTrue="1" operator="equal">
      <formula>"CW 2130-R11"</formula>
    </cfRule>
  </conditionalFormatting>
  <conditionalFormatting sqref="D597:D598">
    <cfRule type="cellIs" dxfId="158" priority="446" stopIfTrue="1" operator="equal">
      <formula>"CW 3240-R7"</formula>
    </cfRule>
    <cfRule type="cellIs" dxfId="157" priority="444" stopIfTrue="1" operator="equal">
      <formula>"CW 2130-R11"</formula>
    </cfRule>
    <cfRule type="cellIs" dxfId="156" priority="445" stopIfTrue="1" operator="equal">
      <formula>"CW 3120-R2"</formula>
    </cfRule>
  </conditionalFormatting>
  <conditionalFormatting sqref="D606:D645">
    <cfRule type="cellIs" dxfId="155" priority="167" stopIfTrue="1" operator="equal">
      <formula>"CW 3240-R7"</formula>
    </cfRule>
    <cfRule type="cellIs" dxfId="154" priority="166" stopIfTrue="1" operator="equal">
      <formula>"CW 3120-R2"</formula>
    </cfRule>
    <cfRule type="cellIs" dxfId="153" priority="165" stopIfTrue="1" operator="equal">
      <formula>"CW 2130-R11"</formula>
    </cfRule>
  </conditionalFormatting>
  <conditionalFormatting sqref="D653">
    <cfRule type="cellIs" dxfId="152" priority="483" stopIfTrue="1" operator="equal">
      <formula>"CW 2130-R11"</formula>
    </cfRule>
  </conditionalFormatting>
  <conditionalFormatting sqref="D653:D655">
    <cfRule type="cellIs" dxfId="151" priority="485" stopIfTrue="1" operator="equal">
      <formula>"CW 3240-R7"</formula>
    </cfRule>
    <cfRule type="cellIs" dxfId="150" priority="484" stopIfTrue="1" operator="equal">
      <formula>"CW 3120-R2"</formula>
    </cfRule>
  </conditionalFormatting>
  <conditionalFormatting sqref="D655 D180 D183:D184">
    <cfRule type="cellIs" dxfId="149" priority="574" stopIfTrue="1" operator="equal">
      <formula>"CW 2130-R11"</formula>
    </cfRule>
  </conditionalFormatting>
  <conditionalFormatting sqref="D656:D661">
    <cfRule type="cellIs" dxfId="148" priority="238" stopIfTrue="1" operator="equal">
      <formula>"CW 3120-R2"</formula>
    </cfRule>
    <cfRule type="cellIs" dxfId="147" priority="237" stopIfTrue="1" operator="equal">
      <formula>"CW 2130-R11"</formula>
    </cfRule>
    <cfRule type="cellIs" dxfId="146" priority="239" stopIfTrue="1" operator="equal">
      <formula>"CW 3240-R7"</formula>
    </cfRule>
  </conditionalFormatting>
  <conditionalFormatting sqref="D663:D665">
    <cfRule type="cellIs" dxfId="145" priority="481" stopIfTrue="1" operator="equal">
      <formula>"CW 3120-R2"</formula>
    </cfRule>
    <cfRule type="cellIs" dxfId="144" priority="482" stopIfTrue="1" operator="equal">
      <formula>"CW 3240-R7"</formula>
    </cfRule>
    <cfRule type="cellIs" dxfId="143" priority="480" stopIfTrue="1" operator="equal">
      <formula>"CW 2130-R11"</formula>
    </cfRule>
  </conditionalFormatting>
  <conditionalFormatting sqref="D673:D706">
    <cfRule type="cellIs" dxfId="142" priority="146" stopIfTrue="1" operator="equal">
      <formula>"CW 2130-R11"</formula>
    </cfRule>
    <cfRule type="cellIs" dxfId="141" priority="147" stopIfTrue="1" operator="equal">
      <formula>"CW 3120-R2"</formula>
    </cfRule>
    <cfRule type="cellIs" dxfId="140" priority="148" stopIfTrue="1" operator="equal">
      <formula>"CW 3240-R7"</formula>
    </cfRule>
  </conditionalFormatting>
  <conditionalFormatting sqref="D710:D719">
    <cfRule type="cellIs" dxfId="139" priority="181" stopIfTrue="1" operator="equal">
      <formula>"CW 3240-R7"</formula>
    </cfRule>
    <cfRule type="cellIs" dxfId="138" priority="180" stopIfTrue="1" operator="equal">
      <formula>"CW 3120-R2"</formula>
    </cfRule>
  </conditionalFormatting>
  <conditionalFormatting sqref="D711">
    <cfRule type="cellIs" dxfId="137" priority="179" stopIfTrue="1" operator="equal">
      <formula>"CW 2130-R11"</formula>
    </cfRule>
  </conditionalFormatting>
  <conditionalFormatting sqref="D727:D732">
    <cfRule type="cellIs" dxfId="136" priority="177" stopIfTrue="1" operator="equal">
      <formula>"CW 3120-R2"</formula>
    </cfRule>
    <cfRule type="cellIs" dxfId="135" priority="178" stopIfTrue="1" operator="equal">
      <formula>"CW 3240-R7"</formula>
    </cfRule>
  </conditionalFormatting>
  <conditionalFormatting sqref="D734">
    <cfRule type="cellIs" dxfId="134" priority="474" stopIfTrue="1" operator="equal">
      <formula>"CW 2130-R11"</formula>
    </cfRule>
  </conditionalFormatting>
  <conditionalFormatting sqref="D734:D736">
    <cfRule type="cellIs" dxfId="133" priority="476" stopIfTrue="1" operator="equal">
      <formula>"CW 3240-R7"</formula>
    </cfRule>
    <cfRule type="cellIs" dxfId="132" priority="475" stopIfTrue="1" operator="equal">
      <formula>"CW 3120-R2"</formula>
    </cfRule>
  </conditionalFormatting>
  <conditionalFormatting sqref="D736:D742">
    <cfRule type="cellIs" dxfId="131" priority="471" stopIfTrue="1" operator="equal">
      <formula>"CW 2130-R11"</formula>
    </cfRule>
  </conditionalFormatting>
  <conditionalFormatting sqref="D737:D742">
    <cfRule type="cellIs" dxfId="130" priority="473" stopIfTrue="1" operator="equal">
      <formula>"CW 3240-R7"</formula>
    </cfRule>
    <cfRule type="cellIs" dxfId="129" priority="472" stopIfTrue="1" operator="equal">
      <formula>"CW 3120-R2"</formula>
    </cfRule>
  </conditionalFormatting>
  <conditionalFormatting sqref="D744:D746">
    <cfRule type="cellIs" dxfId="128" priority="468" stopIfTrue="1" operator="equal">
      <formula>"CW 2130-R11"</formula>
    </cfRule>
    <cfRule type="cellIs" dxfId="127" priority="469" stopIfTrue="1" operator="equal">
      <formula>"CW 3120-R2"</formula>
    </cfRule>
    <cfRule type="cellIs" dxfId="126" priority="470" stopIfTrue="1" operator="equal">
      <formula>"CW 3240-R7"</formula>
    </cfRule>
  </conditionalFormatting>
  <conditionalFormatting sqref="D793:D794">
    <cfRule type="cellIs" dxfId="125" priority="233" stopIfTrue="1" operator="equal">
      <formula>"CW 3240-R7"</formula>
    </cfRule>
    <cfRule type="cellIs" dxfId="124" priority="232" stopIfTrue="1" operator="equal">
      <formula>"CW 3120-R2"</formula>
    </cfRule>
    <cfRule type="cellIs" dxfId="123" priority="231" stopIfTrue="1" operator="equal">
      <formula>"CW 2130-R11"</formula>
    </cfRule>
  </conditionalFormatting>
  <conditionalFormatting sqref="D796">
    <cfRule type="cellIs" dxfId="122" priority="437" stopIfTrue="1" operator="equal">
      <formula>"CW 3240-R7"</formula>
    </cfRule>
    <cfRule type="cellIs" dxfId="121" priority="435" stopIfTrue="1" operator="equal">
      <formula>"CW 2130-R11"</formula>
    </cfRule>
    <cfRule type="cellIs" dxfId="120" priority="436" stopIfTrue="1" operator="equal">
      <formula>"CW 3120-R2"</formula>
    </cfRule>
  </conditionalFormatting>
  <conditionalFormatting sqref="D807">
    <cfRule type="cellIs" dxfId="119" priority="465" stopIfTrue="1" operator="equal">
      <formula>"CW 2130-R11"</formula>
    </cfRule>
  </conditionalFormatting>
  <conditionalFormatting sqref="D807:D809">
    <cfRule type="cellIs" dxfId="118" priority="466" stopIfTrue="1" operator="equal">
      <formula>"CW 3120-R2"</formula>
    </cfRule>
    <cfRule type="cellIs" dxfId="117" priority="467" stopIfTrue="1" operator="equal">
      <formula>"CW 3240-R7"</formula>
    </cfRule>
  </conditionalFormatting>
  <conditionalFormatting sqref="D809:D815">
    <cfRule type="cellIs" dxfId="116" priority="462" stopIfTrue="1" operator="equal">
      <formula>"CW 2130-R11"</formula>
    </cfRule>
  </conditionalFormatting>
  <conditionalFormatting sqref="D810:D815">
    <cfRule type="cellIs" dxfId="115" priority="463" stopIfTrue="1" operator="equal">
      <formula>"CW 3120-R2"</formula>
    </cfRule>
    <cfRule type="cellIs" dxfId="114" priority="464" stopIfTrue="1" operator="equal">
      <formula>"CW 3240-R7"</formula>
    </cfRule>
  </conditionalFormatting>
  <conditionalFormatting sqref="D817:D819">
    <cfRule type="cellIs" dxfId="113" priority="459" stopIfTrue="1" operator="equal">
      <formula>"CW 2130-R11"</formula>
    </cfRule>
    <cfRule type="cellIs" dxfId="112" priority="460" stopIfTrue="1" operator="equal">
      <formula>"CW 3120-R2"</formula>
    </cfRule>
    <cfRule type="cellIs" dxfId="111" priority="461" stopIfTrue="1" operator="equal">
      <formula>"CW 3240-R7"</formula>
    </cfRule>
  </conditionalFormatting>
  <conditionalFormatting sqref="D821">
    <cfRule type="cellIs" dxfId="110" priority="424" stopIfTrue="1" operator="equal">
      <formula>"CW 3120-R2"</formula>
    </cfRule>
    <cfRule type="cellIs" dxfId="109" priority="425" stopIfTrue="1" operator="equal">
      <formula>"CW 3240-R7"</formula>
    </cfRule>
    <cfRule type="cellIs" dxfId="108" priority="423" stopIfTrue="1" operator="equal">
      <formula>"CW 2130-R11"</formula>
    </cfRule>
  </conditionalFormatting>
  <conditionalFormatting sqref="D825:D830">
    <cfRule type="cellIs" dxfId="107" priority="384" stopIfTrue="1" operator="equal">
      <formula>"CW 2130-R11"</formula>
    </cfRule>
  </conditionalFormatting>
  <conditionalFormatting sqref="D825:D832">
    <cfRule type="cellIs" dxfId="106" priority="386" stopIfTrue="1" operator="equal">
      <formula>"CW 3240-R7"</formula>
    </cfRule>
    <cfRule type="cellIs" dxfId="105" priority="385" stopIfTrue="1" operator="equal">
      <formula>"CW 3120-R2"</formula>
    </cfRule>
  </conditionalFormatting>
  <conditionalFormatting sqref="D831:D832 D842:D845">
    <cfRule type="cellIs" dxfId="104" priority="407" stopIfTrue="1" operator="equal">
      <formula>"CW 2130-R11"</formula>
    </cfRule>
  </conditionalFormatting>
  <conditionalFormatting sqref="D833:D834">
    <cfRule type="cellIs" dxfId="103" priority="382" stopIfTrue="1" operator="equal">
      <formula>"CW 3120-R2"</formula>
    </cfRule>
    <cfRule type="cellIs" dxfId="102" priority="383" stopIfTrue="1" operator="equal">
      <formula>"CW 3240-R7"</formula>
    </cfRule>
    <cfRule type="cellIs" dxfId="101" priority="381" stopIfTrue="1" operator="equal">
      <formula>"CW 2130-R11"</formula>
    </cfRule>
  </conditionalFormatting>
  <conditionalFormatting sqref="D836:D841">
    <cfRule type="cellIs" dxfId="100" priority="369" stopIfTrue="1" operator="equal">
      <formula>"CW 2130-R11"</formula>
    </cfRule>
  </conditionalFormatting>
  <conditionalFormatting sqref="D836:D848">
    <cfRule type="cellIs" dxfId="99" priority="371" stopIfTrue="1" operator="equal">
      <formula>"CW 3240-R7"</formula>
    </cfRule>
    <cfRule type="cellIs" dxfId="98" priority="370" stopIfTrue="1" operator="equal">
      <formula>"CW 3120-R2"</formula>
    </cfRule>
  </conditionalFormatting>
  <conditionalFormatting sqref="D846:D849">
    <cfRule type="cellIs" dxfId="97" priority="314" stopIfTrue="1" operator="equal">
      <formula>"CW 2130-R11"</formula>
    </cfRule>
  </conditionalFormatting>
  <conditionalFormatting sqref="D849">
    <cfRule type="cellIs" dxfId="96" priority="316" stopIfTrue="1" operator="equal">
      <formula>"CW 3240-R7"</formula>
    </cfRule>
    <cfRule type="cellIs" dxfId="95" priority="315" stopIfTrue="1" operator="equal">
      <formula>"CW 3120-R2"</formula>
    </cfRule>
  </conditionalFormatting>
  <conditionalFormatting sqref="D851:D856">
    <cfRule type="cellIs" dxfId="94" priority="309" stopIfTrue="1" operator="equal">
      <formula>"CW 3120-R2"</formula>
    </cfRule>
    <cfRule type="cellIs" dxfId="93" priority="310" stopIfTrue="1" operator="equal">
      <formula>"CW 3240-R7"</formula>
    </cfRule>
  </conditionalFormatting>
  <conditionalFormatting sqref="D851:D860">
    <cfRule type="cellIs" dxfId="92" priority="308" stopIfTrue="1" operator="equal">
      <formula>"CW 2130-R11"</formula>
    </cfRule>
  </conditionalFormatting>
  <conditionalFormatting sqref="D857:D865">
    <cfRule type="cellIs" dxfId="91" priority="350" stopIfTrue="1" operator="equal">
      <formula>"CW 3240-R7"</formula>
    </cfRule>
    <cfRule type="cellIs" dxfId="90" priority="349" stopIfTrue="1" operator="equal">
      <formula>"CW 3120-R2"</formula>
    </cfRule>
  </conditionalFormatting>
  <conditionalFormatting sqref="D861:D863 D865">
    <cfRule type="cellIs" dxfId="89" priority="368" stopIfTrue="1" operator="equal">
      <formula>"CW 2130-R11"</formula>
    </cfRule>
  </conditionalFormatting>
  <conditionalFormatting sqref="D864">
    <cfRule type="cellIs" dxfId="88" priority="348" stopIfTrue="1" operator="equal">
      <formula>"CW 2130-R11"</formula>
    </cfRule>
  </conditionalFormatting>
  <conditionalFormatting sqref="D866:D879">
    <cfRule type="cellIs" dxfId="87" priority="159" stopIfTrue="1" operator="equal">
      <formula>"CW 2130-R11"</formula>
    </cfRule>
    <cfRule type="cellIs" dxfId="86" priority="161" stopIfTrue="1" operator="equal">
      <formula>"CW 3240-R7"</formula>
    </cfRule>
    <cfRule type="cellIs" dxfId="85" priority="160" stopIfTrue="1" operator="equal">
      <formula>"CW 3120-R2"</formula>
    </cfRule>
  </conditionalFormatting>
  <conditionalFormatting sqref="D885:D887">
    <cfRule type="cellIs" dxfId="84" priority="127" stopIfTrue="1" operator="equal">
      <formula>"CW 3240-R7"</formula>
    </cfRule>
    <cfRule type="cellIs" dxfId="83" priority="126" stopIfTrue="1" operator="equal">
      <formula>"CW 3120-R2"</formula>
    </cfRule>
  </conditionalFormatting>
  <conditionalFormatting sqref="D890">
    <cfRule type="cellIs" dxfId="82" priority="123" stopIfTrue="1" operator="equal">
      <formula>"CW 2130-R11"</formula>
    </cfRule>
    <cfRule type="cellIs" dxfId="81" priority="125" stopIfTrue="1" operator="equal">
      <formula>"CW 3240-R7"</formula>
    </cfRule>
    <cfRule type="cellIs" dxfId="80" priority="124" stopIfTrue="1" operator="equal">
      <formula>"CW 3120-R2"</formula>
    </cfRule>
  </conditionalFormatting>
  <conditionalFormatting sqref="D893:D895">
    <cfRule type="cellIs" dxfId="79" priority="119" stopIfTrue="1" operator="equal">
      <formula>"CW 3120-R2"</formula>
    </cfRule>
    <cfRule type="cellIs" dxfId="78" priority="120" stopIfTrue="1" operator="equal">
      <formula>"CW 3240-R7"</formula>
    </cfRule>
  </conditionalFormatting>
  <conditionalFormatting sqref="D897:D899">
    <cfRule type="cellIs" dxfId="77" priority="116" stopIfTrue="1" operator="equal">
      <formula>"CW 3240-R7"</formula>
    </cfRule>
    <cfRule type="cellIs" dxfId="76" priority="115" stopIfTrue="1" operator="equal">
      <formula>"CW 3120-R2"</formula>
    </cfRule>
  </conditionalFormatting>
  <conditionalFormatting sqref="D901:D902">
    <cfRule type="cellIs" dxfId="75" priority="112" stopIfTrue="1" operator="equal">
      <formula>"CW 2130-R11"</formula>
    </cfRule>
    <cfRule type="cellIs" dxfId="74" priority="111" stopIfTrue="1" operator="equal">
      <formula>"CW 3240-R7"</formula>
    </cfRule>
    <cfRule type="cellIs" dxfId="73" priority="110" stopIfTrue="1" operator="equal">
      <formula>"CW 3120-R2"</formula>
    </cfRule>
  </conditionalFormatting>
  <conditionalFormatting sqref="D901:D903">
    <cfRule type="cellIs" dxfId="72" priority="113" stopIfTrue="1" operator="equal">
      <formula>"CW 3120-R2"</formula>
    </cfRule>
    <cfRule type="cellIs" dxfId="71" priority="114" stopIfTrue="1" operator="equal">
      <formula>"CW 3240-R7"</formula>
    </cfRule>
  </conditionalFormatting>
  <conditionalFormatting sqref="D902">
    <cfRule type="cellIs" dxfId="70" priority="109" stopIfTrue="1" operator="equal">
      <formula>"CW 2130-R11"</formula>
    </cfRule>
  </conditionalFormatting>
  <conditionalFormatting sqref="D904">
    <cfRule type="cellIs" dxfId="69" priority="104" stopIfTrue="1" operator="equal">
      <formula>"CW 3120-R2"</formula>
    </cfRule>
    <cfRule type="cellIs" dxfId="68" priority="103" stopIfTrue="1" operator="equal">
      <formula>"CW 2130-R11"</formula>
    </cfRule>
    <cfRule type="cellIs" dxfId="67" priority="105" stopIfTrue="1" operator="equal">
      <formula>"CW 3240-R7"</formula>
    </cfRule>
  </conditionalFormatting>
  <conditionalFormatting sqref="D906:D907">
    <cfRule type="cellIs" dxfId="66" priority="99" stopIfTrue="1" operator="equal">
      <formula>"CW 3240-R7"</formula>
    </cfRule>
    <cfRule type="cellIs" dxfId="65" priority="98" stopIfTrue="1" operator="equal">
      <formula>"CW 3120-R2"</formula>
    </cfRule>
    <cfRule type="cellIs" dxfId="64" priority="97" stopIfTrue="1" operator="equal">
      <formula>"CW 2130-R11"</formula>
    </cfRule>
    <cfRule type="cellIs" dxfId="63" priority="96" stopIfTrue="1" operator="equal">
      <formula>"CW 3240-R7"</formula>
    </cfRule>
    <cfRule type="cellIs" dxfId="62" priority="95" stopIfTrue="1" operator="equal">
      <formula>"CW 3120-R2"</formula>
    </cfRule>
  </conditionalFormatting>
  <conditionalFormatting sqref="D907">
    <cfRule type="cellIs" dxfId="61" priority="94" stopIfTrue="1" operator="equal">
      <formula>"CW 2130-R11"</formula>
    </cfRule>
  </conditionalFormatting>
  <conditionalFormatting sqref="D909">
    <cfRule type="cellIs" dxfId="60" priority="86" stopIfTrue="1" operator="equal">
      <formula>"CW 2130-R11"</formula>
    </cfRule>
    <cfRule type="cellIs" dxfId="59" priority="87" stopIfTrue="1" operator="equal">
      <formula>"CW 3120-R2"</formula>
    </cfRule>
    <cfRule type="cellIs" dxfId="58" priority="88" stopIfTrue="1" operator="equal">
      <formula>"CW 3240-R7"</formula>
    </cfRule>
  </conditionalFormatting>
  <conditionalFormatting sqref="D910:D911">
    <cfRule type="cellIs" dxfId="57" priority="90" stopIfTrue="1" operator="equal">
      <formula>"CW 3120-R2"</formula>
    </cfRule>
    <cfRule type="cellIs" dxfId="56" priority="91" stopIfTrue="1" operator="equal">
      <formula>"CW 3240-R7"</formula>
    </cfRule>
  </conditionalFormatting>
  <conditionalFormatting sqref="D911">
    <cfRule type="cellIs" dxfId="55" priority="89" stopIfTrue="1" operator="equal">
      <formula>"CW 2130-R11"</formula>
    </cfRule>
  </conditionalFormatting>
  <conditionalFormatting sqref="D913:D914">
    <cfRule type="cellIs" dxfId="54" priority="81" stopIfTrue="1" operator="equal">
      <formula>"CW 3120-R2"</formula>
    </cfRule>
    <cfRule type="cellIs" dxfId="53" priority="83" stopIfTrue="1" operator="equal">
      <formula>"CW 2130-R11"</formula>
    </cfRule>
    <cfRule type="cellIs" dxfId="52" priority="84" stopIfTrue="1" operator="equal">
      <formula>"CW 3120-R2"</formula>
    </cfRule>
    <cfRule type="cellIs" dxfId="51" priority="85" stopIfTrue="1" operator="equal">
      <formula>"CW 3240-R7"</formula>
    </cfRule>
    <cfRule type="cellIs" dxfId="50" priority="82" stopIfTrue="1" operator="equal">
      <formula>"CW 3240-R7"</formula>
    </cfRule>
  </conditionalFormatting>
  <conditionalFormatting sqref="D914">
    <cfRule type="cellIs" dxfId="49" priority="80" stopIfTrue="1" operator="equal">
      <formula>"CW 2130-R11"</formula>
    </cfRule>
  </conditionalFormatting>
  <conditionalFormatting sqref="D916:D917 D919:D920">
    <cfRule type="cellIs" dxfId="48" priority="79" stopIfTrue="1" operator="equal">
      <formula>"CW 3240-R7"</formula>
    </cfRule>
    <cfRule type="cellIs" dxfId="47" priority="78" stopIfTrue="1" operator="equal">
      <formula>"CW 3120-R2"</formula>
    </cfRule>
    <cfRule type="cellIs" dxfId="46" priority="76" stopIfTrue="1" operator="equal">
      <formula>"CW 3240-R7"</formula>
    </cfRule>
    <cfRule type="cellIs" dxfId="45" priority="75" stopIfTrue="1" operator="equal">
      <formula>"CW 3120-R2"</formula>
    </cfRule>
    <cfRule type="cellIs" dxfId="44" priority="77" stopIfTrue="1" operator="equal">
      <formula>"CW 2130-R11"</formula>
    </cfRule>
  </conditionalFormatting>
  <conditionalFormatting sqref="D917 D920">
    <cfRule type="cellIs" dxfId="43" priority="74" stopIfTrue="1" operator="equal">
      <formula>"CW 2130-R11"</formula>
    </cfRule>
  </conditionalFormatting>
  <conditionalFormatting sqref="D923:D924">
    <cfRule type="cellIs" dxfId="42" priority="73" stopIfTrue="1" operator="equal">
      <formula>"CW 3240-R7"</formula>
    </cfRule>
    <cfRule type="cellIs" dxfId="41" priority="72" stopIfTrue="1" operator="equal">
      <formula>"CW 3120-R2"</formula>
    </cfRule>
    <cfRule type="cellIs" dxfId="40" priority="71" stopIfTrue="1" operator="equal">
      <formula>"CW 2130-R11"</formula>
    </cfRule>
    <cfRule type="cellIs" dxfId="39" priority="70" stopIfTrue="1" operator="equal">
      <formula>"CW 3240-R7"</formula>
    </cfRule>
    <cfRule type="cellIs" dxfId="38" priority="69" stopIfTrue="1" operator="equal">
      <formula>"CW 3120-R2"</formula>
    </cfRule>
  </conditionalFormatting>
  <conditionalFormatting sqref="D924">
    <cfRule type="cellIs" dxfId="37" priority="68" stopIfTrue="1" operator="equal">
      <formula>"CW 2130-R11"</formula>
    </cfRule>
  </conditionalFormatting>
  <conditionalFormatting sqref="D927">
    <cfRule type="cellIs" dxfId="36" priority="59" stopIfTrue="1" operator="equal">
      <formula>"CW 2130-R11"</formula>
    </cfRule>
    <cfRule type="cellIs" dxfId="35" priority="60" stopIfTrue="1" operator="equal">
      <formula>"CW 3120-R2"</formula>
    </cfRule>
    <cfRule type="cellIs" dxfId="34" priority="61" stopIfTrue="1" operator="equal">
      <formula>"CW 3240-R7"</formula>
    </cfRule>
  </conditionalFormatting>
  <conditionalFormatting sqref="D930">
    <cfRule type="cellIs" dxfId="33" priority="14" stopIfTrue="1" operator="equal">
      <formula>"CW 3240-R7"</formula>
    </cfRule>
    <cfRule type="cellIs" dxfId="32" priority="13" stopIfTrue="1" operator="equal">
      <formula>"CW 3120-R2"</formula>
    </cfRule>
    <cfRule type="cellIs" dxfId="31" priority="12" stopIfTrue="1" operator="equal">
      <formula>"CW 2130-R11"</formula>
    </cfRule>
  </conditionalFormatting>
  <conditionalFormatting sqref="D932">
    <cfRule type="cellIs" dxfId="30" priority="57" stopIfTrue="1" operator="equal">
      <formula>"CW 3120-R2"</formula>
    </cfRule>
    <cfRule type="cellIs" dxfId="29" priority="58" stopIfTrue="1" operator="equal">
      <formula>"CW 3240-R7"</formula>
    </cfRule>
    <cfRule type="cellIs" dxfId="28" priority="56" stopIfTrue="1" operator="equal">
      <formula>"CW 2130-R11"</formula>
    </cfRule>
  </conditionalFormatting>
  <conditionalFormatting sqref="D934">
    <cfRule type="cellIs" dxfId="27" priority="54" stopIfTrue="1" operator="equal">
      <formula>"CW 3120-R2"</formula>
    </cfRule>
    <cfRule type="cellIs" dxfId="26" priority="53" stopIfTrue="1" operator="equal">
      <formula>"CW 2130-R11"</formula>
    </cfRule>
    <cfRule type="cellIs" dxfId="25" priority="55" stopIfTrue="1" operator="equal">
      <formula>"CW 3240-R7"</formula>
    </cfRule>
  </conditionalFormatting>
  <conditionalFormatting sqref="D936 D939 D941 D950 D955 D957">
    <cfRule type="cellIs" dxfId="24" priority="52" stopIfTrue="1" operator="equal">
      <formula>"CW 3240-R7"</formula>
    </cfRule>
    <cfRule type="cellIs" dxfId="23" priority="51" stopIfTrue="1" operator="equal">
      <formula>"CW 3120-R2"</formula>
    </cfRule>
    <cfRule type="cellIs" dxfId="22" priority="50" stopIfTrue="1" operator="equal">
      <formula>"CW 2130-R11"</formula>
    </cfRule>
  </conditionalFormatting>
  <conditionalFormatting sqref="D944:D945">
    <cfRule type="cellIs" dxfId="21" priority="47" stopIfTrue="1" operator="equal">
      <formula>"CW 3240-R7"</formula>
    </cfRule>
    <cfRule type="cellIs" dxfId="20" priority="46" stopIfTrue="1" operator="equal">
      <formula>"CW 3120-R2"</formula>
    </cfRule>
  </conditionalFormatting>
  <conditionalFormatting sqref="D945">
    <cfRule type="cellIs" dxfId="19" priority="45" stopIfTrue="1" operator="equal">
      <formula>"CW 2130-R11"</formula>
    </cfRule>
  </conditionalFormatting>
  <conditionalFormatting sqref="D947:D948">
    <cfRule type="cellIs" dxfId="18" priority="36" stopIfTrue="1" operator="equal">
      <formula>"CW 2130-R11"</formula>
    </cfRule>
    <cfRule type="cellIs" dxfId="17" priority="37" stopIfTrue="1" operator="equal">
      <formula>"CW 3120-R2"</formula>
    </cfRule>
    <cfRule type="cellIs" dxfId="16" priority="34" stopIfTrue="1" operator="equal">
      <formula>"CW 3120-R2"</formula>
    </cfRule>
    <cfRule type="cellIs" dxfId="15" priority="38" stopIfTrue="1" operator="equal">
      <formula>"CW 3240-R7"</formula>
    </cfRule>
    <cfRule type="cellIs" dxfId="14" priority="35" stopIfTrue="1" operator="equal">
      <formula>"CW 3240-R7"</formula>
    </cfRule>
  </conditionalFormatting>
  <conditionalFormatting sqref="D948">
    <cfRule type="cellIs" dxfId="13" priority="33" stopIfTrue="1" operator="equal">
      <formula>"CW 2130-R11"</formula>
    </cfRule>
  </conditionalFormatting>
  <conditionalFormatting sqref="D952:D953">
    <cfRule type="cellIs" dxfId="12" priority="30" stopIfTrue="1" operator="equal">
      <formula>"CW 2130-R11"</formula>
    </cfRule>
    <cfRule type="cellIs" dxfId="11" priority="28" stopIfTrue="1" operator="equal">
      <formula>"CW 3120-R2"</formula>
    </cfRule>
    <cfRule type="cellIs" dxfId="10" priority="32" stopIfTrue="1" operator="equal">
      <formula>"CW 3240-R7"</formula>
    </cfRule>
    <cfRule type="cellIs" dxfId="9" priority="31" stopIfTrue="1" operator="equal">
      <formula>"CW 3120-R2"</formula>
    </cfRule>
    <cfRule type="cellIs" dxfId="8" priority="29" stopIfTrue="1" operator="equal">
      <formula>"CW 3240-R7"</formula>
    </cfRule>
  </conditionalFormatting>
  <conditionalFormatting sqref="D953">
    <cfRule type="cellIs" dxfId="7" priority="27" stopIfTrue="1" operator="equal">
      <formula>"CW 2130-R11"</formula>
    </cfRule>
  </conditionalFormatting>
  <conditionalFormatting sqref="D961:D971">
    <cfRule type="cellIs" dxfId="6" priority="17" stopIfTrue="1" operator="equal">
      <formula>"CW 3240-R7"</formula>
    </cfRule>
    <cfRule type="cellIs" dxfId="5" priority="16" stopIfTrue="1" operator="equal">
      <formula>"CW 3120-R2"</formula>
    </cfRule>
    <cfRule type="cellIs" dxfId="4" priority="15" stopIfTrue="1" operator="equal">
      <formula>"CW 2130-R11"</formula>
    </cfRule>
  </conditionalFormatting>
  <conditionalFormatting sqref="D974">
    <cfRule type="cellIs" dxfId="3" priority="603" stopIfTrue="1" operator="equal">
      <formula>"CW 2130-R11"</formula>
    </cfRule>
    <cfRule type="cellIs" dxfId="2" priority="604" stopIfTrue="1" operator="equal">
      <formula>"CW 3120-R2"</formula>
    </cfRule>
    <cfRule type="cellIs" dxfId="1" priority="605" stopIfTrue="1" operator="equal">
      <formula>"CW 3240-R7"</formula>
    </cfRule>
  </conditionalFormatting>
  <conditionalFormatting sqref="G974">
    <cfRule type="expression" dxfId="0" priority="602">
      <formula>G974&gt;G997*0.05</formula>
    </cfRule>
  </conditionalFormatting>
  <dataValidations xWindow="521" yWindow="751" count="4">
    <dataValidation type="decimal" operator="equal" allowBlank="1" showInputMessage="1" showErrorMessage="1" errorTitle="ENTRY ERROR!" error="Approx. Quantity  for this Item _x000a_must be a whole number. " prompt="Enter the Approx. Quantity_x000a_" sqref="F384 F473 F721 F585 F897" xr:uid="{B75FA81C-127D-4FE5-8C1B-6A4A7D7AE835}">
      <formula1>IF(F384&gt;=0,ROUND(F384,0),0)</formula1>
    </dataValidation>
    <dataValidation type="custom" allowBlank="1" showInputMessage="1" showErrorMessage="1" error="If you can enter a Unit  Price in this cell, pLease contact the Contract Administrator immediately!" sqref="G93 G95:G96 G576 G112:G113 G787 G118 G124:G125 G134 G142 G13 G47:G48 G556 G466:G467 G51 G20:G21 G26 G33 G28:G29 G806 G89 G58:G59 G61 G66 G75 G55:G56 G81:G82 G149:G150 G154 G156 G158 G161 G163 G167 G115 G175 G177 G181:G182 G194 G204 G202 G209 G212 G214 G216:G217 G222 G226 G16 G172:G173 G236 G239:G240 G245 G250 G257 G264 G274 G279 G281 G283 G286:G287 G290 G294 G231:G232 G234 G305 G310:G311 G321 G268:G270 G333 G331 G338 G340 G342 G345:G346 G352 G356 G300:G301 G365 G367 G375 G380:G381 G385 G383 G392 G401 G408 G325:G327 G420 G418 G426 G429 G431 G434:G435 G441 G445 G303 G362:G363 G456 G463:G464 G469:G470 G474 G472 G479 G486 G494 G412:G414 G504 G508 G510 G515 G518 G458 G524 G526 G530:G531 G543 G424 G569 G454 G574 G593 G610 G608 G615 G617 G620:G621 G623 G627 G521:G522 G633:G634 G638 G648:G649 G663 G600:G602 G677 G675 G682 G684 G686:G687 G689 G692 G571:G572 G640 G702 G712 G717:G718 G722 G720 G729 G737 G744 G667:G669 G758 G756 G763 G765 G767 G770:G771 G774 G778 G697:G698 G700 G789 G797:G798 G792:G793 G810 G817 G748:G750 G24 G826 G842 G831 G840 G844 G829 G833 G847 G837 G861 G859 G852 G877 G863 G107 G784:G785 G549 G551 G855 G857 G102 G561 G565 G567 G536 G656 G754 G800 G390 G559 G868 G588 G580:G582 G584 G714:G715 G709:G710 G727 G606 G643:G644 G613 G372:G373 G704:G705 G673 G903 G885:G886 G882 G891:G894 G896 G898 G900:G901 G905:G906 G7:G8 G912:G913 G915:G916 G918:G919 G921:G923 G888:G889 G910 G928:G929 G946:G947 G951:G952 G942:G944 G872 G242:G243 G377:G378 G11 G18 G451:G452 G636 G37 G39:G40 G53 G86:G87 G121 G130 G146:G147 G179 G185 G198:G199 G253 G308 G314 G370 G397 G461 G482 G500:G501 G528 G534 G546:G547 G578 G586 G596 G646 G652 G707 G733 G795 G908 G925:G926 G931 G933 G935 G937:G938 G940 G949 G954 G956" xr:uid="{9B7F10BA-4755-47AB-B5F0-85162C2B6BE7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6:G80 G143:G144 G246:G249 G126:G129 G131 G133 G119:G120 G12 G468 G148 G30:G32 G60 G62:G65 G83:G84 G90:G91 G54 G57 G72 G74 G67:G70 G49:G50 G157 G159:G160 G186 G265:G266 G205:G208 G213 G570 G560 G869:G871 G254 G256 G258:G262 G322:G323 G275:G278 G282 G284:G285 G271:G272 G409:G410 G334:G337 G341 G343:G344 G244 G382 G398 G400 G402:G406 G328:G329 G821 G427:G428 G430 G432:G433 G38 G379 G471 G483 G485 G446:G450 G415:G416 G544 G509 G527 G529 G594:G595 G858 G674 G664:G665 G616 G618:G619 G607 G653 G603:G604 G745:G746 G678:G681 G683 G480:G481 G719 G734 G736 G738:G742 G688 G670:G671 G624:G626 G759:G762 G766 G768:G769 G799 G807 G809 G811:G815 G751:G752 G945 G22:G23 G25 G155 G180 G164:G166 G183:G184 G188:G192 G178 G203 G210:G211 G215 G218:G221 G223:G225 G200 G237:G238 G280 G288:G289 G291:G293 G168:G171 G306:G307 G309 G312:G313 G315:G319 G332 G339 G347:G351 G353:G355 G368:G369 G371 G384 G801:G805 G419 G425 G442:G444 G357:G361 G462 G473 G511:G514 G516:G517 G502 G532:G533 G573 G557 G135:G140 G597:G598 G609 G622 G436:G440 G647 G650:G651 G537:G541 G848:G849 G393:G396 G676 G685 G690:G691 G657:G661 G721 G711 G755 G757 G764 G772:G773 G708 G699 G818:G819 G495:G496 G498 G775:G777 G41:G46 G796 G97:G101 G552:G555 G838:G839 G830 G825 G841 G843 G827:G828 G832 G834 G836 G878:G879 G860 G862 G851 G845:G846 G548:G550 G577 G853:G854 G856 G103:G106 G366 G475:G478 G94 G151:G153 G162 G233 G505:G507 G566 G568 G562:G564 G635 G27 G19 G174 G176 G116:G117 G114 G52 G195:G196 G227:G230 G235 G88 G304 G302 G364 G487:G492 G519:G520 G525 G523 G873:G876 G535 G655 G693:G696 G701 G779:G783 G788 G786 G628:G632 G794 G611:G612 G790:G791 G575 G122:G123 G295:G299 G455 G453 G637 G587 G589:G591 G579 G583 G585 G713 G716 G723:G726 G728 G251:G252 G864:G867 G730:G732 G421:G423 G459:G460 G645 G614 G374 G703 G706 G884 G887 G890 G895 G897 G899 G917 G907 G904 G914 G108:G111 G911 G920 G924 G909 G948 G930 G927 G932 G934 G936 G939 G955 G961:G971 G941 G953 G950 G902 G386:G389 G391 G241 G376 G465 G9:G10 G14:G15 G17 G34:G36 G457 G639 G641:G642 G957" xr:uid="{5E2D14F2-6590-472A-852B-03D4294D49D1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74" xr:uid="{0D9757DC-BFF7-4188-AD63-655EA28C60A4}">
      <formula1>IF(AND(G974&gt;=0.01,G974&lt;=G997*0.05),ROUND(G974,2),0.01)</formula1>
    </dataValidation>
  </dataValidations>
  <pageMargins left="0.51181102362204722" right="0.51181102362204722" top="0.74803149606299213" bottom="0.74803149606299213" header="0.23622047244094491" footer="0.23622047244094491"/>
  <pageSetup scale="75" fitToHeight="0" orientation="portrait" r:id="rId1"/>
  <headerFooter alignWithMargins="0">
    <oddHeader>&amp;L&amp;10The City of Winnipeg
Tender No. 29-2025 
&amp;R&amp;10Bid Submission
&amp;P of &amp;N</oddHeader>
    <oddFooter xml:space="preserve">&amp;R                   </oddFooter>
  </headerFooter>
  <rowBreaks count="39" manualBreakCount="39">
    <brk id="27" min="1" max="7" man="1"/>
    <brk id="45" min="1" max="7" man="1"/>
    <brk id="65" min="1" max="7" man="1"/>
    <brk id="85" min="1" max="7" man="1"/>
    <brk id="106" min="1" max="7" man="1"/>
    <brk id="123" min="1" max="7" man="1"/>
    <brk id="145" min="1" max="7" man="1"/>
    <brk id="186" min="1" max="7" man="1"/>
    <brk id="197" min="1" max="7" man="1"/>
    <brk id="218" min="1" max="7" man="1"/>
    <brk id="238" min="1" max="7" man="1"/>
    <brk id="259" min="1" max="7" man="1"/>
    <brk id="267" min="1" max="7" man="1"/>
    <brk id="289" min="1" max="7" man="1"/>
    <brk id="309" min="1" max="7" man="1"/>
    <brk id="324" min="1" max="7" man="1"/>
    <brk id="344" min="1" max="7" man="1"/>
    <brk id="384" min="1" max="7" man="1"/>
    <brk id="411" min="1" max="7" man="1"/>
    <brk id="433" min="1" max="7" man="1"/>
    <brk id="455" min="1" max="7" man="1"/>
    <brk id="478" min="1" max="7" man="1"/>
    <brk id="499" min="1" max="7" man="1"/>
    <brk id="545" min="1" max="7" man="1"/>
    <brk id="587" min="1" max="7" man="1"/>
    <brk id="599" min="1" max="7" man="1"/>
    <brk id="619" min="1" max="7" man="1"/>
    <brk id="639" min="1" max="7" man="1"/>
    <brk id="660" min="1" max="7" man="1"/>
    <brk id="666" min="1" max="7" man="1"/>
    <brk id="708" min="1" max="7" man="1"/>
    <brk id="728" min="1" max="7" man="1"/>
    <brk id="747" min="1" max="7" man="1"/>
    <brk id="822" min="1" max="7" man="1"/>
    <brk id="880" min="1" max="7" man="1"/>
    <brk id="899" min="1" max="7" man="1"/>
    <brk id="958" min="1" max="7" man="1"/>
    <brk id="972" min="1" max="7" man="1"/>
    <brk id="975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25, 2025
by C. Humbert
File Size 92.4KB</dc:description>
  <cp:lastModifiedBy>Humbert, Cory</cp:lastModifiedBy>
  <cp:lastPrinted>2025-03-25T15:04:32Z</cp:lastPrinted>
  <dcterms:created xsi:type="dcterms:W3CDTF">1999-03-31T15:44:33Z</dcterms:created>
  <dcterms:modified xsi:type="dcterms:W3CDTF">2025-03-25T15:05:39Z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/>
  </property>
  <property fmtid="{D5CDD505-2E9C-101B-9397-08002B2CF9AE}" pid="5" name="Folder_Code">
    <vt:lpwstr/>
  </property>
  <property fmtid="{D5CDD505-2E9C-101B-9397-08002B2CF9AE}" pid="6" name="Folder_Name">
    <vt:lpwstr/>
  </property>
  <property fmtid="{D5CDD505-2E9C-101B-9397-08002B2CF9AE}" pid="7" name="Folder_Description">
    <vt:lpwstr/>
  </property>
  <property fmtid="{D5CDD505-2E9C-101B-9397-08002B2CF9AE}" pid="8" name="/Folder_Name/">
    <vt:lpwstr/>
  </property>
  <property fmtid="{D5CDD505-2E9C-101B-9397-08002B2CF9AE}" pid="9" name="/Folder_Description/">
    <vt:lpwstr/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/>
  </property>
  <property fmtid="{D5CDD505-2E9C-101B-9397-08002B2CF9AE}" pid="13" name="Folder_ManagerDesc">
    <vt:lpwstr/>
  </property>
  <property fmtid="{D5CDD505-2E9C-101B-9397-08002B2CF9AE}" pid="14" name="Folder_Storage">
    <vt:lpwstr/>
  </property>
  <property fmtid="{D5CDD505-2E9C-101B-9397-08002B2CF9AE}" pid="15" name="Folder_StorageDesc">
    <vt:lpwstr/>
  </property>
  <property fmtid="{D5CDD505-2E9C-101B-9397-08002B2CF9AE}" pid="16" name="Folder_Creator">
    <vt:lpwstr/>
  </property>
  <property fmtid="{D5CDD505-2E9C-101B-9397-08002B2CF9AE}" pid="17" name="Folder_CreatorDesc">
    <vt:lpwstr/>
  </property>
  <property fmtid="{D5CDD505-2E9C-101B-9397-08002B2CF9AE}" pid="18" name="Folder_CreateDate">
    <vt:lpwstr/>
  </property>
  <property fmtid="{D5CDD505-2E9C-101B-9397-08002B2CF9AE}" pid="19" name="Folder_Updater">
    <vt:lpwstr/>
  </property>
  <property fmtid="{D5CDD505-2E9C-101B-9397-08002B2CF9AE}" pid="20" name="Folder_UpdaterDesc">
    <vt:lpwstr/>
  </property>
  <property fmtid="{D5CDD505-2E9C-101B-9397-08002B2CF9AE}" pid="21" name="Folder_UpdateDate">
    <vt:lpwstr/>
  </property>
  <property fmtid="{D5CDD505-2E9C-101B-9397-08002B2CF9AE}" pid="22" name="Document_Number">
    <vt:lpwstr/>
  </property>
  <property fmtid="{D5CDD505-2E9C-101B-9397-08002B2CF9AE}" pid="23" name="Document_Name">
    <vt:lpwstr/>
  </property>
  <property fmtid="{D5CDD505-2E9C-101B-9397-08002B2CF9AE}" pid="24" name="Document_FileName">
    <vt:lpwstr/>
  </property>
  <property fmtid="{D5CDD505-2E9C-101B-9397-08002B2CF9AE}" pid="25" name="Document_Version">
    <vt:lpwstr/>
  </property>
  <property fmtid="{D5CDD505-2E9C-101B-9397-08002B2CF9AE}" pid="26" name="Document_VersionSeq">
    <vt:lpwstr/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