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U:\113708666\1200_specification\"/>
    </mc:Choice>
  </mc:AlternateContent>
  <xr:revisionPtr revIDLastSave="0" documentId="13_ncr:1_{08B81273-89E3-404F-A931-9FB6411CB2C4}"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2" r:id="rId1"/>
    <sheet name="FORM B - PRICES" sheetId="1" r:id="rId2"/>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1">'FORM B - PRICES'!$B$6:$H$204</definedName>
    <definedName name="_xlnm.Print_Area" localSheetId="0">Instructions!$A$1:$I$24</definedName>
    <definedName name="_xlnm.Print_Titles" localSheetId="1">'FORM B - PRICES'!$1:$5</definedName>
    <definedName name="_xlnm.Print_Titles">'FORM B - PRICES'!$B$4:$IP$4</definedName>
    <definedName name="TEMP">'FORM B - PRICES'!#REF!</definedName>
    <definedName name="TESTHEAD">'FORM B - PRICES'!#REF!</definedName>
    <definedName name="XEVERYTHING">'FORM B - PRICES'!$B$1:$IP$128</definedName>
    <definedName name="XITEMS">'FORM B - PRICES'!$B$6:$IP$128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H49" i="1"/>
  <c r="H169" i="1" l="1"/>
  <c r="C202" i="1" l="1"/>
  <c r="B202" i="1"/>
  <c r="C192" i="1"/>
  <c r="C195" i="1"/>
  <c r="B195" i="1"/>
  <c r="H194" i="1"/>
  <c r="H195" i="1" s="1"/>
  <c r="H202" i="1" s="1"/>
  <c r="H91" i="1" l="1"/>
  <c r="B128" i="1"/>
  <c r="H94" i="1" l="1"/>
  <c r="H90" i="1"/>
  <c r="H87" i="1"/>
  <c r="H86" i="1"/>
  <c r="H84" i="1"/>
  <c r="H82" i="1"/>
  <c r="H78" i="1"/>
  <c r="H75" i="1"/>
  <c r="H74" i="1"/>
  <c r="H73" i="1"/>
  <c r="H72" i="1"/>
  <c r="H71" i="1"/>
  <c r="H70" i="1"/>
  <c r="H69" i="1"/>
  <c r="H67" i="1"/>
  <c r="H65" i="1"/>
  <c r="H64" i="1"/>
  <c r="H63" i="1"/>
  <c r="H62" i="1"/>
  <c r="H61" i="1"/>
  <c r="H58" i="1"/>
  <c r="H56" i="1"/>
  <c r="H55" i="1"/>
  <c r="H54" i="1"/>
  <c r="H53" i="1"/>
  <c r="H51" i="1"/>
  <c r="H48" i="1"/>
  <c r="H46" i="1"/>
  <c r="H43" i="1"/>
  <c r="H42" i="1"/>
  <c r="H41" i="1"/>
  <c r="H40" i="1"/>
  <c r="H39" i="1"/>
  <c r="H38" i="1"/>
  <c r="H37" i="1"/>
  <c r="H36" i="1"/>
  <c r="H33" i="1"/>
  <c r="H32" i="1"/>
  <c r="H29" i="1"/>
  <c r="H28" i="1"/>
  <c r="H26" i="1"/>
  <c r="H24" i="1"/>
  <c r="H23" i="1"/>
  <c r="H22" i="1"/>
  <c r="H21" i="1"/>
  <c r="H20" i="1"/>
  <c r="H18" i="1"/>
  <c r="H16" i="1"/>
  <c r="H15" i="1"/>
  <c r="H13" i="1"/>
  <c r="H11" i="1"/>
  <c r="H8" i="1"/>
  <c r="H127" i="1"/>
  <c r="H124" i="1"/>
  <c r="H123" i="1"/>
  <c r="H122" i="1"/>
  <c r="H121" i="1"/>
  <c r="H118" i="1"/>
  <c r="H117" i="1"/>
  <c r="H114" i="1"/>
  <c r="H113" i="1"/>
  <c r="H111" i="1"/>
  <c r="H110" i="1"/>
  <c r="H108" i="1"/>
  <c r="H106" i="1"/>
  <c r="H105" i="1"/>
  <c r="H104" i="1"/>
  <c r="H102" i="1"/>
  <c r="H98" i="1"/>
  <c r="H188" i="1"/>
  <c r="H185" i="1"/>
  <c r="H184" i="1"/>
  <c r="H183" i="1"/>
  <c r="H182" i="1"/>
  <c r="H181" i="1"/>
  <c r="H179" i="1"/>
  <c r="H177" i="1"/>
  <c r="H176" i="1"/>
  <c r="H175" i="1"/>
  <c r="H174" i="1"/>
  <c r="H171" i="1"/>
  <c r="H168" i="1"/>
  <c r="H166" i="1"/>
  <c r="H164" i="1"/>
  <c r="H161" i="1"/>
  <c r="H160" i="1"/>
  <c r="H159" i="1"/>
  <c r="H158" i="1"/>
  <c r="H157" i="1"/>
  <c r="H154" i="1"/>
  <c r="H153" i="1"/>
  <c r="H150" i="1"/>
  <c r="H149" i="1"/>
  <c r="H147" i="1"/>
  <c r="H145" i="1"/>
  <c r="H144" i="1"/>
  <c r="H143" i="1"/>
  <c r="H142" i="1"/>
  <c r="H141" i="1"/>
  <c r="H139" i="1"/>
  <c r="H137" i="1"/>
  <c r="H136" i="1"/>
  <c r="H134" i="1"/>
  <c r="H131" i="1"/>
  <c r="C199" i="1"/>
  <c r="B199" i="1"/>
  <c r="C128" i="1"/>
  <c r="H95" i="1" l="1"/>
  <c r="H79" i="1"/>
  <c r="H128" i="1"/>
  <c r="H199" i="1" s="1"/>
  <c r="C201" i="1"/>
  <c r="B201" i="1"/>
  <c r="B192" i="1"/>
  <c r="H191" i="1"/>
  <c r="H192" i="1" s="1"/>
  <c r="H201" i="1" s="1"/>
  <c r="H198" i="1" l="1"/>
  <c r="H189" i="1"/>
  <c r="B198" i="1"/>
  <c r="B197" i="1"/>
  <c r="B200" i="1"/>
  <c r="B95" i="1"/>
  <c r="B79" i="1"/>
  <c r="B189" i="1"/>
  <c r="C198" i="1"/>
  <c r="C197" i="1"/>
  <c r="C200" i="1"/>
  <c r="C95" i="1"/>
  <c r="C79" i="1"/>
  <c r="C189" i="1"/>
  <c r="H200" i="1" l="1"/>
  <c r="H197" i="1" l="1"/>
  <c r="G20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100-000001000000}">
      <text>
        <r>
          <rPr>
            <b/>
            <sz val="9"/>
            <color indexed="81"/>
            <rFont val="Tahoma"/>
            <family val="2"/>
          </rPr>
          <t xml:space="preserve">Insert reference to "Prices" clause from the "Bidding Procedures". 
Revise the Header by inserting the Tender #, </t>
        </r>
      </text>
    </comment>
    <comment ref="H196" authorId="0" shapeId="0" xr:uid="{00000000-0006-0000-0100-000002000000}">
      <text>
        <r>
          <rPr>
            <sz val="9"/>
            <color indexed="81"/>
            <rFont val="Tahoma"/>
            <family val="2"/>
          </rPr>
          <t xml:space="preserve">Mob/Demob should be in a separate section. 
Delete the summary if there is only one section and  no Mob/Demob. 
</t>
        </r>
      </text>
    </comment>
  </commentList>
</comments>
</file>

<file path=xl/sharedStrings.xml><?xml version="1.0" encoding="utf-8"?>
<sst xmlns="http://schemas.openxmlformats.org/spreadsheetml/2006/main" count="798" uniqueCount="309">
  <si>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</si>
  <si>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</si>
  <si>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</si>
  <si>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</si>
  <si>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</si>
  <si>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</si>
  <si>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</si>
  <si>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</si>
  <si>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</si>
  <si>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</si>
  <si>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</si>
  <si>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</si>
  <si>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</si>
  <si>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</si>
  <si>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</si>
  <si>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</si>
  <si>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</si>
  <si>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</si>
  <si>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</si>
  <si>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</si>
  <si>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JOINT AND CRACK SEALING</t>
  </si>
  <si>
    <t>ASSOCIATED DRAINAGE AND UNDERGROUND WORKS</t>
  </si>
  <si>
    <t>ADJUSTMENTS</t>
  </si>
  <si>
    <t>LANDSCAPING</t>
  </si>
  <si>
    <t>CODE</t>
  </si>
  <si>
    <t>INSTRUCTIONS</t>
  </si>
  <si>
    <t>Change view to Page Break Preview and define the print area.</t>
  </si>
  <si>
    <t xml:space="preserve">Insert Approx. Quantities in  appropriate cells.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</si>
  <si>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</si>
  <si>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</si>
  <si>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m²</t>
  </si>
  <si>
    <t>i)</t>
  </si>
  <si>
    <t>tonne</t>
  </si>
  <si>
    <t>A012</t>
  </si>
  <si>
    <t>Grading of Boulevards</t>
  </si>
  <si>
    <t>each</t>
  </si>
  <si>
    <t>ii)</t>
  </si>
  <si>
    <t>B094</t>
  </si>
  <si>
    <t>Drilled Dowels</t>
  </si>
  <si>
    <t>B097</t>
  </si>
  <si>
    <t>Drilled Tie Bars</t>
  </si>
  <si>
    <t>B098</t>
  </si>
  <si>
    <t>20 M Deformed Tie Bar</t>
  </si>
  <si>
    <t>B099</t>
  </si>
  <si>
    <t>25 M Deformed Tie Bar</t>
  </si>
  <si>
    <t>m</t>
  </si>
  <si>
    <t>iii)</t>
  </si>
  <si>
    <t>Concrete Curb Renewal</t>
  </si>
  <si>
    <t>D006</t>
  </si>
  <si>
    <t xml:space="preserve">Reflective Crack Maintenance </t>
  </si>
  <si>
    <t>F001</t>
  </si>
  <si>
    <t>F003</t>
  </si>
  <si>
    <t>F005</t>
  </si>
  <si>
    <t>F007</t>
  </si>
  <si>
    <t>iv)</t>
  </si>
  <si>
    <t>G001</t>
  </si>
  <si>
    <t>Sodding</t>
  </si>
  <si>
    <t>v)</t>
  </si>
  <si>
    <t>B001</t>
  </si>
  <si>
    <t>Pavement Removal</t>
  </si>
  <si>
    <t>Tie-ins and Approaches</t>
  </si>
  <si>
    <t>F009</t>
  </si>
  <si>
    <t>F010</t>
  </si>
  <si>
    <t>E023</t>
  </si>
  <si>
    <t>E024</t>
  </si>
  <si>
    <t>E025</t>
  </si>
  <si>
    <t>Adjustment of Valve Boxes</t>
  </si>
  <si>
    <t>Valve Box Extensions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</si>
  <si>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</si>
  <si>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</si>
  <si>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</si>
  <si>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</si>
  <si>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Delete the "Instructions" sheet and all other sheets except the applicable "Form B - Prices" sheet.</t>
  </si>
  <si>
    <t>a)</t>
  </si>
  <si>
    <t>b)</t>
  </si>
  <si>
    <t>B154rl</t>
  </si>
  <si>
    <t>A.12</t>
  </si>
  <si>
    <t>SD-203B</t>
  </si>
  <si>
    <t>SD-229C,D</t>
  </si>
  <si>
    <t>B200</t>
  </si>
  <si>
    <t>Planing of Pavement</t>
  </si>
  <si>
    <t>B201</t>
  </si>
  <si>
    <t>B219</t>
  </si>
  <si>
    <t>Detectable Warning Surface Tiles</t>
  </si>
  <si>
    <t>vi)</t>
  </si>
  <si>
    <t>CW 3250-R7</t>
  </si>
  <si>
    <t>51 mm</t>
  </si>
  <si>
    <t>G002</t>
  </si>
  <si>
    <t xml:space="preserve"> width &lt; 600 mm</t>
  </si>
  <si>
    <t>76 mm</t>
  </si>
  <si>
    <t>B003</t>
  </si>
  <si>
    <t>Asphalt Pavement</t>
  </si>
  <si>
    <t xml:space="preserve">CW 3230-R8
</t>
  </si>
  <si>
    <t>B096</t>
  </si>
  <si>
    <t>28.6 mm Diameter</t>
  </si>
  <si>
    <t>CW 3240-R10</t>
  </si>
  <si>
    <t>B184rlA</t>
  </si>
  <si>
    <t>B190</t>
  </si>
  <si>
    <t xml:space="preserve">Construction of Asphaltic Concrete Overlay </t>
  </si>
  <si>
    <t>B194</t>
  </si>
  <si>
    <t>CW 3326-R3</t>
  </si>
  <si>
    <t>SD-223B</t>
  </si>
  <si>
    <t>E026</t>
  </si>
  <si>
    <t>F004</t>
  </si>
  <si>
    <t>38 mm</t>
  </si>
  <si>
    <t>F006</t>
  </si>
  <si>
    <t>64 mm</t>
  </si>
  <si>
    <t>E13</t>
  </si>
  <si>
    <t>B.1</t>
  </si>
  <si>
    <t>D.2</t>
  </si>
  <si>
    <t>D.4</t>
  </si>
  <si>
    <t>B064-72</t>
  </si>
  <si>
    <t>Slab Replacement - Early Opening (72 hour)</t>
  </si>
  <si>
    <t>B077-72</t>
  </si>
  <si>
    <t>Partial Slab Patches 
- Early Opening (72 hour)</t>
  </si>
  <si>
    <t>B093A</t>
  </si>
  <si>
    <t>Partial Depth Planing of Existing Joints</t>
  </si>
  <si>
    <t>B093B</t>
  </si>
  <si>
    <t>Asphalt Patching of Partial Depth Joints</t>
  </si>
  <si>
    <t>B114rl</t>
  </si>
  <si>
    <t xml:space="preserve">Miscellaneous Concrete Slab Renewal </t>
  </si>
  <si>
    <t>B118rl</t>
  </si>
  <si>
    <t>SD-228A</t>
  </si>
  <si>
    <t>B119rl</t>
  </si>
  <si>
    <t>Less than 5 sq.m.</t>
  </si>
  <si>
    <t>B120rl</t>
  </si>
  <si>
    <t>5 sq.m. to 20 sq.m.</t>
  </si>
  <si>
    <t>B191</t>
  </si>
  <si>
    <t>Main Line Paving</t>
  </si>
  <si>
    <t xml:space="preserve">CW 3450-R6 </t>
  </si>
  <si>
    <t>1 - 50 mm Depth (Asphalt)</t>
  </si>
  <si>
    <t>B202</t>
  </si>
  <si>
    <t>50 - 100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</si>
  <si>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</si>
  <si>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</si>
  <si>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</si>
  <si>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</si>
  <si>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</si>
  <si>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</si>
  <si>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</si>
  <si>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</si>
  <si>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</si>
  <si>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</si>
  <si>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</si>
  <si>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</si>
  <si>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</si>
  <si>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SD-205,
SD-206A</t>
  </si>
  <si>
    <t>AP-006 - Standard Frame for Manhole and Catch Basin</t>
  </si>
  <si>
    <t>AP-007 - Standard Solid Cover for Standard Frame</t>
  </si>
  <si>
    <t>Less than 3 m</t>
  </si>
  <si>
    <t>ROADWORKS - REMOVALS/RENEWALS</t>
  </si>
  <si>
    <t>L. sum</t>
  </si>
  <si>
    <t>F.1</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</si>
  <si>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</si>
  <si>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</si>
  <si>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</si>
  <si>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</si>
  <si>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</si>
  <si>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</si>
  <si>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</si>
  <si>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</si>
  <si>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</si>
  <si>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</si>
  <si>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</si>
  <si>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</si>
  <si>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</si>
  <si>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</si>
  <si>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CW 3110-R22</t>
  </si>
  <si>
    <t>CW 3510-R10</t>
  </si>
  <si>
    <t>CW 3310-R18</t>
  </si>
  <si>
    <t>CW 2110-R13</t>
  </si>
  <si>
    <t>Insert the location  and type of work (see "Scope of Work" in contract documents) as noted in the template, unless otherwise approved by the Project Coordinator.</t>
  </si>
  <si>
    <t xml:space="preserve">Print out these instructions for reference as required. </t>
  </si>
  <si>
    <t>Paste Selection into "FORM B - PRICES" using "insert copied cells" from the short cut menu.</t>
  </si>
  <si>
    <t>E2</t>
  </si>
  <si>
    <t>MOBILIZATION /DEMOBILIZATION</t>
  </si>
  <si>
    <t>NORTHBOUND CENTURY ST. - ELLICE AVE. TO 75M SOUTH OF SASKATCHEWAN AVE.</t>
  </si>
  <si>
    <t>CW 3230-R8</t>
  </si>
  <si>
    <t>B034-24</t>
  </si>
  <si>
    <t>Slab Replacement - Early Opening (24 hour)</t>
  </si>
  <si>
    <t>B040-24</t>
  </si>
  <si>
    <t>230 mm Type 3 Concrete Pavement (Plain-Dowelled)</t>
  </si>
  <si>
    <t>B047-24</t>
  </si>
  <si>
    <t>Partial Slab Patches - Early Opening (24 hour)</t>
  </si>
  <si>
    <t>B053-24</t>
  </si>
  <si>
    <t>230 mm Type 3 Concrete Pavement (Type B)</t>
  </si>
  <si>
    <t>B055-24</t>
  </si>
  <si>
    <t>230 mm Type 3 Concrete Pavement (Type D)</t>
  </si>
  <si>
    <t>B070-72</t>
  </si>
  <si>
    <t>230 mm Type 4 Concrete Pavement (Plain-Dowelled)</t>
  </si>
  <si>
    <t>B082-72</t>
  </si>
  <si>
    <t>230 mm Type 4 Concrete Pavement (Type A)</t>
  </si>
  <si>
    <t>B083-72</t>
  </si>
  <si>
    <t>230 mm Type 4 Concrete Pavement (Type B)</t>
  </si>
  <si>
    <t>B085-72</t>
  </si>
  <si>
    <t>230 mm Type 4 Concrete Pavement (Type D)</t>
  </si>
  <si>
    <t>CW 3235-R9</t>
  </si>
  <si>
    <t>B155rl^1</t>
  </si>
  <si>
    <t>B155rl^2</t>
  </si>
  <si>
    <t>3 m to 30 m</t>
  </si>
  <si>
    <t>B155rlA</t>
  </si>
  <si>
    <t>B167rlA</t>
  </si>
  <si>
    <t>B185rlB</t>
  </si>
  <si>
    <t>SD-223A</t>
  </si>
  <si>
    <t>B185rlC</t>
  </si>
  <si>
    <t>SD-223A
SD-203B</t>
  </si>
  <si>
    <t>B185rlD</t>
  </si>
  <si>
    <t>B188</t>
  </si>
  <si>
    <t>Supply and Installation of Dowel Assemblies ^</t>
  </si>
  <si>
    <t>B193A</t>
  </si>
  <si>
    <t>Type MS1</t>
  </si>
  <si>
    <t>B195A</t>
  </si>
  <si>
    <t>B206</t>
  </si>
  <si>
    <t>Supply and Install Pavement Repair Fabric</t>
  </si>
  <si>
    <t>B206B</t>
  </si>
  <si>
    <t>Type B</t>
  </si>
  <si>
    <t>D002</t>
  </si>
  <si>
    <t>Crack Sealing</t>
  </si>
  <si>
    <t>D003</t>
  </si>
  <si>
    <t>2 mm to 10 mm Wide</t>
  </si>
  <si>
    <t>D004</t>
  </si>
  <si>
    <t>&gt;10 mm to 25 mm Wide</t>
  </si>
  <si>
    <t>AP-008 - Standard Grated Cover for Standard Frame</t>
  </si>
  <si>
    <t>E031C</t>
  </si>
  <si>
    <t>AP-018 - Modified Barrier Curb and Gutter Frame</t>
  </si>
  <si>
    <t>E031D</t>
  </si>
  <si>
    <t>AP-019 - Modified Barrier Curb and Gutter Cover</t>
  </si>
  <si>
    <t>F025</t>
  </si>
  <si>
    <t>Installing New Flat Top Reducer</t>
  </si>
  <si>
    <t>MERIDIAN DR. - HAGGART AVE. TO INKSBROOK DR.</t>
  </si>
  <si>
    <t>WESTBOUND GRANT AVE. - CHALFONT RD. TO  50m WEST OF HANEY ST.</t>
  </si>
  <si>
    <t>LOGAN AVE. - RAIL CROSSING AT WESTON TO BLAKE ST.</t>
  </si>
  <si>
    <t>Diamond Grinding</t>
  </si>
  <si>
    <t>CASH ALLOWANCE FOR ADDITIONAL WORK</t>
  </si>
  <si>
    <t>Cash Allowance for Additional Works</t>
  </si>
  <si>
    <t>E3</t>
  </si>
  <si>
    <t>(SEE B9)</t>
  </si>
  <si>
    <t>CW 3410-R12, APPENDIX A</t>
  </si>
  <si>
    <t>E11</t>
  </si>
  <si>
    <t>CW 3140-R1, E10, E16</t>
  </si>
  <si>
    <t>Asphalt Scratch Coat</t>
  </si>
  <si>
    <t xml:space="preserve"> E10, E16</t>
  </si>
  <si>
    <t>100 mm Type 5 Concrete Sidewalk</t>
  </si>
  <si>
    <t>Type 4 Concrete Barrier (150 mm reveal ht, Dowelled)</t>
  </si>
  <si>
    <t>Type 4 Concrete Modified Barrier (150 mm reveal ht, Dowelled)</t>
  </si>
  <si>
    <t>Type 4 Concrete Curb Ramp (8-12 mm reveal ht, Monolithic)</t>
  </si>
  <si>
    <t>Type 4 Concrete Splash Strip (150 mm reveal ht, Monolithic Barrier Curb,  750 mm width)</t>
  </si>
  <si>
    <t>Type 4 Concrete Splash Strip (150 mm reveal ht, Monolithic Modified Barrier Curb,  750 mm width)</t>
  </si>
  <si>
    <t>Type 4 Concrete Splash Strip, (Separate, 600 mm width)</t>
  </si>
  <si>
    <t>Supply and Installation of Dowel Assemblies 28.6mm</t>
  </si>
  <si>
    <t>A.2</t>
  </si>
  <si>
    <t>A.3</t>
  </si>
  <si>
    <t>A.4</t>
  </si>
  <si>
    <t>A.5</t>
  </si>
  <si>
    <t>A.6</t>
  </si>
  <si>
    <t>A.7</t>
  </si>
  <si>
    <t>A.8</t>
  </si>
  <si>
    <t>A.9</t>
  </si>
  <si>
    <t>A.10</t>
  </si>
  <si>
    <t>A.11</t>
  </si>
  <si>
    <t>A.13</t>
  </si>
  <si>
    <t>A.14</t>
  </si>
  <si>
    <t>A.15</t>
  </si>
  <si>
    <t>A.16</t>
  </si>
  <si>
    <t>A.17</t>
  </si>
  <si>
    <t>A.18</t>
  </si>
  <si>
    <t>A.19</t>
  </si>
  <si>
    <t>A.20</t>
  </si>
  <si>
    <t>A.21</t>
  </si>
  <si>
    <t>A.22</t>
  </si>
  <si>
    <t>A.23</t>
  </si>
  <si>
    <t>A.24</t>
  </si>
  <si>
    <t>A.25</t>
  </si>
  <si>
    <t>A.26</t>
  </si>
  <si>
    <t>B.2</t>
  </si>
  <si>
    <t>B.3</t>
  </si>
  <si>
    <t>C.1</t>
  </si>
  <si>
    <t>C.2</t>
  </si>
  <si>
    <t>C.3</t>
  </si>
  <si>
    <t>C.4</t>
  </si>
  <si>
    <t>C.5</t>
  </si>
  <si>
    <t>C.6</t>
  </si>
  <si>
    <t>C.7</t>
  </si>
  <si>
    <t>C.8</t>
  </si>
  <si>
    <t>C.9</t>
  </si>
  <si>
    <t>C.10</t>
  </si>
  <si>
    <t>C.11</t>
  </si>
  <si>
    <t>D.1</t>
  </si>
  <si>
    <t>D.3</t>
  </si>
  <si>
    <t>D.5</t>
  </si>
  <si>
    <t>D.6</t>
  </si>
  <si>
    <t>D.7</t>
  </si>
  <si>
    <t>D.8</t>
  </si>
  <si>
    <t>D.9</t>
  </si>
  <si>
    <t>D.10</t>
  </si>
  <si>
    <t>D.11</t>
  </si>
  <si>
    <t>D.12</t>
  </si>
  <si>
    <t>D.13</t>
  </si>
  <si>
    <t>D.14</t>
  </si>
  <si>
    <t>D.15</t>
  </si>
  <si>
    <t>D.16</t>
  </si>
  <si>
    <t>D.17</t>
  </si>
  <si>
    <t>D.18</t>
  </si>
  <si>
    <t>D.19</t>
  </si>
  <si>
    <t>D.20</t>
  </si>
  <si>
    <t>D.21</t>
  </si>
  <si>
    <t>E.1</t>
  </si>
  <si>
    <t>F</t>
  </si>
  <si>
    <t>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</si>
</sst>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0;&quot;&quot;;@"/>
    <numFmt numFmtId="165" formatCode="0;0;[Red]&quot;###&quot;;@"/>
    <numFmt numFmtId="166" formatCode="&quot;$&quot;#,##0.00"/>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s>
  <fonts count="64"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u/>
      <sz val="12"/>
      <name val="Arial"/>
      <family val="2"/>
    </font>
    <font>
      <b/>
      <sz val="10"/>
      <color indexed="12"/>
      <name val="Arial Narrow"/>
      <family val="2"/>
    </font>
    <font>
      <sz val="12"/>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sz val="12"/>
      <name val="Cambria"/>
      <family val="1"/>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64"/>
      </top>
      <bottom style="hair">
        <color indexed="64"/>
      </bottom>
      <diagonal/>
    </border>
  </borders>
  <cellStyleXfs count="109">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68" fontId="11" fillId="0" borderId="2" applyFill="0">
      <alignment horizontal="right" vertical="top"/>
    </xf>
    <xf numFmtId="168"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4" fontId="14" fillId="0" borderId="4" applyFill="0">
      <alignment horizontal="centerContinuous" wrapText="1"/>
    </xf>
    <xf numFmtId="164" fontId="42" fillId="0" borderId="4" applyFill="0">
      <alignment horizontal="centerContinuous" wrapText="1"/>
    </xf>
    <xf numFmtId="164" fontId="11" fillId="0" borderId="1" applyFill="0">
      <alignment horizontal="center" vertical="top" wrapText="1"/>
    </xf>
    <xf numFmtId="164" fontId="39" fillId="0" borderId="1" applyFill="0">
      <alignment horizontal="center" vertical="top" wrapText="1"/>
    </xf>
    <xf numFmtId="164"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3" fontId="11" fillId="0" borderId="1" applyFill="0"/>
    <xf numFmtId="173" fontId="39" fillId="0" borderId="1" applyFill="0"/>
    <xf numFmtId="173" fontId="39" fillId="0" borderId="1" applyFill="0"/>
    <xf numFmtId="169" fontId="11" fillId="0" borderId="1" applyFill="0">
      <alignment horizontal="right"/>
      <protection locked="0"/>
    </xf>
    <xf numFmtId="169" fontId="39" fillId="0" borderId="1" applyFill="0">
      <alignment horizontal="right"/>
      <protection locked="0"/>
    </xf>
    <xf numFmtId="169" fontId="39" fillId="0" borderId="1" applyFill="0">
      <alignment horizontal="right"/>
      <protection locked="0"/>
    </xf>
    <xf numFmtId="167" fontId="11" fillId="0" borderId="1" applyFill="0">
      <alignment horizontal="right"/>
      <protection locked="0"/>
    </xf>
    <xf numFmtId="167" fontId="39" fillId="0" borderId="1" applyFill="0">
      <alignment horizontal="right"/>
      <protection locked="0"/>
    </xf>
    <xf numFmtId="167" fontId="39" fillId="0" borderId="1" applyFill="0">
      <alignment horizontal="right"/>
      <protection locked="0"/>
    </xf>
    <xf numFmtId="167" fontId="11" fillId="0" borderId="1" applyFill="0"/>
    <xf numFmtId="167" fontId="39" fillId="0" borderId="1" applyFill="0"/>
    <xf numFmtId="167" fontId="39" fillId="0" borderId="1" applyFill="0"/>
    <xf numFmtId="167" fontId="11" fillId="0" borderId="3" applyFill="0">
      <alignment horizontal="right"/>
    </xf>
    <xf numFmtId="167"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51" fillId="0" borderId="0"/>
    <xf numFmtId="0" fontId="8" fillId="24" borderId="11" applyNumberFormat="0" applyFont="0" applyAlignment="0" applyProtection="0"/>
    <xf numFmtId="175" fontId="12" fillId="0" borderId="3" applyNumberFormat="0" applyFont="0" applyFill="0" applyBorder="0" applyAlignment="0" applyProtection="0">
      <alignment horizontal="center" vertical="top" wrapText="1"/>
    </xf>
    <xf numFmtId="175"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2" fontId="18" fillId="0" borderId="0" applyFill="0">
      <alignment horizontal="centerContinuous" vertical="center"/>
    </xf>
    <xf numFmtId="172" fontId="46" fillId="0" borderId="0" applyFill="0">
      <alignment horizontal="centerContinuous" vertical="center"/>
    </xf>
    <xf numFmtId="174" fontId="18" fillId="0" borderId="0" applyFill="0">
      <alignment horizontal="centerContinuous" vertical="center"/>
    </xf>
    <xf numFmtId="174"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0" fontId="19" fillId="0" borderId="0" applyFill="0">
      <alignment horizontal="left"/>
    </xf>
    <xf numFmtId="170" fontId="47" fillId="0" borderId="0" applyFill="0">
      <alignment horizontal="left"/>
    </xf>
    <xf numFmtId="171" fontId="20" fillId="0" borderId="0" applyFill="0">
      <alignment horizontal="right"/>
    </xf>
    <xf numFmtId="171"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cellStyleXfs>
  <cellXfs count="170">
    <xf numFmtId="0" fontId="0" fillId="2" borderId="0" xfId="0"/>
    <xf numFmtId="7" fontId="0" fillId="2" borderId="0" xfId="0" applyNumberFormat="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Alignment="1">
      <alignment horizontal="right"/>
    </xf>
    <xf numFmtId="7" fontId="0" fillId="2" borderId="23" xfId="0" applyNumberFormat="1" applyBorder="1" applyAlignment="1">
      <alignment horizontal="right"/>
    </xf>
    <xf numFmtId="7" fontId="0" fillId="2" borderId="25" xfId="0" applyNumberFormat="1" applyBorder="1" applyAlignment="1">
      <alignment horizontal="right"/>
    </xf>
    <xf numFmtId="7" fontId="1" fillId="2" borderId="0" xfId="0" applyNumberFormat="1" applyFont="1" applyAlignment="1">
      <alignment horizontal="centerContinuous" vertical="center"/>
    </xf>
    <xf numFmtId="7" fontId="5" fillId="2" borderId="0" xfId="0" applyNumberFormat="1" applyFont="1" applyAlignment="1">
      <alignment horizontal="centerContinuous" vertical="center"/>
    </xf>
    <xf numFmtId="7" fontId="0" fillId="2" borderId="20" xfId="0" applyNumberFormat="1" applyBorder="1" applyAlignment="1">
      <alignment horizontal="right" vertical="center"/>
    </xf>
    <xf numFmtId="0" fontId="0" fillId="2" borderId="0" xfId="0" applyAlignment="1">
      <alignment vertical="center"/>
    </xf>
    <xf numFmtId="7" fontId="0" fillId="2" borderId="22" xfId="0" applyNumberFormat="1" applyBorder="1" applyAlignment="1">
      <alignment horizontal="right" vertical="center"/>
    </xf>
    <xf numFmtId="0" fontId="0" fillId="2" borderId="0" xfId="0" applyProtection="1">
      <protection locked="0"/>
    </xf>
    <xf numFmtId="7" fontId="0" fillId="2" borderId="16" xfId="0" applyNumberFormat="1" applyBorder="1" applyAlignment="1">
      <alignment horizontal="center"/>
    </xf>
    <xf numFmtId="0" fontId="0" fillId="2" borderId="20" xfId="0" applyBorder="1" applyAlignment="1">
      <alignment horizontal="right"/>
    </xf>
    <xf numFmtId="7" fontId="0" fillId="2" borderId="30" xfId="0" applyNumberFormat="1" applyBorder="1" applyAlignment="1">
      <alignment horizontal="right"/>
    </xf>
    <xf numFmtId="0" fontId="53" fillId="26" borderId="0" xfId="0" applyFont="1" applyFill="1"/>
    <xf numFmtId="0" fontId="8" fillId="2" borderId="0" xfId="81"/>
    <xf numFmtId="7" fontId="8" fillId="2" borderId="20" xfId="81" applyNumberFormat="1" applyBorder="1" applyAlignment="1">
      <alignment horizontal="right" vertical="center"/>
    </xf>
    <xf numFmtId="0" fontId="8" fillId="2" borderId="0" xfId="81" applyAlignment="1">
      <alignment vertical="center"/>
    </xf>
    <xf numFmtId="4" fontId="8" fillId="26" borderId="34" xfId="81" applyNumberFormat="1" applyFill="1" applyBorder="1" applyAlignment="1">
      <alignment horizontal="center" vertical="top" wrapText="1"/>
    </xf>
    <xf numFmtId="7" fontId="8" fillId="2" borderId="39" xfId="81" applyNumberFormat="1" applyBorder="1" applyAlignment="1">
      <alignment horizontal="right" vertical="center"/>
    </xf>
    <xf numFmtId="0" fontId="55" fillId="2" borderId="0" xfId="0" applyFont="1" applyAlignment="1">
      <alignment horizontal="left" vertical="top"/>
    </xf>
    <xf numFmtId="4" fontId="8" fillId="26" borderId="54" xfId="0" applyNumberFormat="1" applyFont="1" applyFill="1" applyBorder="1" applyAlignment="1">
      <alignment horizontal="center" vertical="top" wrapText="1"/>
    </xf>
    <xf numFmtId="0" fontId="9" fillId="2" borderId="0" xfId="0" applyFont="1" applyAlignment="1">
      <alignment horizontal="center" vertical="center"/>
    </xf>
    <xf numFmtId="4" fontId="8" fillId="26" borderId="54" xfId="0" applyNumberFormat="1" applyFont="1" applyFill="1" applyBorder="1" applyAlignment="1">
      <alignment horizontal="center" vertical="top"/>
    </xf>
    <xf numFmtId="0" fontId="62" fillId="26" borderId="0" xfId="0" applyFont="1" applyFill="1"/>
    <xf numFmtId="0" fontId="53" fillId="26" borderId="0" xfId="0" applyFont="1" applyFill="1" applyAlignment="1">
      <alignment vertical="top"/>
    </xf>
    <xf numFmtId="4" fontId="8" fillId="26" borderId="54" xfId="80" applyNumberFormat="1" applyFont="1" applyFill="1" applyBorder="1" applyAlignment="1">
      <alignment horizontal="center" vertical="top" wrapText="1"/>
    </xf>
    <xf numFmtId="166" fontId="8" fillId="0" borderId="54" xfId="0" applyNumberFormat="1" applyFont="1" applyFill="1" applyBorder="1" applyAlignment="1" applyProtection="1">
      <alignment vertical="top"/>
      <protection locked="0"/>
    </xf>
    <xf numFmtId="7" fontId="0" fillId="0" borderId="53" xfId="0" applyNumberFormat="1" applyFill="1" applyBorder="1" applyAlignment="1" applyProtection="1">
      <alignment horizontal="right"/>
      <protection locked="0"/>
    </xf>
    <xf numFmtId="1" fontId="4" fillId="2" borderId="0" xfId="0" applyNumberFormat="1" applyFont="1" applyAlignment="1">
      <alignment horizontal="centerContinuous" vertical="top"/>
    </xf>
    <xf numFmtId="0" fontId="4" fillId="2" borderId="0" xfId="0" applyFont="1" applyAlignment="1">
      <alignment horizontal="centerContinuous" vertical="center"/>
    </xf>
    <xf numFmtId="7" fontId="5" fillId="0" borderId="0" xfId="0" applyNumberFormat="1" applyFont="1" applyFill="1" applyAlignment="1">
      <alignment horizontal="centerContinuous" vertical="center"/>
    </xf>
    <xf numFmtId="1" fontId="0" fillId="2" borderId="0" xfId="0" applyNumberFormat="1" applyAlignment="1">
      <alignment horizontal="centerContinuous" vertical="top"/>
    </xf>
    <xf numFmtId="0" fontId="0" fillId="2" borderId="0" xfId="0" applyAlignment="1">
      <alignment horizontal="centerContinuous" vertical="center"/>
    </xf>
    <xf numFmtId="7" fontId="1" fillId="0" borderId="0" xfId="0" applyNumberFormat="1" applyFont="1" applyFill="1" applyAlignment="1">
      <alignment horizontal="centerContinuous" vertical="center"/>
    </xf>
    <xf numFmtId="0" fontId="0" fillId="2" borderId="0" xfId="0" applyAlignment="1">
      <alignment vertical="top"/>
    </xf>
    <xf numFmtId="7" fontId="0" fillId="0" borderId="0" xfId="0" applyNumberFormat="1" applyFill="1" applyAlignment="1">
      <alignment horizontal="centerContinuous" vertical="center"/>
    </xf>
    <xf numFmtId="2" fontId="0" fillId="2" borderId="0" xfId="0" applyNumberFormat="1" applyAlignment="1">
      <alignment horizontal="centerContinuous"/>
    </xf>
    <xf numFmtId="0" fontId="0" fillId="2" borderId="16" xfId="0" applyBorder="1" applyAlignment="1">
      <alignment horizontal="center" vertical="top"/>
    </xf>
    <xf numFmtId="0" fontId="0" fillId="2" borderId="17" xfId="0" applyBorder="1" applyAlignment="1">
      <alignment horizontal="center"/>
    </xf>
    <xf numFmtId="0" fontId="0" fillId="2" borderId="16" xfId="0" applyBorder="1" applyAlignment="1">
      <alignment horizontal="center"/>
    </xf>
    <xf numFmtId="0" fontId="0" fillId="2" borderId="18" xfId="0" applyBorder="1" applyAlignment="1">
      <alignment horizontal="center"/>
    </xf>
    <xf numFmtId="7" fontId="0" fillId="0" borderId="18" xfId="0" applyNumberFormat="1" applyFill="1" applyBorder="1" applyAlignment="1">
      <alignment horizontal="right"/>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7" fontId="0" fillId="0" borderId="27" xfId="0" applyNumberFormat="1" applyFill="1" applyBorder="1" applyAlignment="1">
      <alignment horizontal="right"/>
    </xf>
    <xf numFmtId="0" fontId="0" fillId="2" borderId="27" xfId="0" applyBorder="1" applyAlignment="1">
      <alignment horizontal="right"/>
    </xf>
    <xf numFmtId="0" fontId="2" fillId="2" borderId="19" xfId="0" applyFont="1" applyBorder="1" applyAlignment="1">
      <alignment horizontal="center" vertical="center"/>
    </xf>
    <xf numFmtId="7" fontId="0" fillId="0" borderId="20" xfId="0" applyNumberFormat="1" applyFill="1" applyBorder="1" applyAlignment="1">
      <alignment horizontal="right" vertical="center"/>
    </xf>
    <xf numFmtId="7" fontId="0" fillId="2" borderId="19" xfId="0" applyNumberFormat="1" applyBorder="1" applyAlignment="1">
      <alignment horizontal="right" vertical="center"/>
    </xf>
    <xf numFmtId="0" fontId="2" fillId="2" borderId="52" xfId="0" applyFont="1" applyBorder="1" applyAlignment="1">
      <alignment vertical="top"/>
    </xf>
    <xf numFmtId="164" fontId="6" fillId="25" borderId="52" xfId="0" applyNumberFormat="1" applyFont="1" applyFill="1" applyBorder="1" applyAlignment="1">
      <alignment horizontal="left" vertical="center"/>
    </xf>
    <xf numFmtId="1" fontId="0" fillId="2" borderId="53" xfId="0" applyNumberFormat="1" applyBorder="1" applyAlignment="1">
      <alignment horizontal="center" vertical="top"/>
    </xf>
    <xf numFmtId="0" fontId="0" fillId="2" borderId="53" xfId="0" applyBorder="1" applyAlignment="1">
      <alignment horizontal="center" vertical="top"/>
    </xf>
    <xf numFmtId="7" fontId="0" fillId="0" borderId="53" xfId="0" applyNumberFormat="1" applyFill="1" applyBorder="1" applyAlignment="1">
      <alignment horizontal="right"/>
    </xf>
    <xf numFmtId="7" fontId="0" fillId="2" borderId="52" xfId="0" applyNumberFormat="1" applyBorder="1" applyAlignment="1">
      <alignment horizontal="right"/>
    </xf>
    <xf numFmtId="165" fontId="8" fillId="2" borderId="54" xfId="0" applyNumberFormat="1" applyFont="1" applyBorder="1" applyAlignment="1">
      <alignment horizontal="left" vertical="top" wrapText="1"/>
    </xf>
    <xf numFmtId="164" fontId="8" fillId="2" borderId="54" xfId="0" applyNumberFormat="1" applyFont="1" applyBorder="1" applyAlignment="1">
      <alignment horizontal="left" vertical="top" wrapText="1"/>
    </xf>
    <xf numFmtId="164" fontId="8" fillId="26" borderId="54" xfId="0" applyNumberFormat="1" applyFont="1" applyFill="1" applyBorder="1" applyAlignment="1">
      <alignment horizontal="center" vertical="top" wrapText="1"/>
    </xf>
    <xf numFmtId="0" fontId="8" fillId="2" borderId="54" xfId="0" applyFont="1" applyBorder="1" applyAlignment="1">
      <alignment horizontal="center" vertical="top" wrapText="1"/>
    </xf>
    <xf numFmtId="1" fontId="8" fillId="0" borderId="54" xfId="0" applyNumberFormat="1" applyFont="1" applyFill="1" applyBorder="1" applyAlignment="1">
      <alignment horizontal="right" vertical="top"/>
    </xf>
    <xf numFmtId="166" fontId="8" fillId="2" borderId="54" xfId="0" applyNumberFormat="1" applyFont="1" applyBorder="1" applyAlignment="1">
      <alignment vertical="top"/>
    </xf>
    <xf numFmtId="164" fontId="6" fillId="25" borderId="52" xfId="0" applyNumberFormat="1" applyFont="1" applyFill="1" applyBorder="1" applyAlignment="1">
      <alignment horizontal="left" vertical="center" wrapText="1"/>
    </xf>
    <xf numFmtId="1" fontId="0" fillId="2" borderId="53" xfId="0" applyNumberFormat="1" applyBorder="1" applyAlignment="1">
      <alignment vertical="top"/>
    </xf>
    <xf numFmtId="1" fontId="8" fillId="2" borderId="54" xfId="0" applyNumberFormat="1" applyFont="1" applyBorder="1" applyAlignment="1">
      <alignment horizontal="right" vertical="top"/>
    </xf>
    <xf numFmtId="0" fontId="8" fillId="0" borderId="54" xfId="0" applyFont="1" applyFill="1" applyBorder="1" applyAlignment="1">
      <alignment vertical="center"/>
    </xf>
    <xf numFmtId="165" fontId="8" fillId="2" borderId="54" xfId="0" applyNumberFormat="1" applyFont="1" applyBorder="1" applyAlignment="1">
      <alignment horizontal="center" vertical="top" wrapText="1"/>
    </xf>
    <xf numFmtId="164" fontId="8" fillId="2" borderId="54" xfId="0" applyNumberFormat="1" applyFont="1" applyBorder="1" applyAlignment="1">
      <alignment horizontal="center" vertical="top" wrapText="1"/>
    </xf>
    <xf numFmtId="165" fontId="8" fillId="2" borderId="54" xfId="0" applyNumberFormat="1" applyFont="1" applyBorder="1" applyAlignment="1">
      <alignment horizontal="left" vertical="top"/>
    </xf>
    <xf numFmtId="0" fontId="8" fillId="2" borderId="54" xfId="0" applyFont="1" applyBorder="1" applyAlignment="1">
      <alignment vertical="top" wrapText="1"/>
    </xf>
    <xf numFmtId="164" fontId="8" fillId="0" borderId="54" xfId="0" applyNumberFormat="1" applyFont="1" applyFill="1" applyBorder="1" applyAlignment="1">
      <alignment horizontal="left" vertical="top" wrapText="1"/>
    </xf>
    <xf numFmtId="165" fontId="8" fillId="2" borderId="54" xfId="0" applyNumberFormat="1" applyFont="1" applyBorder="1" applyAlignment="1">
      <alignment horizontal="right" vertical="top" wrapText="1"/>
    </xf>
    <xf numFmtId="165" fontId="8" fillId="26" borderId="54" xfId="0" applyNumberFormat="1" applyFont="1" applyFill="1" applyBorder="1" applyAlignment="1">
      <alignment horizontal="right" vertical="top" wrapText="1"/>
    </xf>
    <xf numFmtId="0" fontId="8" fillId="26" borderId="54" xfId="0" applyFont="1" applyFill="1" applyBorder="1" applyAlignment="1">
      <alignment horizontal="center" vertical="top" wrapText="1"/>
    </xf>
    <xf numFmtId="166" fontId="8" fillId="26" borderId="54" xfId="0" applyNumberFormat="1" applyFont="1" applyFill="1" applyBorder="1" applyAlignment="1">
      <alignment vertical="top"/>
    </xf>
    <xf numFmtId="164" fontId="8" fillId="0" borderId="54" xfId="0" applyNumberFormat="1" applyFont="1" applyFill="1" applyBorder="1" applyAlignment="1">
      <alignment horizontal="center" vertical="top" wrapText="1"/>
    </xf>
    <xf numFmtId="166" fontId="8" fillId="0" borderId="54" xfId="0" applyNumberFormat="1" applyFont="1" applyFill="1" applyBorder="1" applyAlignment="1">
      <alignment vertical="top"/>
    </xf>
    <xf numFmtId="165" fontId="8" fillId="0" borderId="54" xfId="0" applyNumberFormat="1" applyFont="1" applyFill="1" applyBorder="1" applyAlignment="1">
      <alignment horizontal="left" vertical="top" wrapText="1"/>
    </xf>
    <xf numFmtId="0" fontId="8" fillId="0" borderId="54" xfId="0" applyFont="1" applyFill="1" applyBorder="1" applyAlignment="1">
      <alignment horizontal="center" vertical="top" wrapText="1"/>
    </xf>
    <xf numFmtId="165" fontId="8" fillId="0" borderId="54" xfId="0" applyNumberFormat="1" applyFont="1" applyFill="1" applyBorder="1" applyAlignment="1">
      <alignment horizontal="center" vertical="top" wrapText="1"/>
    </xf>
    <xf numFmtId="1" fontId="8" fillId="0" borderId="54" xfId="0" applyNumberFormat="1" applyFont="1" applyFill="1" applyBorder="1" applyAlignment="1">
      <alignment horizontal="right" vertical="top" wrapText="1"/>
    </xf>
    <xf numFmtId="0" fontId="0" fillId="2" borderId="52" xfId="0" applyBorder="1" applyAlignment="1">
      <alignment horizontal="center" vertical="top"/>
    </xf>
    <xf numFmtId="0" fontId="0" fillId="2" borderId="53" xfId="0" applyBorder="1" applyAlignment="1">
      <alignment vertical="top"/>
    </xf>
    <xf numFmtId="164" fontId="8" fillId="0" borderId="54" xfId="80" applyNumberFormat="1" applyFont="1" applyBorder="1" applyAlignment="1">
      <alignment vertical="top" wrapText="1"/>
    </xf>
    <xf numFmtId="164" fontId="8" fillId="0" borderId="54" xfId="80" applyNumberFormat="1" applyFont="1" applyBorder="1" applyAlignment="1">
      <alignment horizontal="center" vertical="top" wrapText="1"/>
    </xf>
    <xf numFmtId="1" fontId="8" fillId="2" borderId="54" xfId="0" applyNumberFormat="1" applyFont="1" applyBorder="1" applyAlignment="1">
      <alignment horizontal="right" vertical="top" wrapText="1"/>
    </xf>
    <xf numFmtId="166" fontId="8" fillId="2" borderId="54" xfId="0" applyNumberFormat="1" applyFont="1" applyBorder="1" applyAlignment="1">
      <alignment vertical="top" wrapText="1"/>
    </xf>
    <xf numFmtId="164" fontId="8" fillId="0" borderId="54" xfId="80" applyNumberFormat="1" applyFont="1" applyBorder="1" applyAlignment="1">
      <alignment horizontal="left" vertical="top" wrapText="1"/>
    </xf>
    <xf numFmtId="0" fontId="0" fillId="2" borderId="52" xfId="0" applyBorder="1" applyAlignment="1">
      <alignment vertical="top"/>
    </xf>
    <xf numFmtId="0" fontId="0" fillId="0" borderId="53" xfId="0" applyFill="1" applyBorder="1" applyAlignment="1">
      <alignment horizontal="center" vertical="top"/>
    </xf>
    <xf numFmtId="0" fontId="2" fillId="2" borderId="22" xfId="0" applyFont="1" applyBorder="1" applyAlignment="1">
      <alignment horizontal="center" vertical="center"/>
    </xf>
    <xf numFmtId="7" fontId="0" fillId="0" borderId="22" xfId="0" applyNumberFormat="1" applyFill="1" applyBorder="1" applyAlignment="1">
      <alignment horizontal="right" vertical="center"/>
    </xf>
    <xf numFmtId="164" fontId="8" fillId="26" borderId="54" xfId="0" applyNumberFormat="1" applyFont="1" applyFill="1" applyBorder="1" applyAlignment="1">
      <alignment horizontal="left" vertical="top" wrapText="1"/>
    </xf>
    <xf numFmtId="165" fontId="8" fillId="0" borderId="54" xfId="80" applyNumberFormat="1" applyFont="1" applyBorder="1" applyAlignment="1">
      <alignment horizontal="center" vertical="top" wrapText="1"/>
    </xf>
    <xf numFmtId="0" fontId="8" fillId="0" borderId="54" xfId="80" applyFont="1" applyBorder="1" applyAlignment="1">
      <alignment horizontal="center" vertical="top" wrapText="1"/>
    </xf>
    <xf numFmtId="1" fontId="63" fillId="0" borderId="54" xfId="80" applyNumberFormat="1" applyFont="1" applyBorder="1" applyAlignment="1">
      <alignment horizontal="right" vertical="top" wrapText="1"/>
    </xf>
    <xf numFmtId="7" fontId="0" fillId="0" borderId="31" xfId="0" applyNumberFormat="1" applyFill="1" applyBorder="1" applyAlignment="1">
      <alignment horizontal="right" vertical="center"/>
    </xf>
    <xf numFmtId="7" fontId="0" fillId="2" borderId="28" xfId="0" applyNumberFormat="1" applyBorder="1" applyAlignment="1">
      <alignment horizontal="right" vertical="center"/>
    </xf>
    <xf numFmtId="7" fontId="0" fillId="0" borderId="22" xfId="0" applyNumberFormat="1" applyFill="1" applyBorder="1" applyAlignment="1">
      <alignment horizontal="right"/>
    </xf>
    <xf numFmtId="0" fontId="2" fillId="2" borderId="48" xfId="81" applyFont="1" applyBorder="1" applyAlignment="1">
      <alignment horizontal="center" vertical="center"/>
    </xf>
    <xf numFmtId="7" fontId="8" fillId="0" borderId="20" xfId="81" applyNumberFormat="1" applyFill="1" applyBorder="1" applyAlignment="1">
      <alignment horizontal="right" vertical="center"/>
    </xf>
    <xf numFmtId="7" fontId="8" fillId="2" borderId="49" xfId="81" applyNumberFormat="1" applyBorder="1" applyAlignment="1">
      <alignment horizontal="right" vertical="center"/>
    </xf>
    <xf numFmtId="0" fontId="2" fillId="2" borderId="50" xfId="81" applyFont="1" applyBorder="1" applyAlignment="1">
      <alignment horizontal="center" vertical="center"/>
    </xf>
    <xf numFmtId="7" fontId="8" fillId="2" borderId="51" xfId="81" applyNumberFormat="1" applyBorder="1" applyAlignment="1">
      <alignment horizontal="right" vertical="center"/>
    </xf>
    <xf numFmtId="165" fontId="8" fillId="0" borderId="1" xfId="81" applyNumberFormat="1" applyFill="1" applyBorder="1" applyAlignment="1">
      <alignment horizontal="left" vertical="top" wrapText="1"/>
    </xf>
    <xf numFmtId="164" fontId="8" fillId="0" borderId="1" xfId="81" applyNumberFormat="1" applyFill="1" applyBorder="1" applyAlignment="1">
      <alignment horizontal="left" vertical="top" wrapText="1"/>
    </xf>
    <xf numFmtId="164" fontId="8" fillId="0" borderId="1" xfId="80" applyNumberFormat="1" applyFont="1" applyBorder="1" applyAlignment="1">
      <alignment horizontal="center" vertical="top" wrapText="1"/>
    </xf>
    <xf numFmtId="0" fontId="8" fillId="0" borderId="1" xfId="81" applyFill="1" applyBorder="1" applyAlignment="1">
      <alignment horizontal="center" vertical="top" wrapText="1"/>
    </xf>
    <xf numFmtId="166" fontId="52" fillId="0" borderId="1" xfId="81" applyNumberFormat="1" applyFont="1" applyFill="1" applyBorder="1" applyAlignment="1">
      <alignment vertical="top"/>
    </xf>
    <xf numFmtId="7" fontId="8" fillId="0" borderId="22" xfId="81" applyNumberFormat="1" applyFill="1" applyBorder="1" applyAlignment="1">
      <alignment horizontal="right" vertical="center"/>
    </xf>
    <xf numFmtId="0" fontId="0" fillId="2" borderId="21" xfId="0" applyBorder="1" applyAlignment="1">
      <alignment vertical="top"/>
    </xf>
    <xf numFmtId="0" fontId="4" fillId="2" borderId="15" xfId="0" applyFont="1" applyBorder="1"/>
    <xf numFmtId="0" fontId="0" fillId="2" borderId="15" xfId="0" applyBorder="1" applyAlignment="1">
      <alignment horizontal="center"/>
    </xf>
    <xf numFmtId="0" fontId="0" fillId="2" borderId="15" xfId="0" applyBorder="1"/>
    <xf numFmtId="0" fontId="0" fillId="0" borderId="0" xfId="0" applyFill="1" applyAlignment="1">
      <alignment horizontal="right"/>
    </xf>
    <xf numFmtId="0" fontId="0" fillId="2" borderId="32" xfId="0" applyBorder="1" applyAlignment="1">
      <alignment horizontal="right"/>
    </xf>
    <xf numFmtId="7" fontId="0" fillId="0" borderId="25" xfId="0" applyNumberFormat="1" applyFill="1" applyBorder="1" applyAlignment="1">
      <alignment horizontal="right"/>
    </xf>
    <xf numFmtId="0" fontId="0" fillId="2" borderId="29" xfId="0" applyBorder="1" applyAlignment="1">
      <alignment vertical="top"/>
    </xf>
    <xf numFmtId="0" fontId="0" fillId="2" borderId="13" xfId="0" applyBorder="1"/>
    <xf numFmtId="0" fontId="0" fillId="2" borderId="13" xfId="0" applyBorder="1" applyAlignment="1">
      <alignment horizontal="center"/>
    </xf>
    <xf numFmtId="7" fontId="0" fillId="0" borderId="13" xfId="0" applyNumberFormat="1" applyFill="1" applyBorder="1" applyAlignment="1">
      <alignment horizontal="right"/>
    </xf>
    <xf numFmtId="0" fontId="0" fillId="2" borderId="33" xfId="0" applyBorder="1" applyAlignment="1">
      <alignment horizontal="right"/>
    </xf>
    <xf numFmtId="0" fontId="0" fillId="2" borderId="0" xfId="0" applyAlignment="1">
      <alignment horizontal="center"/>
    </xf>
    <xf numFmtId="166" fontId="8" fillId="0" borderId="1" xfId="0" applyNumberFormat="1" applyFont="1" applyFill="1" applyBorder="1" applyAlignment="1">
      <alignment vertical="top"/>
    </xf>
    <xf numFmtId="0" fontId="60" fillId="25" borderId="0" xfId="0" applyFont="1" applyFill="1" applyAlignment="1">
      <alignment horizontal="center" vertical="center"/>
    </xf>
    <xf numFmtId="0" fontId="8" fillId="2" borderId="0" xfId="0" applyFont="1"/>
    <xf numFmtId="0" fontId="55" fillId="25" borderId="0" xfId="0" applyFont="1" applyFill="1" applyAlignment="1">
      <alignment vertical="top" wrapText="1"/>
    </xf>
    <xf numFmtId="0" fontId="56" fillId="2" borderId="0" xfId="0" applyFont="1" applyAlignment="1">
      <alignment vertical="top" wrapText="1"/>
    </xf>
    <xf numFmtId="0" fontId="55" fillId="25" borderId="0" xfId="0" applyFont="1" applyFill="1" applyAlignment="1">
      <alignment horizontal="left" vertical="top" wrapText="1"/>
    </xf>
    <xf numFmtId="0" fontId="55" fillId="2" borderId="0" xfId="0" applyFont="1" applyAlignment="1">
      <alignment vertical="top" wrapText="1"/>
    </xf>
    <xf numFmtId="0" fontId="58" fillId="25" borderId="0" xfId="0" applyFont="1" applyFill="1" applyAlignment="1">
      <alignment horizontal="left" vertical="top" wrapText="1"/>
    </xf>
    <xf numFmtId="0" fontId="59" fillId="2" borderId="0" xfId="0" applyFont="1" applyAlignment="1">
      <alignment vertical="top" wrapText="1"/>
    </xf>
    <xf numFmtId="1" fontId="55" fillId="2" borderId="0" xfId="0" applyNumberFormat="1" applyFont="1" applyAlignment="1">
      <alignment vertical="top" wrapText="1"/>
    </xf>
    <xf numFmtId="0" fontId="0" fillId="2" borderId="0" xfId="0" applyAlignment="1">
      <alignment vertical="top" wrapText="1"/>
    </xf>
    <xf numFmtId="1" fontId="55" fillId="2" borderId="0" xfId="0" applyNumberFormat="1" applyFont="1" applyAlignment="1">
      <alignment horizontal="left" vertical="top" wrapText="1"/>
    </xf>
    <xf numFmtId="0" fontId="56" fillId="2" borderId="0" xfId="0" applyFont="1" applyAlignment="1">
      <alignment horizontal="left" vertical="top"/>
    </xf>
    <xf numFmtId="1" fontId="54" fillId="2" borderId="45" xfId="0" applyNumberFormat="1" applyFont="1" applyBorder="1" applyAlignment="1">
      <alignment horizontal="left" vertical="center" wrapText="1"/>
    </xf>
    <xf numFmtId="0" fontId="8" fillId="2" borderId="46" xfId="0" applyFont="1" applyBorder="1" applyAlignment="1">
      <alignment vertical="center" wrapText="1"/>
    </xf>
    <xf numFmtId="0" fontId="8" fillId="2" borderId="47" xfId="0" applyFont="1" applyBorder="1" applyAlignment="1">
      <alignment vertical="center" wrapText="1"/>
    </xf>
    <xf numFmtId="7" fontId="0" fillId="2" borderId="35" xfId="0" applyNumberFormat="1" applyBorder="1" applyAlignment="1">
      <alignment horizontal="center"/>
    </xf>
    <xf numFmtId="0" fontId="0" fillId="2" borderId="36" xfId="0" applyBorder="1"/>
    <xf numFmtId="1" fontId="7" fillId="0" borderId="31" xfId="0" applyNumberFormat="1" applyFont="1" applyFill="1" applyBorder="1" applyAlignment="1">
      <alignment horizontal="left" vertical="center" wrapText="1"/>
    </xf>
    <xf numFmtId="0" fontId="0" fillId="0" borderId="37" xfId="0" applyFill="1" applyBorder="1" applyAlignment="1">
      <alignment vertical="center" wrapText="1"/>
    </xf>
    <xf numFmtId="0" fontId="0" fillId="0" borderId="38" xfId="0" applyFill="1" applyBorder="1" applyAlignment="1">
      <alignment vertical="center" wrapText="1"/>
    </xf>
    <xf numFmtId="1" fontId="7" fillId="2" borderId="39" xfId="0" applyNumberFormat="1" applyFont="1" applyBorder="1" applyAlignment="1">
      <alignment horizontal="left" vertical="center" wrapText="1"/>
    </xf>
    <xf numFmtId="0" fontId="0" fillId="2" borderId="40" xfId="0" applyBorder="1" applyAlignment="1">
      <alignment vertical="center" wrapText="1"/>
    </xf>
    <xf numFmtId="0" fontId="0" fillId="2" borderId="41" xfId="0" applyBorder="1" applyAlignment="1">
      <alignment vertical="center" wrapText="1"/>
    </xf>
    <xf numFmtId="0" fontId="0" fillId="2" borderId="42" xfId="0" applyBorder="1"/>
    <xf numFmtId="0" fontId="0" fillId="2" borderId="43" xfId="0" applyBorder="1"/>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4" xfId="0" applyBorder="1" applyAlignment="1">
      <alignment vertical="center" wrapText="1"/>
    </xf>
    <xf numFmtId="1" fontId="3" fillId="2" borderId="39" xfId="0" applyNumberFormat="1" applyFont="1" applyBorder="1" applyAlignment="1">
      <alignment horizontal="left" vertical="center" wrapText="1"/>
    </xf>
    <xf numFmtId="1" fontId="3" fillId="2" borderId="45" xfId="0" applyNumberFormat="1" applyFont="1" applyBorder="1" applyAlignment="1">
      <alignment horizontal="left" vertical="center" wrapText="1"/>
    </xf>
    <xf numFmtId="0" fontId="0" fillId="2" borderId="46" xfId="0" applyBorder="1" applyAlignment="1">
      <alignment vertical="center" wrapText="1"/>
    </xf>
    <xf numFmtId="0" fontId="0" fillId="2" borderId="47" xfId="0" applyBorder="1" applyAlignment="1">
      <alignmen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4" xfId="81" applyBorder="1" applyAlignment="1">
      <alignment vertical="center" wrapText="1"/>
    </xf>
    <xf numFmtId="1" fontId="7" fillId="2" borderId="39" xfId="81" applyNumberFormat="1" applyFont="1" applyBorder="1" applyAlignment="1">
      <alignment horizontal="left" vertical="center" wrapText="1"/>
    </xf>
    <xf numFmtId="0" fontId="8" fillId="2" borderId="40" xfId="81" applyBorder="1" applyAlignment="1">
      <alignment vertical="center" wrapText="1"/>
    </xf>
    <xf numFmtId="0" fontId="8" fillId="2" borderId="41" xfId="81" applyBorder="1" applyAlignment="1">
      <alignment vertical="center" wrapText="1"/>
    </xf>
    <xf numFmtId="1" fontId="7" fillId="0" borderId="20" xfId="0" applyNumberFormat="1" applyFont="1" applyFill="1" applyBorder="1" applyAlignment="1">
      <alignment horizontal="left" vertical="center" wrapText="1"/>
    </xf>
    <xf numFmtId="0" fontId="0" fillId="0" borderId="0" xfId="0" applyFill="1" applyAlignment="1">
      <alignment vertical="center" wrapText="1"/>
    </xf>
    <xf numFmtId="0" fontId="0" fillId="0" borderId="44" xfId="0" applyFill="1" applyBorder="1" applyAlignment="1">
      <alignment vertical="center" wrapText="1"/>
    </xf>
  </cellXfs>
  <cellStyles count="10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38">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view="pageBreakPreview" zoomScaleNormal="100" workbookViewId="0">
      <selection activeCell="A19" sqref="A19"/>
    </sheetView>
  </sheetViews>
  <sheetFormatPr defaultColWidth="8.77734375" defaultRowHeight="15" x14ac:dyDescent="0.2"/>
  <cols>
    <col min="1" max="1" width="4" style="12" customWidth="1"/>
    <col min="2" max="2" width="8.77734375" style="12"/>
    <col min="3" max="3" width="12" style="12" customWidth="1"/>
    <col min="4" max="4" width="10.44140625" style="12" customWidth="1"/>
    <col min="5" max="5" width="8.77734375" style="12"/>
    <col min="6" max="6" width="11.44140625" style="12" customWidth="1"/>
    <col min="7" max="7" width="11" style="12" customWidth="1"/>
    <col min="8" max="8" width="11.33203125" style="12" customWidth="1"/>
    <col min="9" max="9" width="9.88671875" style="12" customWidth="1"/>
    <col min="10" max="16384" width="8.77734375" style="12"/>
  </cols>
  <sheetData>
    <row r="1" spans="1:9" ht="38.450000000000003" customHeight="1" x14ac:dyDescent="0.2">
      <c r="A1" s="129" t="s">
        <v>25</v>
      </c>
      <c r="B1" s="130"/>
      <c r="C1" s="130"/>
      <c r="D1" s="130"/>
      <c r="E1" s="130"/>
      <c r="F1" s="130"/>
      <c r="G1" s="130"/>
      <c r="H1" s="130"/>
      <c r="I1" s="130"/>
    </row>
    <row r="2" spans="1:9" ht="20.45" customHeight="1" x14ac:dyDescent="0.2">
      <c r="A2" s="22">
        <v>1</v>
      </c>
      <c r="B2" s="134" t="s">
        <v>172</v>
      </c>
      <c r="C2" s="134"/>
      <c r="D2" s="134"/>
      <c r="E2" s="134"/>
      <c r="F2" s="134"/>
      <c r="G2" s="134"/>
      <c r="H2" s="134"/>
      <c r="I2" s="134"/>
    </row>
    <row r="3" spans="1:9" ht="34.9" customHeight="1" x14ac:dyDescent="0.2">
      <c r="A3" s="22">
        <v>2</v>
      </c>
      <c r="B3" s="134" t="s">
        <v>154</v>
      </c>
      <c r="C3" s="134"/>
      <c r="D3" s="134"/>
      <c r="E3" s="134"/>
      <c r="F3" s="134"/>
      <c r="G3" s="134"/>
      <c r="H3" s="134"/>
      <c r="I3" s="134"/>
    </row>
    <row r="4" spans="1:9" ht="19.5" customHeight="1" x14ac:dyDescent="0.2">
      <c r="A4" s="22">
        <v>3</v>
      </c>
      <c r="B4" s="134" t="s">
        <v>161</v>
      </c>
      <c r="C4" s="134"/>
      <c r="D4" s="134"/>
      <c r="E4" s="134"/>
      <c r="F4" s="134"/>
      <c r="G4" s="134"/>
      <c r="H4" s="134"/>
      <c r="I4" s="134"/>
    </row>
    <row r="5" spans="1:9" ht="34.9" customHeight="1" x14ac:dyDescent="0.2">
      <c r="A5" s="22">
        <v>4</v>
      </c>
      <c r="B5" s="134" t="s">
        <v>171</v>
      </c>
      <c r="C5" s="134"/>
      <c r="D5" s="134"/>
      <c r="E5" s="134"/>
      <c r="F5" s="134"/>
      <c r="G5" s="134"/>
      <c r="H5" s="134"/>
      <c r="I5" s="134"/>
    </row>
    <row r="6" spans="1:9" ht="19.899999999999999" customHeight="1" x14ac:dyDescent="0.2">
      <c r="A6" s="22">
        <v>5</v>
      </c>
      <c r="B6" s="133" t="s">
        <v>158</v>
      </c>
      <c r="C6" s="132"/>
      <c r="D6" s="132"/>
      <c r="E6" s="132"/>
      <c r="F6" s="132"/>
      <c r="G6" s="132"/>
      <c r="H6" s="132"/>
      <c r="I6" s="132"/>
    </row>
    <row r="7" spans="1:9" ht="28.9" customHeight="1" x14ac:dyDescent="0.2">
      <c r="A7" s="22">
        <v>6</v>
      </c>
      <c r="B7" s="133" t="s">
        <v>159</v>
      </c>
      <c r="C7" s="132"/>
      <c r="D7" s="132"/>
      <c r="E7" s="132"/>
      <c r="F7" s="132"/>
      <c r="G7" s="132"/>
      <c r="H7" s="132"/>
      <c r="I7" s="132"/>
    </row>
    <row r="8" spans="1:9" ht="19.899999999999999" customHeight="1" x14ac:dyDescent="0.2">
      <c r="A8" s="22">
        <v>7</v>
      </c>
      <c r="B8" s="133" t="s">
        <v>173</v>
      </c>
      <c r="C8" s="132"/>
      <c r="D8" s="132"/>
      <c r="E8" s="132"/>
      <c r="F8" s="132"/>
      <c r="G8" s="132"/>
      <c r="H8" s="132"/>
      <c r="I8" s="132"/>
    </row>
    <row r="9" spans="1:9" ht="48.75" customHeight="1" x14ac:dyDescent="0.2">
      <c r="A9" s="22"/>
      <c r="B9" s="135" t="s">
        <v>69</v>
      </c>
      <c r="C9" s="136"/>
      <c r="D9" s="136"/>
      <c r="E9" s="136"/>
      <c r="F9" s="136"/>
      <c r="G9" s="136"/>
      <c r="H9" s="136"/>
      <c r="I9" s="136"/>
    </row>
    <row r="10" spans="1:9" ht="34.15" customHeight="1" x14ac:dyDescent="0.2">
      <c r="A10" s="22">
        <v>8</v>
      </c>
      <c r="B10" s="131" t="s">
        <v>163</v>
      </c>
      <c r="C10" s="132"/>
      <c r="D10" s="132"/>
      <c r="E10" s="132"/>
      <c r="F10" s="132"/>
      <c r="G10" s="132"/>
      <c r="H10" s="132"/>
      <c r="I10" s="132"/>
    </row>
    <row r="11" spans="1:9" ht="20.45" customHeight="1" x14ac:dyDescent="0.2">
      <c r="A11" s="22">
        <v>9</v>
      </c>
      <c r="B11" s="131" t="s">
        <v>27</v>
      </c>
      <c r="C11" s="132"/>
      <c r="D11" s="132"/>
      <c r="E11" s="132"/>
      <c r="F11" s="132"/>
      <c r="G11" s="132"/>
      <c r="H11" s="132"/>
      <c r="I11" s="132"/>
    </row>
    <row r="12" spans="1:9" ht="46.15" customHeight="1" x14ac:dyDescent="0.2">
      <c r="A12" s="22">
        <v>10</v>
      </c>
      <c r="B12" s="131" t="s">
        <v>29</v>
      </c>
      <c r="C12" s="132"/>
      <c r="D12" s="132"/>
      <c r="E12" s="132"/>
      <c r="F12" s="132"/>
      <c r="G12" s="132"/>
      <c r="H12" s="132"/>
      <c r="I12" s="132"/>
    </row>
    <row r="13" spans="1:9" ht="24.75" customHeight="1" x14ac:dyDescent="0.2">
      <c r="A13" s="22">
        <v>11</v>
      </c>
      <c r="B13" s="131" t="s">
        <v>155</v>
      </c>
      <c r="C13" s="132"/>
      <c r="D13" s="132"/>
      <c r="E13" s="132"/>
      <c r="F13" s="132"/>
      <c r="G13" s="132"/>
      <c r="H13" s="132"/>
      <c r="I13" s="132"/>
    </row>
    <row r="14" spans="1:9" ht="25.9" customHeight="1" x14ac:dyDescent="0.2">
      <c r="A14" s="22">
        <v>12</v>
      </c>
      <c r="B14" s="137" t="s">
        <v>156</v>
      </c>
      <c r="C14" s="132"/>
      <c r="D14" s="132"/>
      <c r="E14" s="132"/>
      <c r="F14" s="132"/>
      <c r="G14" s="132"/>
      <c r="H14" s="132"/>
      <c r="I14" s="132"/>
    </row>
    <row r="15" spans="1:9" ht="19.899999999999999" customHeight="1" x14ac:dyDescent="0.2">
      <c r="A15" s="22">
        <v>13</v>
      </c>
      <c r="B15" s="131" t="s">
        <v>68</v>
      </c>
      <c r="C15" s="132"/>
      <c r="D15" s="132"/>
      <c r="E15" s="132"/>
      <c r="F15" s="132"/>
      <c r="G15" s="132"/>
      <c r="H15" s="132"/>
      <c r="I15" s="132"/>
    </row>
    <row r="16" spans="1:9" ht="49.15" customHeight="1" x14ac:dyDescent="0.2">
      <c r="A16" s="22">
        <v>14</v>
      </c>
      <c r="B16" s="131" t="s">
        <v>162</v>
      </c>
      <c r="C16" s="132"/>
      <c r="D16" s="132"/>
      <c r="E16" s="132"/>
      <c r="F16" s="132"/>
      <c r="G16" s="132"/>
      <c r="H16" s="132"/>
      <c r="I16" s="132"/>
    </row>
    <row r="17" spans="1:9" ht="46.9" customHeight="1" x14ac:dyDescent="0.2">
      <c r="A17" s="22">
        <v>15</v>
      </c>
      <c r="B17" s="131" t="s">
        <v>166</v>
      </c>
      <c r="C17" s="138"/>
      <c r="D17" s="138"/>
      <c r="E17" s="138"/>
      <c r="F17" s="138"/>
      <c r="G17" s="138"/>
      <c r="H17" s="138"/>
      <c r="I17" s="138"/>
    </row>
    <row r="18" spans="1:9" ht="46.9" customHeight="1" x14ac:dyDescent="0.2">
      <c r="A18" s="22">
        <v>16</v>
      </c>
      <c r="B18" s="131" t="s">
        <v>165</v>
      </c>
      <c r="C18" s="138"/>
      <c r="D18" s="138"/>
      <c r="E18" s="138"/>
      <c r="F18" s="138"/>
      <c r="G18" s="138"/>
      <c r="H18" s="138"/>
      <c r="I18" s="138"/>
    </row>
    <row r="19" spans="1:9" ht="24.75" customHeight="1" x14ac:dyDescent="0.2">
      <c r="A19" s="22">
        <v>17</v>
      </c>
      <c r="B19" s="131" t="s">
        <v>26</v>
      </c>
      <c r="C19" s="132"/>
      <c r="D19" s="132"/>
      <c r="E19" s="132"/>
      <c r="F19" s="132"/>
      <c r="G19" s="132"/>
      <c r="H19" s="132"/>
      <c r="I19" s="132"/>
    </row>
    <row r="20" spans="1:9" ht="22.15" customHeight="1" x14ac:dyDescent="0.2">
      <c r="A20" s="22">
        <v>18</v>
      </c>
      <c r="B20" s="131" t="s">
        <v>72</v>
      </c>
      <c r="C20" s="132"/>
      <c r="D20" s="132"/>
      <c r="E20" s="132"/>
      <c r="F20" s="132"/>
      <c r="G20" s="132"/>
      <c r="H20" s="132"/>
      <c r="I20" s="132"/>
    </row>
    <row r="21" spans="1:9" ht="22.15" customHeight="1" x14ac:dyDescent="0.2">
      <c r="A21" s="22">
        <v>19</v>
      </c>
      <c r="B21" s="131" t="s">
        <v>160</v>
      </c>
      <c r="C21" s="132"/>
      <c r="D21" s="132"/>
      <c r="E21" s="132"/>
      <c r="F21" s="132"/>
      <c r="G21" s="132"/>
      <c r="H21" s="132"/>
      <c r="I21" s="132"/>
    </row>
    <row r="22" spans="1:9" ht="40.9" customHeight="1" x14ac:dyDescent="0.2">
      <c r="A22" s="22">
        <v>20</v>
      </c>
      <c r="B22" s="131" t="s">
        <v>157</v>
      </c>
      <c r="C22" s="132"/>
      <c r="D22" s="132"/>
      <c r="E22" s="132"/>
      <c r="F22" s="132"/>
      <c r="G22" s="132"/>
      <c r="H22" s="132"/>
      <c r="I22" s="132"/>
    </row>
    <row r="23" spans="1:9" ht="33.6" customHeight="1" x14ac:dyDescent="0.2">
      <c r="A23" s="22">
        <v>21</v>
      </c>
      <c r="B23" s="139" t="s">
        <v>71</v>
      </c>
      <c r="C23" s="140"/>
      <c r="D23" s="140"/>
      <c r="E23" s="140"/>
      <c r="F23" s="140"/>
      <c r="G23" s="140"/>
      <c r="H23" s="140"/>
      <c r="I23" s="140"/>
    </row>
    <row r="24" spans="1:9" ht="17.45" customHeight="1" x14ac:dyDescent="0.2">
      <c r="A24" s="22">
        <v>22</v>
      </c>
      <c r="B24" s="139" t="s">
        <v>70</v>
      </c>
      <c r="C24" s="140"/>
      <c r="D24" s="140"/>
      <c r="E24" s="140"/>
      <c r="F24" s="140"/>
      <c r="G24" s="140"/>
      <c r="H24" s="140"/>
      <c r="I24" s="140"/>
    </row>
  </sheetData>
  <mergeCells count="24">
    <mergeCell ref="B24:I24"/>
    <mergeCell ref="B20:I20"/>
    <mergeCell ref="B16:I16"/>
    <mergeCell ref="B7:I7"/>
    <mergeCell ref="B13:I13"/>
    <mergeCell ref="B23:I23"/>
    <mergeCell ref="B15:I15"/>
    <mergeCell ref="B21:I21"/>
    <mergeCell ref="B17:I17"/>
    <mergeCell ref="A1:I1"/>
    <mergeCell ref="B22:I22"/>
    <mergeCell ref="B8:I8"/>
    <mergeCell ref="B5:I5"/>
    <mergeCell ref="B12:I12"/>
    <mergeCell ref="B9:I9"/>
    <mergeCell ref="B10:I10"/>
    <mergeCell ref="B19:I19"/>
    <mergeCell ref="B11:I11"/>
    <mergeCell ref="B2:I2"/>
    <mergeCell ref="B3:I3"/>
    <mergeCell ref="B14:I14"/>
    <mergeCell ref="B6:I6"/>
    <mergeCell ref="B4:I4"/>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04"/>
  <sheetViews>
    <sheetView showZeros="0" tabSelected="1" showOutlineSymbols="0" view="pageBreakPreview" topLeftCell="B9" zoomScale="75" zoomScaleNormal="75" zoomScaleSheetLayoutView="75" workbookViewId="0">
      <selection activeCell="G8" sqref="G8"/>
    </sheetView>
  </sheetViews>
  <sheetFormatPr defaultColWidth="10.5546875" defaultRowHeight="15" x14ac:dyDescent="0.2"/>
  <cols>
    <col min="1" max="1" width="7.88671875" style="4" hidden="1" customWidth="1"/>
    <col min="2" max="2" width="8.77734375" style="37" customWidth="1"/>
    <col min="3" max="3" width="36.77734375" customWidth="1"/>
    <col min="4" max="4" width="12.77734375" style="127" customWidth="1"/>
    <col min="5" max="5" width="6.77734375" customWidth="1"/>
    <col min="6" max="6" width="11.77734375" customWidth="1"/>
    <col min="7" max="7" width="11.77734375" style="119" customWidth="1"/>
    <col min="8" max="8" width="16.77734375" style="4" customWidth="1"/>
  </cols>
  <sheetData>
    <row r="1" spans="1:9" ht="15.75" x14ac:dyDescent="0.2">
      <c r="A1" s="8"/>
      <c r="B1" s="31" t="s">
        <v>0</v>
      </c>
      <c r="C1" s="32"/>
      <c r="D1" s="32"/>
      <c r="E1" s="32"/>
      <c r="F1" s="32"/>
      <c r="G1" s="33"/>
      <c r="H1" s="32"/>
    </row>
    <row r="2" spans="1:9" x14ac:dyDescent="0.2">
      <c r="A2" s="7"/>
      <c r="B2" s="34" t="s">
        <v>236</v>
      </c>
      <c r="C2" s="35"/>
      <c r="D2" s="35"/>
      <c r="E2" s="35"/>
      <c r="F2" s="35"/>
      <c r="G2" s="36"/>
      <c r="H2" s="35"/>
    </row>
    <row r="3" spans="1:9" x14ac:dyDescent="0.2">
      <c r="A3" s="1"/>
      <c r="B3" s="37" t="s">
        <v>1</v>
      </c>
      <c r="D3"/>
      <c r="G3" s="38"/>
      <c r="H3" s="39"/>
    </row>
    <row r="4" spans="1:9" x14ac:dyDescent="0.2">
      <c r="A4" s="13" t="s">
        <v>24</v>
      </c>
      <c r="B4" s="40" t="s">
        <v>3</v>
      </c>
      <c r="C4" s="41" t="s">
        <v>4</v>
      </c>
      <c r="D4" s="42" t="s">
        <v>5</v>
      </c>
      <c r="E4" s="43" t="s">
        <v>6</v>
      </c>
      <c r="F4" s="43" t="s">
        <v>7</v>
      </c>
      <c r="G4" s="44" t="s">
        <v>8</v>
      </c>
      <c r="H4" s="43" t="s">
        <v>9</v>
      </c>
    </row>
    <row r="5" spans="1:9" ht="15.75" thickBot="1" x14ac:dyDescent="0.25">
      <c r="A5" s="5"/>
      <c r="B5" s="45"/>
      <c r="C5" s="46"/>
      <c r="D5" s="47" t="s">
        <v>10</v>
      </c>
      <c r="E5" s="48"/>
      <c r="F5" s="49" t="s">
        <v>11</v>
      </c>
      <c r="G5" s="50"/>
      <c r="H5" s="51"/>
    </row>
    <row r="6" spans="1:9" s="10" customFormat="1" ht="30" customHeight="1" thickTop="1" x14ac:dyDescent="0.2">
      <c r="A6" s="9"/>
      <c r="B6" s="52" t="s">
        <v>12</v>
      </c>
      <c r="C6" s="154" t="s">
        <v>176</v>
      </c>
      <c r="D6" s="155"/>
      <c r="E6" s="155"/>
      <c r="F6" s="156"/>
      <c r="G6" s="53"/>
      <c r="H6" s="54"/>
    </row>
    <row r="7" spans="1:9" ht="36" customHeight="1" x14ac:dyDescent="0.2">
      <c r="A7" s="2"/>
      <c r="B7" s="55"/>
      <c r="C7" s="56" t="s">
        <v>19</v>
      </c>
      <c r="D7" s="57"/>
      <c r="E7" s="58" t="s">
        <v>2</v>
      </c>
      <c r="F7" s="58" t="s">
        <v>2</v>
      </c>
      <c r="G7" s="59" t="s">
        <v>2</v>
      </c>
      <c r="H7" s="60"/>
      <c r="I7" s="24"/>
    </row>
    <row r="8" spans="1:9" s="16" customFormat="1" ht="30" customHeight="1" x14ac:dyDescent="0.2">
      <c r="A8" s="23" t="s">
        <v>33</v>
      </c>
      <c r="B8" s="61" t="s">
        <v>308</v>
      </c>
      <c r="C8" s="62" t="s">
        <v>34</v>
      </c>
      <c r="D8" s="63" t="s">
        <v>167</v>
      </c>
      <c r="E8" s="64" t="s">
        <v>30</v>
      </c>
      <c r="F8" s="65">
        <v>75</v>
      </c>
      <c r="G8" s="29"/>
      <c r="H8" s="66">
        <f t="shared" ref="H8" si="0">ROUND(G8*F8,2)</f>
        <v>0</v>
      </c>
      <c r="I8" s="24"/>
    </row>
    <row r="9" spans="1:9" ht="36" customHeight="1" x14ac:dyDescent="0.2">
      <c r="A9" s="2"/>
      <c r="B9" s="55"/>
      <c r="C9" s="67" t="s">
        <v>150</v>
      </c>
      <c r="D9" s="57"/>
      <c r="E9" s="68"/>
      <c r="F9" s="57"/>
      <c r="G9" s="59"/>
      <c r="H9" s="60"/>
      <c r="I9" s="24"/>
    </row>
    <row r="10" spans="1:9" s="16" customFormat="1" ht="30" customHeight="1" x14ac:dyDescent="0.2">
      <c r="A10" s="25" t="s">
        <v>58</v>
      </c>
      <c r="B10" s="61" t="s">
        <v>250</v>
      </c>
      <c r="C10" s="62" t="s">
        <v>59</v>
      </c>
      <c r="D10" s="63" t="s">
        <v>167</v>
      </c>
      <c r="E10" s="64"/>
      <c r="F10" s="69"/>
      <c r="G10" s="70"/>
      <c r="H10" s="66"/>
      <c r="I10" s="24"/>
    </row>
    <row r="11" spans="1:9" s="16" customFormat="1" ht="30" customHeight="1" x14ac:dyDescent="0.2">
      <c r="A11" s="25" t="s">
        <v>90</v>
      </c>
      <c r="B11" s="71" t="s">
        <v>31</v>
      </c>
      <c r="C11" s="62" t="s">
        <v>91</v>
      </c>
      <c r="D11" s="72" t="s">
        <v>2</v>
      </c>
      <c r="E11" s="64" t="s">
        <v>30</v>
      </c>
      <c r="F11" s="65">
        <v>2400</v>
      </c>
      <c r="G11" s="29"/>
      <c r="H11" s="66">
        <f>ROUND(G11*F11,2)</f>
        <v>0</v>
      </c>
      <c r="I11" s="24"/>
    </row>
    <row r="12" spans="1:9" s="16" customFormat="1" ht="39.950000000000003" customHeight="1" x14ac:dyDescent="0.2">
      <c r="A12" s="25" t="s">
        <v>178</v>
      </c>
      <c r="B12" s="61" t="s">
        <v>251</v>
      </c>
      <c r="C12" s="62" t="s">
        <v>179</v>
      </c>
      <c r="D12" s="72" t="s">
        <v>177</v>
      </c>
      <c r="E12" s="64"/>
      <c r="F12" s="69"/>
      <c r="G12" s="70"/>
      <c r="H12" s="66"/>
      <c r="I12" s="24"/>
    </row>
    <row r="13" spans="1:9" s="16" customFormat="1" ht="39.950000000000003" customHeight="1" x14ac:dyDescent="0.2">
      <c r="A13" s="25" t="s">
        <v>180</v>
      </c>
      <c r="B13" s="71" t="s">
        <v>31</v>
      </c>
      <c r="C13" s="62" t="s">
        <v>181</v>
      </c>
      <c r="D13" s="72" t="s">
        <v>2</v>
      </c>
      <c r="E13" s="64" t="s">
        <v>30</v>
      </c>
      <c r="F13" s="65">
        <v>50</v>
      </c>
      <c r="G13" s="29"/>
      <c r="H13" s="66">
        <f>ROUND(G13*F13,2)</f>
        <v>0</v>
      </c>
      <c r="I13" s="24"/>
    </row>
    <row r="14" spans="1:9" s="16" customFormat="1" ht="39.950000000000003" customHeight="1" x14ac:dyDescent="0.2">
      <c r="A14" s="25" t="s">
        <v>182</v>
      </c>
      <c r="B14" s="61" t="s">
        <v>252</v>
      </c>
      <c r="C14" s="62" t="s">
        <v>183</v>
      </c>
      <c r="D14" s="72" t="s">
        <v>92</v>
      </c>
      <c r="E14" s="64"/>
      <c r="F14" s="69"/>
      <c r="G14" s="70"/>
      <c r="H14" s="66"/>
      <c r="I14" s="24"/>
    </row>
    <row r="15" spans="1:9" s="16" customFormat="1" ht="39.950000000000003" customHeight="1" x14ac:dyDescent="0.2">
      <c r="A15" s="25" t="s">
        <v>184</v>
      </c>
      <c r="B15" s="71" t="s">
        <v>31</v>
      </c>
      <c r="C15" s="62" t="s">
        <v>185</v>
      </c>
      <c r="D15" s="72" t="s">
        <v>2</v>
      </c>
      <c r="E15" s="64" t="s">
        <v>30</v>
      </c>
      <c r="F15" s="65">
        <v>36</v>
      </c>
      <c r="G15" s="29"/>
      <c r="H15" s="66">
        <f t="shared" ref="H15:H16" si="1">ROUND(G15*F15,2)</f>
        <v>0</v>
      </c>
      <c r="I15" s="24"/>
    </row>
    <row r="16" spans="1:9" s="16" customFormat="1" ht="39.950000000000003" customHeight="1" x14ac:dyDescent="0.2">
      <c r="A16" s="25" t="s">
        <v>186</v>
      </c>
      <c r="B16" s="71" t="s">
        <v>36</v>
      </c>
      <c r="C16" s="62" t="s">
        <v>187</v>
      </c>
      <c r="D16" s="72" t="s">
        <v>2</v>
      </c>
      <c r="E16" s="64" t="s">
        <v>30</v>
      </c>
      <c r="F16" s="65">
        <v>40</v>
      </c>
      <c r="G16" s="29"/>
      <c r="H16" s="66">
        <f t="shared" si="1"/>
        <v>0</v>
      </c>
      <c r="I16" s="24"/>
    </row>
    <row r="17" spans="1:9" s="16" customFormat="1" ht="39.950000000000003" customHeight="1" x14ac:dyDescent="0.2">
      <c r="A17" s="25" t="s">
        <v>111</v>
      </c>
      <c r="B17" s="61" t="s">
        <v>253</v>
      </c>
      <c r="C17" s="62" t="s">
        <v>112</v>
      </c>
      <c r="D17" s="72" t="s">
        <v>177</v>
      </c>
      <c r="E17" s="64"/>
      <c r="F17" s="69"/>
      <c r="G17" s="70"/>
      <c r="H17" s="66"/>
      <c r="I17" s="24"/>
    </row>
    <row r="18" spans="1:9" s="16" customFormat="1" ht="39.950000000000003" customHeight="1" x14ac:dyDescent="0.2">
      <c r="A18" s="25" t="s">
        <v>188</v>
      </c>
      <c r="B18" s="71" t="s">
        <v>31</v>
      </c>
      <c r="C18" s="62" t="s">
        <v>189</v>
      </c>
      <c r="D18" s="72" t="s">
        <v>2</v>
      </c>
      <c r="E18" s="64" t="s">
        <v>30</v>
      </c>
      <c r="F18" s="65">
        <v>130</v>
      </c>
      <c r="G18" s="29"/>
      <c r="H18" s="66">
        <f>ROUND(G18*F18,2)</f>
        <v>0</v>
      </c>
      <c r="I18" s="24"/>
    </row>
    <row r="19" spans="1:9" s="16" customFormat="1" ht="39.950000000000003" customHeight="1" x14ac:dyDescent="0.2">
      <c r="A19" s="25" t="s">
        <v>113</v>
      </c>
      <c r="B19" s="73" t="s">
        <v>254</v>
      </c>
      <c r="C19" s="62" t="s">
        <v>114</v>
      </c>
      <c r="D19" s="72" t="s">
        <v>177</v>
      </c>
      <c r="E19" s="64"/>
      <c r="F19" s="69"/>
      <c r="G19" s="70"/>
      <c r="H19" s="66"/>
      <c r="I19" s="24"/>
    </row>
    <row r="20" spans="1:9" s="16" customFormat="1" ht="39.950000000000003" customHeight="1" x14ac:dyDescent="0.2">
      <c r="A20" s="25" t="s">
        <v>190</v>
      </c>
      <c r="B20" s="71" t="s">
        <v>31</v>
      </c>
      <c r="C20" s="62" t="s">
        <v>191</v>
      </c>
      <c r="D20" s="72" t="s">
        <v>2</v>
      </c>
      <c r="E20" s="64" t="s">
        <v>30</v>
      </c>
      <c r="F20" s="65">
        <v>38</v>
      </c>
      <c r="G20" s="29"/>
      <c r="H20" s="66">
        <f t="shared" ref="H20:H24" si="2">ROUND(G20*F20,2)</f>
        <v>0</v>
      </c>
      <c r="I20" s="24"/>
    </row>
    <row r="21" spans="1:9" s="16" customFormat="1" ht="39.950000000000003" customHeight="1" x14ac:dyDescent="0.2">
      <c r="A21" s="25" t="s">
        <v>192</v>
      </c>
      <c r="B21" s="71" t="s">
        <v>36</v>
      </c>
      <c r="C21" s="62" t="s">
        <v>193</v>
      </c>
      <c r="D21" s="72" t="s">
        <v>2</v>
      </c>
      <c r="E21" s="64" t="s">
        <v>30</v>
      </c>
      <c r="F21" s="65">
        <v>184</v>
      </c>
      <c r="G21" s="29"/>
      <c r="H21" s="66">
        <f t="shared" si="2"/>
        <v>0</v>
      </c>
      <c r="I21" s="24"/>
    </row>
    <row r="22" spans="1:9" s="16" customFormat="1" ht="39.950000000000003" customHeight="1" x14ac:dyDescent="0.2">
      <c r="A22" s="25" t="s">
        <v>194</v>
      </c>
      <c r="B22" s="71" t="s">
        <v>46</v>
      </c>
      <c r="C22" s="62" t="s">
        <v>195</v>
      </c>
      <c r="D22" s="72" t="s">
        <v>2</v>
      </c>
      <c r="E22" s="64" t="s">
        <v>30</v>
      </c>
      <c r="F22" s="65">
        <v>133</v>
      </c>
      <c r="G22" s="29"/>
      <c r="H22" s="66">
        <f t="shared" si="2"/>
        <v>0</v>
      </c>
      <c r="I22" s="24"/>
    </row>
    <row r="23" spans="1:9" s="16" customFormat="1" ht="30" customHeight="1" x14ac:dyDescent="0.2">
      <c r="A23" s="25" t="s">
        <v>115</v>
      </c>
      <c r="B23" s="61" t="s">
        <v>255</v>
      </c>
      <c r="C23" s="74" t="s">
        <v>116</v>
      </c>
      <c r="D23" s="72" t="s">
        <v>238</v>
      </c>
      <c r="E23" s="64" t="s">
        <v>30</v>
      </c>
      <c r="F23" s="65">
        <v>60</v>
      </c>
      <c r="G23" s="29"/>
      <c r="H23" s="66">
        <f t="shared" si="2"/>
        <v>0</v>
      </c>
      <c r="I23" s="24"/>
    </row>
    <row r="24" spans="1:9" s="16" customFormat="1" ht="39.950000000000003" customHeight="1" x14ac:dyDescent="0.2">
      <c r="A24" s="25" t="s">
        <v>117</v>
      </c>
      <c r="B24" s="61" t="s">
        <v>256</v>
      </c>
      <c r="C24" s="74" t="s">
        <v>118</v>
      </c>
      <c r="D24" s="72" t="s">
        <v>238</v>
      </c>
      <c r="E24" s="64" t="s">
        <v>30</v>
      </c>
      <c r="F24" s="65">
        <v>60</v>
      </c>
      <c r="G24" s="29"/>
      <c r="H24" s="66">
        <f t="shared" si="2"/>
        <v>0</v>
      </c>
      <c r="I24" s="24"/>
    </row>
    <row r="25" spans="1:9" s="16" customFormat="1" ht="30" customHeight="1" x14ac:dyDescent="0.2">
      <c r="A25" s="25" t="s">
        <v>37</v>
      </c>
      <c r="B25" s="61" t="s">
        <v>257</v>
      </c>
      <c r="C25" s="62" t="s">
        <v>38</v>
      </c>
      <c r="D25" s="72" t="s">
        <v>92</v>
      </c>
      <c r="E25" s="64"/>
      <c r="F25" s="69"/>
      <c r="G25" s="70"/>
      <c r="H25" s="66"/>
      <c r="I25" s="24"/>
    </row>
    <row r="26" spans="1:9" s="16" customFormat="1" ht="30" customHeight="1" x14ac:dyDescent="0.2">
      <c r="A26" s="25" t="s">
        <v>93</v>
      </c>
      <c r="B26" s="71" t="s">
        <v>31</v>
      </c>
      <c r="C26" s="62" t="s">
        <v>94</v>
      </c>
      <c r="D26" s="72" t="s">
        <v>2</v>
      </c>
      <c r="E26" s="64" t="s">
        <v>35</v>
      </c>
      <c r="F26" s="65">
        <v>880</v>
      </c>
      <c r="G26" s="29"/>
      <c r="H26" s="66">
        <f>ROUND(G26*F26,2)</f>
        <v>0</v>
      </c>
      <c r="I26" s="24"/>
    </row>
    <row r="27" spans="1:9" s="16" customFormat="1" ht="30" customHeight="1" x14ac:dyDescent="0.2">
      <c r="A27" s="25" t="s">
        <v>39</v>
      </c>
      <c r="B27" s="61" t="s">
        <v>258</v>
      </c>
      <c r="C27" s="62" t="s">
        <v>40</v>
      </c>
      <c r="D27" s="72" t="s">
        <v>92</v>
      </c>
      <c r="E27" s="64"/>
      <c r="F27" s="65"/>
      <c r="G27" s="70"/>
      <c r="H27" s="66"/>
      <c r="I27" s="24"/>
    </row>
    <row r="28" spans="1:9" s="16" customFormat="1" ht="30" customHeight="1" x14ac:dyDescent="0.2">
      <c r="A28" s="25" t="s">
        <v>41</v>
      </c>
      <c r="B28" s="71" t="s">
        <v>31</v>
      </c>
      <c r="C28" s="62" t="s">
        <v>42</v>
      </c>
      <c r="D28" s="72" t="s">
        <v>2</v>
      </c>
      <c r="E28" s="64" t="s">
        <v>35</v>
      </c>
      <c r="F28" s="65">
        <v>360</v>
      </c>
      <c r="G28" s="29"/>
      <c r="H28" s="66">
        <f>ROUND(G28*F28,2)</f>
        <v>0</v>
      </c>
      <c r="I28" s="24"/>
    </row>
    <row r="29" spans="1:9" s="16" customFormat="1" ht="30" customHeight="1" x14ac:dyDescent="0.2">
      <c r="A29" s="25" t="s">
        <v>43</v>
      </c>
      <c r="B29" s="71" t="s">
        <v>36</v>
      </c>
      <c r="C29" s="62" t="s">
        <v>44</v>
      </c>
      <c r="D29" s="72" t="s">
        <v>2</v>
      </c>
      <c r="E29" s="64" t="s">
        <v>35</v>
      </c>
      <c r="F29" s="65">
        <v>880</v>
      </c>
      <c r="G29" s="29"/>
      <c r="H29" s="66">
        <f>ROUND(G29*F29,2)</f>
        <v>0</v>
      </c>
      <c r="I29" s="24"/>
    </row>
    <row r="30" spans="1:9" s="16" customFormat="1" ht="30" customHeight="1" x14ac:dyDescent="0.2">
      <c r="A30" s="25" t="s">
        <v>119</v>
      </c>
      <c r="B30" s="61" t="s">
        <v>259</v>
      </c>
      <c r="C30" s="62" t="s">
        <v>120</v>
      </c>
      <c r="D30" s="72" t="s">
        <v>196</v>
      </c>
      <c r="E30" s="64"/>
      <c r="F30" s="69"/>
      <c r="G30" s="70"/>
      <c r="H30" s="66"/>
      <c r="I30" s="24"/>
    </row>
    <row r="31" spans="1:9" s="16" customFormat="1" ht="30" customHeight="1" x14ac:dyDescent="0.2">
      <c r="A31" s="25" t="s">
        <v>121</v>
      </c>
      <c r="B31" s="71" t="s">
        <v>31</v>
      </c>
      <c r="C31" s="75" t="s">
        <v>242</v>
      </c>
      <c r="D31" s="72" t="s">
        <v>122</v>
      </c>
      <c r="E31" s="64"/>
      <c r="F31" s="69"/>
      <c r="G31" s="70"/>
      <c r="H31" s="66"/>
      <c r="I31" s="24"/>
    </row>
    <row r="32" spans="1:9" s="16" customFormat="1" ht="30" customHeight="1" x14ac:dyDescent="0.2">
      <c r="A32" s="25" t="s">
        <v>123</v>
      </c>
      <c r="B32" s="76" t="s">
        <v>73</v>
      </c>
      <c r="C32" s="62" t="s">
        <v>124</v>
      </c>
      <c r="D32" s="72"/>
      <c r="E32" s="64" t="s">
        <v>30</v>
      </c>
      <c r="F32" s="65">
        <v>20</v>
      </c>
      <c r="G32" s="29"/>
      <c r="H32" s="66">
        <f>ROUND(G32*F32,2)</f>
        <v>0</v>
      </c>
      <c r="I32" s="24"/>
    </row>
    <row r="33" spans="1:9" s="16" customFormat="1" ht="30" customHeight="1" x14ac:dyDescent="0.2">
      <c r="A33" s="25" t="s">
        <v>125</v>
      </c>
      <c r="B33" s="76" t="s">
        <v>74</v>
      </c>
      <c r="C33" s="62" t="s">
        <v>126</v>
      </c>
      <c r="D33" s="72"/>
      <c r="E33" s="64" t="s">
        <v>30</v>
      </c>
      <c r="F33" s="65">
        <v>131</v>
      </c>
      <c r="G33" s="29"/>
      <c r="H33" s="66">
        <f>ROUND(G33*F33,2)</f>
        <v>0</v>
      </c>
      <c r="I33" s="24"/>
    </row>
    <row r="34" spans="1:9" s="16" customFormat="1" ht="30" customHeight="1" x14ac:dyDescent="0.2">
      <c r="A34" s="25" t="s">
        <v>75</v>
      </c>
      <c r="B34" s="61" t="s">
        <v>76</v>
      </c>
      <c r="C34" s="62" t="s">
        <v>47</v>
      </c>
      <c r="D34" s="72" t="s">
        <v>95</v>
      </c>
      <c r="E34" s="64"/>
      <c r="F34" s="69"/>
      <c r="G34" s="70"/>
      <c r="H34" s="66"/>
      <c r="I34" s="24"/>
    </row>
    <row r="35" spans="1:9" s="16" customFormat="1" ht="39.950000000000003" customHeight="1" x14ac:dyDescent="0.2">
      <c r="A35" s="25" t="s">
        <v>200</v>
      </c>
      <c r="B35" s="71" t="s">
        <v>31</v>
      </c>
      <c r="C35" s="75" t="s">
        <v>243</v>
      </c>
      <c r="D35" s="72" t="s">
        <v>146</v>
      </c>
      <c r="E35" s="64"/>
      <c r="F35" s="69"/>
      <c r="G35" s="70"/>
      <c r="H35" s="66"/>
      <c r="I35" s="24"/>
    </row>
    <row r="36" spans="1:9" s="16" customFormat="1" ht="30" customHeight="1" x14ac:dyDescent="0.2">
      <c r="A36" s="25" t="s">
        <v>197</v>
      </c>
      <c r="B36" s="77" t="s">
        <v>73</v>
      </c>
      <c r="C36" s="75" t="s">
        <v>149</v>
      </c>
      <c r="D36" s="63"/>
      <c r="E36" s="78" t="s">
        <v>45</v>
      </c>
      <c r="F36" s="65">
        <v>10</v>
      </c>
      <c r="G36" s="29"/>
      <c r="H36" s="79">
        <f>ROUND(G36*F36,2)</f>
        <v>0</v>
      </c>
      <c r="I36" s="24"/>
    </row>
    <row r="37" spans="1:9" s="16" customFormat="1" ht="30" customHeight="1" x14ac:dyDescent="0.2">
      <c r="A37" s="25" t="s">
        <v>198</v>
      </c>
      <c r="B37" s="77" t="s">
        <v>74</v>
      </c>
      <c r="C37" s="75" t="s">
        <v>199</v>
      </c>
      <c r="D37" s="63"/>
      <c r="E37" s="78" t="s">
        <v>45</v>
      </c>
      <c r="F37" s="65">
        <v>15</v>
      </c>
      <c r="G37" s="29"/>
      <c r="H37" s="79">
        <f>ROUND(G37*F37,2)</f>
        <v>0</v>
      </c>
      <c r="I37" s="24"/>
    </row>
    <row r="38" spans="1:9" s="16" customFormat="1" ht="39.950000000000003" customHeight="1" x14ac:dyDescent="0.2">
      <c r="A38" s="25" t="s">
        <v>201</v>
      </c>
      <c r="B38" s="71" t="s">
        <v>36</v>
      </c>
      <c r="C38" s="75" t="s">
        <v>244</v>
      </c>
      <c r="D38" s="72" t="s">
        <v>77</v>
      </c>
      <c r="E38" s="64" t="s">
        <v>45</v>
      </c>
      <c r="F38" s="65">
        <v>15</v>
      </c>
      <c r="G38" s="29"/>
      <c r="H38" s="66">
        <f t="shared" ref="H38:H43" si="3">ROUND(G38*F38,2)</f>
        <v>0</v>
      </c>
      <c r="I38" s="24"/>
    </row>
    <row r="39" spans="1:9" s="26" customFormat="1" ht="39.950000000000003" customHeight="1" x14ac:dyDescent="0.2">
      <c r="A39" s="25" t="s">
        <v>96</v>
      </c>
      <c r="B39" s="71" t="s">
        <v>46</v>
      </c>
      <c r="C39" s="75" t="s">
        <v>245</v>
      </c>
      <c r="D39" s="72" t="s">
        <v>78</v>
      </c>
      <c r="E39" s="64" t="s">
        <v>45</v>
      </c>
      <c r="F39" s="65">
        <v>50</v>
      </c>
      <c r="G39" s="29"/>
      <c r="H39" s="66">
        <f t="shared" si="3"/>
        <v>0</v>
      </c>
      <c r="I39" s="24"/>
    </row>
    <row r="40" spans="1:9" s="16" customFormat="1" ht="54.95" customHeight="1" x14ac:dyDescent="0.2">
      <c r="A40" s="25" t="s">
        <v>202</v>
      </c>
      <c r="B40" s="71" t="s">
        <v>54</v>
      </c>
      <c r="C40" s="75" t="s">
        <v>246</v>
      </c>
      <c r="D40" s="72" t="s">
        <v>203</v>
      </c>
      <c r="E40" s="64" t="s">
        <v>45</v>
      </c>
      <c r="F40" s="65">
        <v>175</v>
      </c>
      <c r="G40" s="29"/>
      <c r="H40" s="66">
        <f t="shared" si="3"/>
        <v>0</v>
      </c>
      <c r="I40" s="24"/>
    </row>
    <row r="41" spans="1:9" s="16" customFormat="1" ht="54.95" customHeight="1" x14ac:dyDescent="0.2">
      <c r="A41" s="25" t="s">
        <v>204</v>
      </c>
      <c r="B41" s="71" t="s">
        <v>57</v>
      </c>
      <c r="C41" s="75" t="s">
        <v>247</v>
      </c>
      <c r="D41" s="72" t="s">
        <v>205</v>
      </c>
      <c r="E41" s="64" t="s">
        <v>45</v>
      </c>
      <c r="F41" s="65">
        <v>15</v>
      </c>
      <c r="G41" s="29"/>
      <c r="H41" s="66">
        <f t="shared" si="3"/>
        <v>0</v>
      </c>
      <c r="I41" s="24"/>
    </row>
    <row r="42" spans="1:9" s="16" customFormat="1" ht="39.950000000000003" customHeight="1" x14ac:dyDescent="0.2">
      <c r="A42" s="25" t="s">
        <v>206</v>
      </c>
      <c r="B42" s="71" t="s">
        <v>84</v>
      </c>
      <c r="C42" s="75" t="s">
        <v>248</v>
      </c>
      <c r="D42" s="72" t="s">
        <v>101</v>
      </c>
      <c r="E42" s="64" t="s">
        <v>45</v>
      </c>
      <c r="F42" s="65">
        <v>40</v>
      </c>
      <c r="G42" s="29"/>
      <c r="H42" s="66">
        <f t="shared" si="3"/>
        <v>0</v>
      </c>
      <c r="I42" s="24"/>
    </row>
    <row r="43" spans="1:9" s="16" customFormat="1" ht="39.950000000000003" customHeight="1" x14ac:dyDescent="0.2">
      <c r="A43" s="25" t="s">
        <v>207</v>
      </c>
      <c r="B43" s="61" t="s">
        <v>260</v>
      </c>
      <c r="C43" s="75" t="s">
        <v>249</v>
      </c>
      <c r="D43" s="72" t="s">
        <v>169</v>
      </c>
      <c r="E43" s="64" t="s">
        <v>45</v>
      </c>
      <c r="F43" s="65">
        <v>14</v>
      </c>
      <c r="G43" s="29"/>
      <c r="H43" s="66">
        <f t="shared" si="3"/>
        <v>0</v>
      </c>
      <c r="I43" s="24"/>
    </row>
    <row r="44" spans="1:9" s="16" customFormat="1" ht="39.950000000000003" customHeight="1" x14ac:dyDescent="0.2">
      <c r="A44" s="25" t="s">
        <v>97</v>
      </c>
      <c r="B44" s="61" t="s">
        <v>261</v>
      </c>
      <c r="C44" s="62" t="s">
        <v>98</v>
      </c>
      <c r="D44" s="80" t="s">
        <v>237</v>
      </c>
      <c r="E44" s="64"/>
      <c r="F44" s="69"/>
      <c r="G44" s="81"/>
      <c r="H44" s="66"/>
      <c r="I44" s="24"/>
    </row>
    <row r="45" spans="1:9" s="16" customFormat="1" ht="30" customHeight="1" x14ac:dyDescent="0.2">
      <c r="A45" s="25" t="s">
        <v>127</v>
      </c>
      <c r="B45" s="71" t="s">
        <v>31</v>
      </c>
      <c r="C45" s="62" t="s">
        <v>128</v>
      </c>
      <c r="D45" s="72"/>
      <c r="E45" s="64"/>
      <c r="F45" s="69"/>
      <c r="G45" s="81"/>
      <c r="H45" s="66"/>
      <c r="I45" s="24"/>
    </row>
    <row r="46" spans="1:9" s="16" customFormat="1" ht="30" customHeight="1" x14ac:dyDescent="0.2">
      <c r="A46" s="25" t="s">
        <v>209</v>
      </c>
      <c r="B46" s="76" t="s">
        <v>73</v>
      </c>
      <c r="C46" s="62" t="s">
        <v>210</v>
      </c>
      <c r="D46" s="72"/>
      <c r="E46" s="64" t="s">
        <v>32</v>
      </c>
      <c r="F46" s="65">
        <v>2200</v>
      </c>
      <c r="G46" s="29"/>
      <c r="H46" s="66">
        <f>ROUND(G46*F46,2)</f>
        <v>0</v>
      </c>
      <c r="I46" s="24"/>
    </row>
    <row r="47" spans="1:9" s="16" customFormat="1" ht="30" customHeight="1" x14ac:dyDescent="0.2">
      <c r="A47" s="25" t="s">
        <v>99</v>
      </c>
      <c r="B47" s="71" t="s">
        <v>36</v>
      </c>
      <c r="C47" s="62" t="s">
        <v>60</v>
      </c>
      <c r="D47" s="72"/>
      <c r="E47" s="64"/>
      <c r="F47" s="65"/>
      <c r="G47" s="81"/>
      <c r="H47" s="66"/>
      <c r="I47" s="24"/>
    </row>
    <row r="48" spans="1:9" s="16" customFormat="1" ht="30" customHeight="1" x14ac:dyDescent="0.2">
      <c r="A48" s="25" t="s">
        <v>211</v>
      </c>
      <c r="B48" s="76" t="s">
        <v>73</v>
      </c>
      <c r="C48" s="62" t="s">
        <v>210</v>
      </c>
      <c r="D48" s="72"/>
      <c r="E48" s="64" t="s">
        <v>32</v>
      </c>
      <c r="F48" s="65">
        <v>300</v>
      </c>
      <c r="G48" s="29"/>
      <c r="H48" s="66">
        <f t="shared" ref="H48:H49" si="4">ROUND(G48*F48,2)</f>
        <v>0</v>
      </c>
      <c r="I48" s="24"/>
    </row>
    <row r="49" spans="1:9" s="16" customFormat="1" ht="39.950000000000003" customHeight="1" x14ac:dyDescent="0.2">
      <c r="A49" s="25"/>
      <c r="B49" s="82" t="s">
        <v>262</v>
      </c>
      <c r="C49" s="75" t="s">
        <v>240</v>
      </c>
      <c r="D49" s="80" t="s">
        <v>241</v>
      </c>
      <c r="E49" s="83" t="s">
        <v>30</v>
      </c>
      <c r="F49" s="65">
        <v>80</v>
      </c>
      <c r="G49" s="29"/>
      <c r="H49" s="81">
        <f t="shared" si="4"/>
        <v>0</v>
      </c>
      <c r="I49" s="24"/>
    </row>
    <row r="50" spans="1:9" s="16" customFormat="1" ht="30" customHeight="1" x14ac:dyDescent="0.2">
      <c r="A50" s="25" t="s">
        <v>79</v>
      </c>
      <c r="B50" s="61" t="s">
        <v>263</v>
      </c>
      <c r="C50" s="62" t="s">
        <v>80</v>
      </c>
      <c r="D50" s="72" t="s">
        <v>129</v>
      </c>
      <c r="E50" s="64"/>
      <c r="F50" s="69"/>
      <c r="G50" s="70"/>
      <c r="H50" s="66"/>
      <c r="I50" s="24"/>
    </row>
    <row r="51" spans="1:9" s="16" customFormat="1" ht="30" customHeight="1" x14ac:dyDescent="0.2">
      <c r="A51" s="25" t="s">
        <v>81</v>
      </c>
      <c r="B51" s="71" t="s">
        <v>31</v>
      </c>
      <c r="C51" s="62" t="s">
        <v>130</v>
      </c>
      <c r="D51" s="72" t="s">
        <v>2</v>
      </c>
      <c r="E51" s="64" t="s">
        <v>30</v>
      </c>
      <c r="F51" s="65">
        <v>13225</v>
      </c>
      <c r="G51" s="29"/>
      <c r="H51" s="66">
        <f t="shared" ref="H51:H56" si="5">ROUND(G51*F51,2)</f>
        <v>0</v>
      </c>
      <c r="I51" s="24"/>
    </row>
    <row r="52" spans="1:9" s="16" customFormat="1" ht="30" customHeight="1" x14ac:dyDescent="0.2">
      <c r="A52" s="25" t="s">
        <v>131</v>
      </c>
      <c r="B52" s="84" t="s">
        <v>36</v>
      </c>
      <c r="C52" s="75" t="s">
        <v>132</v>
      </c>
      <c r="D52" s="80" t="s">
        <v>2</v>
      </c>
      <c r="E52" s="83" t="s">
        <v>30</v>
      </c>
      <c r="F52" s="65">
        <v>650</v>
      </c>
      <c r="G52" s="29"/>
      <c r="H52" s="81">
        <f t="shared" si="5"/>
        <v>0</v>
      </c>
      <c r="I52" s="24"/>
    </row>
    <row r="53" spans="1:9" s="16" customFormat="1" ht="30" customHeight="1" x14ac:dyDescent="0.2">
      <c r="A53" s="25" t="s">
        <v>133</v>
      </c>
      <c r="B53" s="84" t="s">
        <v>46</v>
      </c>
      <c r="C53" s="75" t="s">
        <v>134</v>
      </c>
      <c r="D53" s="80" t="s">
        <v>2</v>
      </c>
      <c r="E53" s="83" t="s">
        <v>30</v>
      </c>
      <c r="F53" s="65">
        <v>50</v>
      </c>
      <c r="G53" s="29"/>
      <c r="H53" s="81">
        <f t="shared" si="5"/>
        <v>0</v>
      </c>
      <c r="I53" s="24"/>
    </row>
    <row r="54" spans="1:9" s="16" customFormat="1" ht="39.950000000000003" customHeight="1" x14ac:dyDescent="0.2">
      <c r="A54" s="25" t="s">
        <v>212</v>
      </c>
      <c r="B54" s="82" t="s">
        <v>264</v>
      </c>
      <c r="C54" s="75" t="s">
        <v>213</v>
      </c>
      <c r="D54" s="80" t="s">
        <v>239</v>
      </c>
      <c r="E54" s="83"/>
      <c r="F54" s="85"/>
      <c r="G54" s="81"/>
      <c r="H54" s="81">
        <f t="shared" si="5"/>
        <v>0</v>
      </c>
      <c r="I54" s="24"/>
    </row>
    <row r="55" spans="1:9" s="16" customFormat="1" ht="30" customHeight="1" x14ac:dyDescent="0.2">
      <c r="A55" s="25" t="s">
        <v>214</v>
      </c>
      <c r="B55" s="84" t="s">
        <v>31</v>
      </c>
      <c r="C55" s="75" t="s">
        <v>215</v>
      </c>
      <c r="D55" s="80"/>
      <c r="E55" s="83" t="s">
        <v>30</v>
      </c>
      <c r="F55" s="85">
        <v>650</v>
      </c>
      <c r="G55" s="29"/>
      <c r="H55" s="81">
        <f t="shared" si="5"/>
        <v>0</v>
      </c>
      <c r="I55" s="24"/>
    </row>
    <row r="56" spans="1:9" s="16" customFormat="1" ht="30" customHeight="1" x14ac:dyDescent="0.2">
      <c r="A56" s="25" t="s">
        <v>82</v>
      </c>
      <c r="B56" s="61" t="s">
        <v>265</v>
      </c>
      <c r="C56" s="62" t="s">
        <v>83</v>
      </c>
      <c r="D56" s="72" t="s">
        <v>100</v>
      </c>
      <c r="E56" s="64" t="s">
        <v>35</v>
      </c>
      <c r="F56" s="85">
        <v>1</v>
      </c>
      <c r="G56" s="29"/>
      <c r="H56" s="66">
        <f t="shared" si="5"/>
        <v>0</v>
      </c>
      <c r="I56" s="24"/>
    </row>
    <row r="57" spans="1:9" ht="36" customHeight="1" x14ac:dyDescent="0.2">
      <c r="A57" s="2"/>
      <c r="B57" s="86"/>
      <c r="C57" s="67" t="s">
        <v>20</v>
      </c>
      <c r="D57" s="57"/>
      <c r="E57" s="87"/>
      <c r="F57" s="58"/>
      <c r="G57" s="59"/>
      <c r="H57" s="60"/>
      <c r="I57" s="24"/>
    </row>
    <row r="58" spans="1:9" s="16" customFormat="1" ht="30" customHeight="1" x14ac:dyDescent="0.2">
      <c r="A58" s="23" t="s">
        <v>48</v>
      </c>
      <c r="B58" s="61" t="s">
        <v>266</v>
      </c>
      <c r="C58" s="62" t="s">
        <v>49</v>
      </c>
      <c r="D58" s="72" t="s">
        <v>85</v>
      </c>
      <c r="E58" s="64" t="s">
        <v>45</v>
      </c>
      <c r="F58" s="85">
        <v>2500</v>
      </c>
      <c r="G58" s="29"/>
      <c r="H58" s="66">
        <f>ROUND(G58*F58,2)</f>
        <v>0</v>
      </c>
      <c r="I58" s="24"/>
    </row>
    <row r="59" spans="1:9" ht="48" customHeight="1" x14ac:dyDescent="0.2">
      <c r="A59" s="2"/>
      <c r="B59" s="86"/>
      <c r="C59" s="67" t="s">
        <v>21</v>
      </c>
      <c r="D59" s="57"/>
      <c r="E59" s="87"/>
      <c r="F59" s="58"/>
      <c r="G59" s="59"/>
      <c r="H59" s="60"/>
      <c r="I59" s="24"/>
    </row>
    <row r="60" spans="1:9" s="27" customFormat="1" ht="30" customHeight="1" x14ac:dyDescent="0.2">
      <c r="A60" s="23" t="s">
        <v>63</v>
      </c>
      <c r="B60" s="61" t="s">
        <v>267</v>
      </c>
      <c r="C60" s="88" t="s">
        <v>135</v>
      </c>
      <c r="D60" s="89" t="s">
        <v>141</v>
      </c>
      <c r="E60" s="64"/>
      <c r="F60" s="90"/>
      <c r="G60" s="70"/>
      <c r="H60" s="91"/>
      <c r="I60" s="24"/>
    </row>
    <row r="61" spans="1:9" s="16" customFormat="1" ht="39.950000000000003" customHeight="1" x14ac:dyDescent="0.2">
      <c r="A61" s="23" t="s">
        <v>64</v>
      </c>
      <c r="B61" s="71" t="s">
        <v>31</v>
      </c>
      <c r="C61" s="92" t="s">
        <v>147</v>
      </c>
      <c r="D61" s="72"/>
      <c r="E61" s="64" t="s">
        <v>35</v>
      </c>
      <c r="F61" s="85">
        <v>4</v>
      </c>
      <c r="G61" s="29"/>
      <c r="H61" s="66">
        <f t="shared" ref="H61:H65" si="6">ROUND(G61*F61,2)</f>
        <v>0</v>
      </c>
      <c r="I61" s="24"/>
    </row>
    <row r="62" spans="1:9" s="16" customFormat="1" ht="39.950000000000003" customHeight="1" x14ac:dyDescent="0.2">
      <c r="A62" s="23" t="s">
        <v>65</v>
      </c>
      <c r="B62" s="71" t="s">
        <v>36</v>
      </c>
      <c r="C62" s="92" t="s">
        <v>148</v>
      </c>
      <c r="D62" s="72"/>
      <c r="E62" s="64" t="s">
        <v>35</v>
      </c>
      <c r="F62" s="85">
        <v>3</v>
      </c>
      <c r="G62" s="29"/>
      <c r="H62" s="66">
        <f t="shared" si="6"/>
        <v>0</v>
      </c>
      <c r="I62" s="24"/>
    </row>
    <row r="63" spans="1:9" s="16" customFormat="1" ht="39.950000000000003" customHeight="1" x14ac:dyDescent="0.2">
      <c r="A63" s="23" t="s">
        <v>102</v>
      </c>
      <c r="B63" s="71" t="s">
        <v>46</v>
      </c>
      <c r="C63" s="92" t="s">
        <v>222</v>
      </c>
      <c r="D63" s="72"/>
      <c r="E63" s="64" t="s">
        <v>35</v>
      </c>
      <c r="F63" s="85">
        <v>1</v>
      </c>
      <c r="G63" s="29"/>
      <c r="H63" s="66">
        <f t="shared" si="6"/>
        <v>0</v>
      </c>
      <c r="I63" s="24"/>
    </row>
    <row r="64" spans="1:9" s="16" customFormat="1" ht="39.950000000000003" customHeight="1" x14ac:dyDescent="0.2">
      <c r="A64" s="23" t="s">
        <v>136</v>
      </c>
      <c r="B64" s="71" t="s">
        <v>54</v>
      </c>
      <c r="C64" s="92" t="s">
        <v>137</v>
      </c>
      <c r="D64" s="72"/>
      <c r="E64" s="64" t="s">
        <v>35</v>
      </c>
      <c r="F64" s="85">
        <v>4</v>
      </c>
      <c r="G64" s="29"/>
      <c r="H64" s="66">
        <f t="shared" si="6"/>
        <v>0</v>
      </c>
      <c r="I64" s="24"/>
    </row>
    <row r="65" spans="1:9" s="16" customFormat="1" ht="39.950000000000003" customHeight="1" x14ac:dyDescent="0.2">
      <c r="A65" s="23" t="s">
        <v>138</v>
      </c>
      <c r="B65" s="71" t="s">
        <v>57</v>
      </c>
      <c r="C65" s="92" t="s">
        <v>139</v>
      </c>
      <c r="D65" s="72"/>
      <c r="E65" s="64" t="s">
        <v>35</v>
      </c>
      <c r="F65" s="85">
        <v>4</v>
      </c>
      <c r="G65" s="29"/>
      <c r="H65" s="66">
        <f t="shared" si="6"/>
        <v>0</v>
      </c>
      <c r="I65" s="24"/>
    </row>
    <row r="66" spans="1:9" ht="36" customHeight="1" x14ac:dyDescent="0.2">
      <c r="A66" s="2"/>
      <c r="B66" s="93"/>
      <c r="C66" s="67" t="s">
        <v>22</v>
      </c>
      <c r="D66" s="57"/>
      <c r="E66" s="87"/>
      <c r="F66" s="94"/>
      <c r="G66" s="59"/>
      <c r="H66" s="60"/>
      <c r="I66" s="24"/>
    </row>
    <row r="67" spans="1:9" s="16" customFormat="1" ht="39.950000000000003" customHeight="1" x14ac:dyDescent="0.2">
      <c r="A67" s="23" t="s">
        <v>50</v>
      </c>
      <c r="B67" s="61" t="s">
        <v>268</v>
      </c>
      <c r="C67" s="92" t="s">
        <v>140</v>
      </c>
      <c r="D67" s="89" t="s">
        <v>141</v>
      </c>
      <c r="E67" s="64" t="s">
        <v>35</v>
      </c>
      <c r="F67" s="85">
        <v>13</v>
      </c>
      <c r="G67" s="29"/>
      <c r="H67" s="66">
        <f>ROUND(G67*F67,2)</f>
        <v>0</v>
      </c>
      <c r="I67" s="24"/>
    </row>
    <row r="68" spans="1:9" s="16" customFormat="1" ht="30" customHeight="1" x14ac:dyDescent="0.2">
      <c r="A68" s="23" t="s">
        <v>51</v>
      </c>
      <c r="B68" s="61" t="s">
        <v>269</v>
      </c>
      <c r="C68" s="92" t="s">
        <v>142</v>
      </c>
      <c r="D68" s="89" t="s">
        <v>141</v>
      </c>
      <c r="E68" s="64"/>
      <c r="F68" s="90"/>
      <c r="G68" s="70"/>
      <c r="H68" s="91"/>
      <c r="I68" s="24"/>
    </row>
    <row r="69" spans="1:9" s="16" customFormat="1" ht="30" customHeight="1" x14ac:dyDescent="0.2">
      <c r="A69" s="23" t="s">
        <v>103</v>
      </c>
      <c r="B69" s="71" t="s">
        <v>31</v>
      </c>
      <c r="C69" s="62" t="s">
        <v>104</v>
      </c>
      <c r="D69" s="72"/>
      <c r="E69" s="64" t="s">
        <v>35</v>
      </c>
      <c r="F69" s="85">
        <v>2</v>
      </c>
      <c r="G69" s="29"/>
      <c r="H69" s="66">
        <f t="shared" ref="H69:H75" si="7">ROUND(G69*F69,2)</f>
        <v>0</v>
      </c>
      <c r="I69" s="24"/>
    </row>
    <row r="70" spans="1:9" s="16" customFormat="1" ht="30" customHeight="1" x14ac:dyDescent="0.2">
      <c r="A70" s="23" t="s">
        <v>52</v>
      </c>
      <c r="B70" s="71" t="s">
        <v>36</v>
      </c>
      <c r="C70" s="62" t="s">
        <v>86</v>
      </c>
      <c r="D70" s="72"/>
      <c r="E70" s="64" t="s">
        <v>35</v>
      </c>
      <c r="F70" s="85">
        <v>4</v>
      </c>
      <c r="G70" s="29"/>
      <c r="H70" s="66">
        <f t="shared" si="7"/>
        <v>0</v>
      </c>
      <c r="I70" s="24"/>
    </row>
    <row r="71" spans="1:9" s="16" customFormat="1" ht="30" customHeight="1" x14ac:dyDescent="0.2">
      <c r="A71" s="23" t="s">
        <v>105</v>
      </c>
      <c r="B71" s="71" t="s">
        <v>46</v>
      </c>
      <c r="C71" s="62" t="s">
        <v>106</v>
      </c>
      <c r="D71" s="72"/>
      <c r="E71" s="64" t="s">
        <v>35</v>
      </c>
      <c r="F71" s="85">
        <v>4</v>
      </c>
      <c r="G71" s="29"/>
      <c r="H71" s="66">
        <f t="shared" si="7"/>
        <v>0</v>
      </c>
      <c r="I71" s="24"/>
    </row>
    <row r="72" spans="1:9" s="16" customFormat="1" ht="30" customHeight="1" x14ac:dyDescent="0.2">
      <c r="A72" s="23" t="s">
        <v>53</v>
      </c>
      <c r="B72" s="71" t="s">
        <v>54</v>
      </c>
      <c r="C72" s="62" t="s">
        <v>89</v>
      </c>
      <c r="D72" s="72"/>
      <c r="E72" s="64" t="s">
        <v>35</v>
      </c>
      <c r="F72" s="85">
        <v>4</v>
      </c>
      <c r="G72" s="29"/>
      <c r="H72" s="66">
        <f t="shared" si="7"/>
        <v>0</v>
      </c>
      <c r="I72" s="24"/>
    </row>
    <row r="73" spans="1:9" s="16" customFormat="1" ht="30" customHeight="1" x14ac:dyDescent="0.2">
      <c r="A73" s="23" t="s">
        <v>61</v>
      </c>
      <c r="B73" s="61" t="s">
        <v>270</v>
      </c>
      <c r="C73" s="62" t="s">
        <v>66</v>
      </c>
      <c r="D73" s="89" t="s">
        <v>141</v>
      </c>
      <c r="E73" s="64" t="s">
        <v>35</v>
      </c>
      <c r="F73" s="85">
        <v>1</v>
      </c>
      <c r="G73" s="29"/>
      <c r="H73" s="66">
        <f t="shared" si="7"/>
        <v>0</v>
      </c>
      <c r="I73" s="24"/>
    </row>
    <row r="74" spans="1:9" s="16" customFormat="1" ht="30" customHeight="1" x14ac:dyDescent="0.2">
      <c r="A74" s="23" t="s">
        <v>62</v>
      </c>
      <c r="B74" s="61" t="s">
        <v>271</v>
      </c>
      <c r="C74" s="62" t="s">
        <v>67</v>
      </c>
      <c r="D74" s="89" t="s">
        <v>141</v>
      </c>
      <c r="E74" s="64" t="s">
        <v>35</v>
      </c>
      <c r="F74" s="85">
        <v>8</v>
      </c>
      <c r="G74" s="29"/>
      <c r="H74" s="66">
        <f t="shared" si="7"/>
        <v>0</v>
      </c>
      <c r="I74" s="24"/>
    </row>
    <row r="75" spans="1:9" s="16" customFormat="1" ht="30" customHeight="1" x14ac:dyDescent="0.2">
      <c r="A75" s="23" t="s">
        <v>227</v>
      </c>
      <c r="B75" s="61" t="s">
        <v>272</v>
      </c>
      <c r="C75" s="62" t="s">
        <v>228</v>
      </c>
      <c r="D75" s="72" t="s">
        <v>170</v>
      </c>
      <c r="E75" s="64" t="s">
        <v>35</v>
      </c>
      <c r="F75" s="85">
        <v>1</v>
      </c>
      <c r="G75" s="29"/>
      <c r="H75" s="66">
        <f t="shared" si="7"/>
        <v>0</v>
      </c>
      <c r="I75" s="24"/>
    </row>
    <row r="76" spans="1:9" ht="36" customHeight="1" x14ac:dyDescent="0.2">
      <c r="A76" s="2"/>
      <c r="B76" s="55"/>
      <c r="C76" s="67" t="s">
        <v>23</v>
      </c>
      <c r="D76" s="57"/>
      <c r="E76" s="68"/>
      <c r="F76" s="57"/>
      <c r="G76" s="59"/>
      <c r="H76" s="60"/>
      <c r="I76" s="24"/>
    </row>
    <row r="77" spans="1:9" s="16" customFormat="1" ht="30" customHeight="1" x14ac:dyDescent="0.2">
      <c r="A77" s="25" t="s">
        <v>55</v>
      </c>
      <c r="B77" s="61" t="s">
        <v>273</v>
      </c>
      <c r="C77" s="62" t="s">
        <v>56</v>
      </c>
      <c r="D77" s="72" t="s">
        <v>168</v>
      </c>
      <c r="E77" s="64"/>
      <c r="F77" s="69"/>
      <c r="G77" s="70"/>
      <c r="H77" s="66"/>
      <c r="I77" s="24"/>
    </row>
    <row r="78" spans="1:9" s="16" customFormat="1" ht="30" customHeight="1" x14ac:dyDescent="0.2">
      <c r="A78" s="25" t="s">
        <v>87</v>
      </c>
      <c r="B78" s="71" t="s">
        <v>31</v>
      </c>
      <c r="C78" s="62" t="s">
        <v>88</v>
      </c>
      <c r="D78" s="72"/>
      <c r="E78" s="64" t="s">
        <v>30</v>
      </c>
      <c r="F78" s="65">
        <v>75</v>
      </c>
      <c r="G78" s="29"/>
      <c r="H78" s="66">
        <f>ROUND(G78*F78,2)</f>
        <v>0</v>
      </c>
      <c r="I78" s="24"/>
    </row>
    <row r="79" spans="1:9" s="10" customFormat="1" ht="30" customHeight="1" thickBot="1" x14ac:dyDescent="0.25">
      <c r="A79" s="11"/>
      <c r="B79" s="95" t="str">
        <f>B6</f>
        <v>A</v>
      </c>
      <c r="C79" s="149" t="str">
        <f>C6</f>
        <v>NORTHBOUND CENTURY ST. - ELLICE AVE. TO 75M SOUTH OF SASKATCHEWAN AVE.</v>
      </c>
      <c r="D79" s="150"/>
      <c r="E79" s="150"/>
      <c r="F79" s="151"/>
      <c r="G79" s="96" t="s">
        <v>17</v>
      </c>
      <c r="H79" s="11">
        <f>SUM(H6:H78)</f>
        <v>0</v>
      </c>
      <c r="I79" s="24"/>
    </row>
    <row r="80" spans="1:9" s="10" customFormat="1" ht="30" customHeight="1" thickTop="1" x14ac:dyDescent="0.2">
      <c r="A80" s="9"/>
      <c r="B80" s="52" t="s">
        <v>13</v>
      </c>
      <c r="C80" s="154" t="s">
        <v>231</v>
      </c>
      <c r="D80" s="155"/>
      <c r="E80" s="155"/>
      <c r="F80" s="156"/>
      <c r="G80" s="53"/>
      <c r="H80" s="54"/>
      <c r="I80" s="24"/>
    </row>
    <row r="81" spans="1:9" s="16" customFormat="1" ht="39.950000000000003" customHeight="1" x14ac:dyDescent="0.2">
      <c r="A81" s="25" t="s">
        <v>113</v>
      </c>
      <c r="B81" s="73" t="s">
        <v>108</v>
      </c>
      <c r="C81" s="62" t="s">
        <v>114</v>
      </c>
      <c r="D81" s="72" t="s">
        <v>177</v>
      </c>
      <c r="E81" s="64"/>
      <c r="F81" s="69"/>
      <c r="G81" s="70"/>
      <c r="H81" s="66"/>
      <c r="I81" s="24"/>
    </row>
    <row r="82" spans="1:9" s="16" customFormat="1" ht="39.950000000000003" customHeight="1" x14ac:dyDescent="0.2">
      <c r="A82" s="25" t="s">
        <v>192</v>
      </c>
      <c r="B82" s="71" t="s">
        <v>31</v>
      </c>
      <c r="C82" s="62" t="s">
        <v>193</v>
      </c>
      <c r="D82" s="72" t="s">
        <v>2</v>
      </c>
      <c r="E82" s="64" t="s">
        <v>30</v>
      </c>
      <c r="F82" s="65">
        <v>10</v>
      </c>
      <c r="G82" s="29"/>
      <c r="H82" s="66">
        <f t="shared" ref="H82" si="8">ROUND(G82*F82,2)</f>
        <v>0</v>
      </c>
      <c r="I82" s="24"/>
    </row>
    <row r="83" spans="1:9" s="16" customFormat="1" ht="30" customHeight="1" x14ac:dyDescent="0.2">
      <c r="A83" s="25" t="s">
        <v>37</v>
      </c>
      <c r="B83" s="61" t="s">
        <v>274</v>
      </c>
      <c r="C83" s="62" t="s">
        <v>38</v>
      </c>
      <c r="D83" s="72" t="s">
        <v>92</v>
      </c>
      <c r="E83" s="64"/>
      <c r="F83" s="69"/>
      <c r="G83" s="70"/>
      <c r="H83" s="66"/>
      <c r="I83" s="24"/>
    </row>
    <row r="84" spans="1:9" s="16" customFormat="1" ht="30" customHeight="1" x14ac:dyDescent="0.2">
      <c r="A84" s="25" t="s">
        <v>93</v>
      </c>
      <c r="B84" s="71" t="s">
        <v>31</v>
      </c>
      <c r="C84" s="62" t="s">
        <v>94</v>
      </c>
      <c r="D84" s="72" t="s">
        <v>2</v>
      </c>
      <c r="E84" s="64" t="s">
        <v>35</v>
      </c>
      <c r="F84" s="65">
        <v>20</v>
      </c>
      <c r="G84" s="29"/>
      <c r="H84" s="66">
        <f>ROUND(G84*F84,2)</f>
        <v>0</v>
      </c>
      <c r="I84" s="24"/>
    </row>
    <row r="85" spans="1:9" s="16" customFormat="1" ht="30" customHeight="1" x14ac:dyDescent="0.2">
      <c r="A85" s="25" t="s">
        <v>39</v>
      </c>
      <c r="B85" s="61" t="s">
        <v>275</v>
      </c>
      <c r="C85" s="62" t="s">
        <v>40</v>
      </c>
      <c r="D85" s="72" t="s">
        <v>92</v>
      </c>
      <c r="E85" s="64"/>
      <c r="F85" s="65"/>
      <c r="G85" s="70"/>
      <c r="H85" s="66"/>
      <c r="I85" s="24"/>
    </row>
    <row r="86" spans="1:9" s="16" customFormat="1" ht="30" customHeight="1" x14ac:dyDescent="0.2">
      <c r="A86" s="25" t="s">
        <v>41</v>
      </c>
      <c r="B86" s="71" t="s">
        <v>31</v>
      </c>
      <c r="C86" s="62" t="s">
        <v>42</v>
      </c>
      <c r="D86" s="72" t="s">
        <v>2</v>
      </c>
      <c r="E86" s="64" t="s">
        <v>35</v>
      </c>
      <c r="F86" s="65">
        <v>6</v>
      </c>
      <c r="G86" s="29"/>
      <c r="H86" s="66">
        <f>ROUND(G86*F86,2)</f>
        <v>0</v>
      </c>
      <c r="I86" s="24"/>
    </row>
    <row r="87" spans="1:9" s="16" customFormat="1" ht="30" customHeight="1" x14ac:dyDescent="0.2">
      <c r="A87" s="25" t="s">
        <v>43</v>
      </c>
      <c r="B87" s="71" t="s">
        <v>36</v>
      </c>
      <c r="C87" s="62" t="s">
        <v>44</v>
      </c>
      <c r="D87" s="72" t="s">
        <v>2</v>
      </c>
      <c r="E87" s="64" t="s">
        <v>35</v>
      </c>
      <c r="F87" s="65">
        <v>20</v>
      </c>
      <c r="G87" s="29"/>
      <c r="H87" s="66">
        <f>ROUND(G87*F87,2)</f>
        <v>0</v>
      </c>
      <c r="I87" s="24"/>
    </row>
    <row r="88" spans="1:9" s="16" customFormat="1" ht="30" customHeight="1" x14ac:dyDescent="0.2">
      <c r="A88" s="25" t="s">
        <v>75</v>
      </c>
      <c r="B88" s="61" t="s">
        <v>143</v>
      </c>
      <c r="C88" s="62" t="s">
        <v>47</v>
      </c>
      <c r="D88" s="72" t="s">
        <v>95</v>
      </c>
      <c r="E88" s="64"/>
      <c r="F88" s="69"/>
      <c r="G88" s="70"/>
      <c r="H88" s="66"/>
      <c r="I88" s="24"/>
    </row>
    <row r="89" spans="1:9" s="16" customFormat="1" ht="39.950000000000003" customHeight="1" x14ac:dyDescent="0.2">
      <c r="A89" s="25" t="s">
        <v>200</v>
      </c>
      <c r="B89" s="71" t="s">
        <v>31</v>
      </c>
      <c r="C89" s="75" t="s">
        <v>243</v>
      </c>
      <c r="D89" s="72" t="s">
        <v>146</v>
      </c>
      <c r="E89" s="64"/>
      <c r="F89" s="69"/>
      <c r="G89" s="81"/>
      <c r="H89" s="66"/>
      <c r="I89" s="24"/>
    </row>
    <row r="90" spans="1:9" s="16" customFormat="1" ht="30" customHeight="1" x14ac:dyDescent="0.2">
      <c r="A90" s="25" t="s">
        <v>197</v>
      </c>
      <c r="B90" s="77" t="s">
        <v>73</v>
      </c>
      <c r="C90" s="97" t="s">
        <v>149</v>
      </c>
      <c r="D90" s="63"/>
      <c r="E90" s="78" t="s">
        <v>45</v>
      </c>
      <c r="F90" s="65">
        <v>6</v>
      </c>
      <c r="G90" s="29"/>
      <c r="H90" s="79">
        <f>ROUND(G90*F90,2)</f>
        <v>0</v>
      </c>
      <c r="I90" s="24"/>
    </row>
    <row r="91" spans="1:9" s="16" customFormat="1" ht="39.950000000000003" customHeight="1" x14ac:dyDescent="0.2">
      <c r="A91" s="23"/>
      <c r="B91" s="61" t="s">
        <v>144</v>
      </c>
      <c r="C91" s="62" t="s">
        <v>232</v>
      </c>
      <c r="D91" s="80" t="s">
        <v>107</v>
      </c>
      <c r="E91" s="64" t="s">
        <v>30</v>
      </c>
      <c r="F91" s="85">
        <v>7650</v>
      </c>
      <c r="G91" s="29"/>
      <c r="H91" s="66">
        <f>ROUND(G91*F91,2)</f>
        <v>0</v>
      </c>
      <c r="I91" s="24"/>
    </row>
    <row r="92" spans="1:9" ht="36" customHeight="1" x14ac:dyDescent="0.2">
      <c r="A92" s="2"/>
      <c r="B92" s="86"/>
      <c r="C92" s="67" t="s">
        <v>20</v>
      </c>
      <c r="D92" s="57"/>
      <c r="E92" s="87"/>
      <c r="F92" s="58"/>
      <c r="G92" s="59"/>
      <c r="H92" s="60"/>
      <c r="I92" s="24"/>
    </row>
    <row r="93" spans="1:9" s="16" customFormat="1" ht="30" customHeight="1" x14ac:dyDescent="0.2">
      <c r="A93" s="23" t="s">
        <v>216</v>
      </c>
      <c r="B93" s="61" t="s">
        <v>145</v>
      </c>
      <c r="C93" s="62" t="s">
        <v>217</v>
      </c>
      <c r="D93" s="72" t="s">
        <v>85</v>
      </c>
      <c r="E93" s="64"/>
      <c r="F93" s="90"/>
      <c r="G93" s="70"/>
      <c r="H93" s="91"/>
      <c r="I93" s="24"/>
    </row>
    <row r="94" spans="1:9" s="16" customFormat="1" ht="30" customHeight="1" x14ac:dyDescent="0.2">
      <c r="A94" s="23" t="s">
        <v>218</v>
      </c>
      <c r="B94" s="71" t="s">
        <v>31</v>
      </c>
      <c r="C94" s="62" t="s">
        <v>219</v>
      </c>
      <c r="D94" s="72" t="s">
        <v>2</v>
      </c>
      <c r="E94" s="64" t="s">
        <v>45</v>
      </c>
      <c r="F94" s="85">
        <v>200</v>
      </c>
      <c r="G94" s="29"/>
      <c r="H94" s="66">
        <f>ROUND(G94*F94,2)</f>
        <v>0</v>
      </c>
      <c r="I94" s="24"/>
    </row>
    <row r="95" spans="1:9" s="10" customFormat="1" ht="30" customHeight="1" thickBot="1" x14ac:dyDescent="0.25">
      <c r="A95" s="11"/>
      <c r="B95" s="95" t="str">
        <f>B80</f>
        <v>B</v>
      </c>
      <c r="C95" s="149" t="str">
        <f>C80</f>
        <v>LOGAN AVE. - RAIL CROSSING AT WESTON TO BLAKE ST.</v>
      </c>
      <c r="D95" s="150"/>
      <c r="E95" s="150"/>
      <c r="F95" s="151"/>
      <c r="G95" s="96" t="s">
        <v>17</v>
      </c>
      <c r="H95" s="11">
        <f>SUM(H80:H94)</f>
        <v>0</v>
      </c>
      <c r="I95" s="24"/>
    </row>
    <row r="96" spans="1:9" s="10" customFormat="1" ht="30" customHeight="1" thickTop="1" x14ac:dyDescent="0.2">
      <c r="A96" s="9"/>
      <c r="B96" s="52" t="s">
        <v>14</v>
      </c>
      <c r="C96" s="167" t="s">
        <v>229</v>
      </c>
      <c r="D96" s="168"/>
      <c r="E96" s="168"/>
      <c r="F96" s="169"/>
      <c r="G96" s="53"/>
      <c r="H96" s="54"/>
      <c r="I96" s="24"/>
    </row>
    <row r="97" spans="1:9" ht="36" customHeight="1" x14ac:dyDescent="0.2">
      <c r="A97" s="2"/>
      <c r="B97" s="55"/>
      <c r="C97" s="56" t="s">
        <v>19</v>
      </c>
      <c r="D97" s="57"/>
      <c r="E97" s="58" t="s">
        <v>2</v>
      </c>
      <c r="F97" s="58" t="s">
        <v>2</v>
      </c>
      <c r="G97" s="59" t="s">
        <v>2</v>
      </c>
      <c r="H97" s="60"/>
      <c r="I97" s="24"/>
    </row>
    <row r="98" spans="1:9" s="16" customFormat="1" ht="30" customHeight="1" x14ac:dyDescent="0.2">
      <c r="A98" s="23" t="s">
        <v>33</v>
      </c>
      <c r="B98" s="61" t="s">
        <v>276</v>
      </c>
      <c r="C98" s="62" t="s">
        <v>34</v>
      </c>
      <c r="D98" s="63" t="s">
        <v>167</v>
      </c>
      <c r="E98" s="64" t="s">
        <v>30</v>
      </c>
      <c r="F98" s="65">
        <v>50</v>
      </c>
      <c r="G98" s="29"/>
      <c r="H98" s="66">
        <f t="shared" ref="H98" si="9">ROUND(G98*F98,2)</f>
        <v>0</v>
      </c>
      <c r="I98" s="24"/>
    </row>
    <row r="99" spans="1:9" ht="36" customHeight="1" x14ac:dyDescent="0.2">
      <c r="A99" s="2"/>
      <c r="B99" s="55"/>
      <c r="C99" s="67" t="s">
        <v>150</v>
      </c>
      <c r="D99" s="57"/>
      <c r="E99" s="68"/>
      <c r="F99" s="57"/>
      <c r="G99" s="59"/>
      <c r="H99" s="60"/>
      <c r="I99" s="24"/>
    </row>
    <row r="100" spans="1:9" s="16" customFormat="1" ht="30" customHeight="1" x14ac:dyDescent="0.2">
      <c r="A100" s="25" t="s">
        <v>58</v>
      </c>
      <c r="B100" s="61" t="s">
        <v>277</v>
      </c>
      <c r="C100" s="62" t="s">
        <v>59</v>
      </c>
      <c r="D100" s="63" t="s">
        <v>167</v>
      </c>
      <c r="E100" s="64"/>
      <c r="F100" s="69"/>
      <c r="G100" s="70"/>
      <c r="H100" s="66"/>
      <c r="I100" s="24"/>
    </row>
    <row r="101" spans="1:9" s="16" customFormat="1" ht="39.950000000000003" customHeight="1" x14ac:dyDescent="0.2">
      <c r="A101" s="25" t="s">
        <v>111</v>
      </c>
      <c r="B101" s="61" t="s">
        <v>278</v>
      </c>
      <c r="C101" s="62" t="s">
        <v>112</v>
      </c>
      <c r="D101" s="72" t="s">
        <v>177</v>
      </c>
      <c r="E101" s="64"/>
      <c r="F101" s="69"/>
      <c r="G101" s="70"/>
      <c r="H101" s="66"/>
      <c r="I101" s="24"/>
    </row>
    <row r="102" spans="1:9" s="16" customFormat="1" ht="39.950000000000003" customHeight="1" x14ac:dyDescent="0.2">
      <c r="A102" s="25" t="s">
        <v>188</v>
      </c>
      <c r="B102" s="71" t="s">
        <v>31</v>
      </c>
      <c r="C102" s="62" t="s">
        <v>189</v>
      </c>
      <c r="D102" s="72" t="s">
        <v>2</v>
      </c>
      <c r="E102" s="64" t="s">
        <v>30</v>
      </c>
      <c r="F102" s="65">
        <v>341</v>
      </c>
      <c r="G102" s="29"/>
      <c r="H102" s="66">
        <f>ROUND(G102*F102,2)</f>
        <v>0</v>
      </c>
      <c r="I102" s="24"/>
    </row>
    <row r="103" spans="1:9" s="16" customFormat="1" ht="39.950000000000003" customHeight="1" x14ac:dyDescent="0.2">
      <c r="A103" s="25" t="s">
        <v>113</v>
      </c>
      <c r="B103" s="73" t="s">
        <v>279</v>
      </c>
      <c r="C103" s="62" t="s">
        <v>114</v>
      </c>
      <c r="D103" s="72" t="s">
        <v>177</v>
      </c>
      <c r="E103" s="64"/>
      <c r="F103" s="65"/>
      <c r="G103" s="70"/>
      <c r="H103" s="66"/>
      <c r="I103" s="24"/>
    </row>
    <row r="104" spans="1:9" s="16" customFormat="1" ht="39.950000000000003" customHeight="1" x14ac:dyDescent="0.2">
      <c r="A104" s="25" t="s">
        <v>190</v>
      </c>
      <c r="B104" s="71" t="s">
        <v>31</v>
      </c>
      <c r="C104" s="62" t="s">
        <v>191</v>
      </c>
      <c r="D104" s="72" t="s">
        <v>2</v>
      </c>
      <c r="E104" s="64" t="s">
        <v>30</v>
      </c>
      <c r="F104" s="65">
        <v>6</v>
      </c>
      <c r="G104" s="29"/>
      <c r="H104" s="66">
        <f t="shared" ref="H104:H106" si="10">ROUND(G104*F104,2)</f>
        <v>0</v>
      </c>
      <c r="I104" s="24"/>
    </row>
    <row r="105" spans="1:9" s="16" customFormat="1" ht="39.950000000000003" customHeight="1" x14ac:dyDescent="0.2">
      <c r="A105" s="25" t="s">
        <v>192</v>
      </c>
      <c r="B105" s="71" t="s">
        <v>36</v>
      </c>
      <c r="C105" s="62" t="s">
        <v>193</v>
      </c>
      <c r="D105" s="72" t="s">
        <v>2</v>
      </c>
      <c r="E105" s="64" t="s">
        <v>30</v>
      </c>
      <c r="F105" s="65">
        <v>146</v>
      </c>
      <c r="G105" s="29"/>
      <c r="H105" s="66">
        <f t="shared" si="10"/>
        <v>0</v>
      </c>
      <c r="I105" s="24"/>
    </row>
    <row r="106" spans="1:9" s="16" customFormat="1" ht="39.950000000000003" customHeight="1" x14ac:dyDescent="0.2">
      <c r="A106" s="25" t="s">
        <v>194</v>
      </c>
      <c r="B106" s="71" t="s">
        <v>46</v>
      </c>
      <c r="C106" s="62" t="s">
        <v>195</v>
      </c>
      <c r="D106" s="72" t="s">
        <v>2</v>
      </c>
      <c r="E106" s="64" t="s">
        <v>30</v>
      </c>
      <c r="F106" s="65">
        <v>30</v>
      </c>
      <c r="G106" s="29"/>
      <c r="H106" s="66">
        <f t="shared" si="10"/>
        <v>0</v>
      </c>
      <c r="I106" s="24"/>
    </row>
    <row r="107" spans="1:9" s="16" customFormat="1" ht="30" customHeight="1" x14ac:dyDescent="0.2">
      <c r="A107" s="25" t="s">
        <v>37</v>
      </c>
      <c r="B107" s="61" t="s">
        <v>280</v>
      </c>
      <c r="C107" s="62" t="s">
        <v>38</v>
      </c>
      <c r="D107" s="72" t="s">
        <v>92</v>
      </c>
      <c r="E107" s="64"/>
      <c r="F107" s="69"/>
      <c r="G107" s="70"/>
      <c r="H107" s="66"/>
      <c r="I107" s="24"/>
    </row>
    <row r="108" spans="1:9" s="16" customFormat="1" ht="30" customHeight="1" x14ac:dyDescent="0.2">
      <c r="A108" s="25" t="s">
        <v>93</v>
      </c>
      <c r="B108" s="71" t="s">
        <v>31</v>
      </c>
      <c r="C108" s="62" t="s">
        <v>94</v>
      </c>
      <c r="D108" s="72" t="s">
        <v>2</v>
      </c>
      <c r="E108" s="64" t="s">
        <v>35</v>
      </c>
      <c r="F108" s="65">
        <v>480</v>
      </c>
      <c r="G108" s="29"/>
      <c r="H108" s="66">
        <f>ROUND(G108*F108,2)</f>
        <v>0</v>
      </c>
      <c r="I108" s="24"/>
    </row>
    <row r="109" spans="1:9" s="16" customFormat="1" ht="30" customHeight="1" x14ac:dyDescent="0.2">
      <c r="A109" s="25" t="s">
        <v>39</v>
      </c>
      <c r="B109" s="61" t="s">
        <v>281</v>
      </c>
      <c r="C109" s="62" t="s">
        <v>40</v>
      </c>
      <c r="D109" s="72" t="s">
        <v>92</v>
      </c>
      <c r="E109" s="64"/>
      <c r="F109" s="65"/>
      <c r="G109" s="70"/>
      <c r="H109" s="66"/>
      <c r="I109" s="24"/>
    </row>
    <row r="110" spans="1:9" s="16" customFormat="1" ht="30" customHeight="1" x14ac:dyDescent="0.2">
      <c r="A110" s="25" t="s">
        <v>41</v>
      </c>
      <c r="B110" s="71" t="s">
        <v>31</v>
      </c>
      <c r="C110" s="62" t="s">
        <v>42</v>
      </c>
      <c r="D110" s="72" t="s">
        <v>2</v>
      </c>
      <c r="E110" s="64" t="s">
        <v>35</v>
      </c>
      <c r="F110" s="65">
        <v>130</v>
      </c>
      <c r="G110" s="29"/>
      <c r="H110" s="66">
        <f>ROUND(G110*F110,2)</f>
        <v>0</v>
      </c>
      <c r="I110" s="24"/>
    </row>
    <row r="111" spans="1:9" s="16" customFormat="1" ht="30" customHeight="1" x14ac:dyDescent="0.2">
      <c r="A111" s="25" t="s">
        <v>43</v>
      </c>
      <c r="B111" s="71" t="s">
        <v>36</v>
      </c>
      <c r="C111" s="62" t="s">
        <v>44</v>
      </c>
      <c r="D111" s="72" t="s">
        <v>2</v>
      </c>
      <c r="E111" s="64" t="s">
        <v>35</v>
      </c>
      <c r="F111" s="65">
        <v>330</v>
      </c>
      <c r="G111" s="29"/>
      <c r="H111" s="66">
        <f>ROUND(G111*F111,2)</f>
        <v>0</v>
      </c>
      <c r="I111" s="24"/>
    </row>
    <row r="112" spans="1:9" s="16" customFormat="1" ht="30" customHeight="1" x14ac:dyDescent="0.2">
      <c r="A112" s="25" t="s">
        <v>75</v>
      </c>
      <c r="B112" s="61" t="s">
        <v>282</v>
      </c>
      <c r="C112" s="62" t="s">
        <v>47</v>
      </c>
      <c r="D112" s="72" t="s">
        <v>95</v>
      </c>
      <c r="E112" s="64"/>
      <c r="F112" s="69"/>
      <c r="G112" s="70"/>
      <c r="H112" s="66"/>
      <c r="I112" s="24"/>
    </row>
    <row r="113" spans="1:9" s="16" customFormat="1" ht="39.950000000000003" customHeight="1" x14ac:dyDescent="0.2">
      <c r="A113" s="25" t="s">
        <v>201</v>
      </c>
      <c r="B113" s="71" t="s">
        <v>31</v>
      </c>
      <c r="C113" s="75" t="s">
        <v>244</v>
      </c>
      <c r="D113" s="72" t="s">
        <v>77</v>
      </c>
      <c r="E113" s="64" t="s">
        <v>45</v>
      </c>
      <c r="F113" s="65">
        <v>85</v>
      </c>
      <c r="G113" s="29"/>
      <c r="H113" s="66">
        <f t="shared" ref="H113:H114" si="11">ROUND(G113*F113,2)</f>
        <v>0</v>
      </c>
      <c r="I113" s="24"/>
    </row>
    <row r="114" spans="1:9" s="16" customFormat="1" ht="39.950000000000003" customHeight="1" x14ac:dyDescent="0.2">
      <c r="A114" s="25" t="s">
        <v>207</v>
      </c>
      <c r="B114" s="61" t="s">
        <v>283</v>
      </c>
      <c r="C114" s="62" t="s">
        <v>208</v>
      </c>
      <c r="D114" s="72" t="s">
        <v>169</v>
      </c>
      <c r="E114" s="64" t="s">
        <v>45</v>
      </c>
      <c r="F114" s="65">
        <v>60</v>
      </c>
      <c r="G114" s="29"/>
      <c r="H114" s="66">
        <f t="shared" si="11"/>
        <v>0</v>
      </c>
      <c r="I114" s="24"/>
    </row>
    <row r="115" spans="1:9" ht="36" customHeight="1" x14ac:dyDescent="0.2">
      <c r="A115" s="2"/>
      <c r="B115" s="86"/>
      <c r="C115" s="67" t="s">
        <v>20</v>
      </c>
      <c r="D115" s="57"/>
      <c r="E115" s="87"/>
      <c r="F115" s="58"/>
      <c r="G115" s="59"/>
      <c r="H115" s="60"/>
      <c r="I115" s="24"/>
    </row>
    <row r="116" spans="1:9" s="16" customFormat="1" ht="30" customHeight="1" x14ac:dyDescent="0.2">
      <c r="A116" s="23" t="s">
        <v>216</v>
      </c>
      <c r="B116" s="61" t="s">
        <v>284</v>
      </c>
      <c r="C116" s="62" t="s">
        <v>217</v>
      </c>
      <c r="D116" s="72" t="s">
        <v>85</v>
      </c>
      <c r="E116" s="64"/>
      <c r="F116" s="90"/>
      <c r="G116" s="70"/>
      <c r="H116" s="91"/>
      <c r="I116" s="24"/>
    </row>
    <row r="117" spans="1:9" s="16" customFormat="1" ht="30" customHeight="1" x14ac:dyDescent="0.2">
      <c r="A117" s="23" t="s">
        <v>218</v>
      </c>
      <c r="B117" s="71" t="s">
        <v>31</v>
      </c>
      <c r="C117" s="62" t="s">
        <v>219</v>
      </c>
      <c r="D117" s="72" t="s">
        <v>2</v>
      </c>
      <c r="E117" s="64" t="s">
        <v>45</v>
      </c>
      <c r="F117" s="85">
        <v>50</v>
      </c>
      <c r="G117" s="29"/>
      <c r="H117" s="66">
        <f>ROUND(G117*F117,2)</f>
        <v>0</v>
      </c>
      <c r="I117" s="24"/>
    </row>
    <row r="118" spans="1:9" s="16" customFormat="1" ht="30" customHeight="1" x14ac:dyDescent="0.2">
      <c r="A118" s="23" t="s">
        <v>220</v>
      </c>
      <c r="B118" s="71" t="s">
        <v>36</v>
      </c>
      <c r="C118" s="62" t="s">
        <v>221</v>
      </c>
      <c r="D118" s="72" t="s">
        <v>2</v>
      </c>
      <c r="E118" s="64" t="s">
        <v>45</v>
      </c>
      <c r="F118" s="85">
        <v>50</v>
      </c>
      <c r="G118" s="29"/>
      <c r="H118" s="66">
        <f>ROUND(G118*F118,2)</f>
        <v>0</v>
      </c>
      <c r="I118" s="24"/>
    </row>
    <row r="119" spans="1:9" ht="48" customHeight="1" x14ac:dyDescent="0.2">
      <c r="A119" s="2"/>
      <c r="B119" s="86"/>
      <c r="C119" s="67" t="s">
        <v>21</v>
      </c>
      <c r="D119" s="57"/>
      <c r="E119" s="87"/>
      <c r="F119" s="58"/>
      <c r="G119" s="59"/>
      <c r="H119" s="60"/>
      <c r="I119" s="24"/>
    </row>
    <row r="120" spans="1:9" s="27" customFormat="1" ht="30" customHeight="1" x14ac:dyDescent="0.2">
      <c r="A120" s="23" t="s">
        <v>63</v>
      </c>
      <c r="B120" s="61" t="s">
        <v>285</v>
      </c>
      <c r="C120" s="88" t="s">
        <v>135</v>
      </c>
      <c r="D120" s="89" t="s">
        <v>141</v>
      </c>
      <c r="E120" s="64"/>
      <c r="F120" s="90"/>
      <c r="G120" s="70"/>
      <c r="H120" s="91"/>
      <c r="I120" s="24"/>
    </row>
    <row r="121" spans="1:9" s="16" customFormat="1" ht="39.950000000000003" customHeight="1" x14ac:dyDescent="0.2">
      <c r="A121" s="23" t="s">
        <v>64</v>
      </c>
      <c r="B121" s="71" t="s">
        <v>31</v>
      </c>
      <c r="C121" s="92" t="s">
        <v>147</v>
      </c>
      <c r="D121" s="72"/>
      <c r="E121" s="64" t="s">
        <v>35</v>
      </c>
      <c r="F121" s="85">
        <v>1</v>
      </c>
      <c r="G121" s="29"/>
      <c r="H121" s="66">
        <f t="shared" ref="H121:H124" si="12">ROUND(G121*F121,2)</f>
        <v>0</v>
      </c>
      <c r="I121" s="24"/>
    </row>
    <row r="122" spans="1:9" s="16" customFormat="1" ht="39.950000000000003" customHeight="1" x14ac:dyDescent="0.2">
      <c r="A122" s="23" t="s">
        <v>102</v>
      </c>
      <c r="B122" s="71" t="s">
        <v>36</v>
      </c>
      <c r="C122" s="92" t="s">
        <v>222</v>
      </c>
      <c r="D122" s="72"/>
      <c r="E122" s="64" t="s">
        <v>35</v>
      </c>
      <c r="F122" s="85">
        <v>1</v>
      </c>
      <c r="G122" s="29"/>
      <c r="H122" s="66">
        <f t="shared" si="12"/>
        <v>0</v>
      </c>
      <c r="I122" s="24"/>
    </row>
    <row r="123" spans="1:9" s="16" customFormat="1" ht="39.950000000000003" customHeight="1" x14ac:dyDescent="0.2">
      <c r="A123" s="28" t="s">
        <v>223</v>
      </c>
      <c r="B123" s="98" t="s">
        <v>46</v>
      </c>
      <c r="C123" s="92" t="s">
        <v>224</v>
      </c>
      <c r="D123" s="89"/>
      <c r="E123" s="99" t="s">
        <v>35</v>
      </c>
      <c r="F123" s="100">
        <v>1</v>
      </c>
      <c r="G123" s="29"/>
      <c r="H123" s="66">
        <f t="shared" si="12"/>
        <v>0</v>
      </c>
      <c r="I123" s="24"/>
    </row>
    <row r="124" spans="1:9" s="16" customFormat="1" ht="39.950000000000003" customHeight="1" x14ac:dyDescent="0.2">
      <c r="A124" s="28" t="s">
        <v>225</v>
      </c>
      <c r="B124" s="98" t="s">
        <v>54</v>
      </c>
      <c r="C124" s="92" t="s">
        <v>226</v>
      </c>
      <c r="D124" s="89"/>
      <c r="E124" s="99" t="s">
        <v>35</v>
      </c>
      <c r="F124" s="100">
        <v>1</v>
      </c>
      <c r="G124" s="29"/>
      <c r="H124" s="66">
        <f t="shared" si="12"/>
        <v>0</v>
      </c>
      <c r="I124" s="24"/>
    </row>
    <row r="125" spans="1:9" ht="36" customHeight="1" x14ac:dyDescent="0.2">
      <c r="A125" s="2"/>
      <c r="B125" s="55"/>
      <c r="C125" s="67" t="s">
        <v>23</v>
      </c>
      <c r="D125" s="57"/>
      <c r="E125" s="68"/>
      <c r="F125" s="57"/>
      <c r="G125" s="59"/>
      <c r="H125" s="60"/>
      <c r="I125" s="24"/>
    </row>
    <row r="126" spans="1:9" s="16" customFormat="1" ht="30" customHeight="1" x14ac:dyDescent="0.2">
      <c r="A126" s="25" t="s">
        <v>55</v>
      </c>
      <c r="B126" s="61" t="s">
        <v>286</v>
      </c>
      <c r="C126" s="62" t="s">
        <v>56</v>
      </c>
      <c r="D126" s="72" t="s">
        <v>168</v>
      </c>
      <c r="E126" s="64"/>
      <c r="F126" s="69"/>
      <c r="G126" s="70"/>
      <c r="H126" s="66"/>
      <c r="I126" s="24"/>
    </row>
    <row r="127" spans="1:9" s="16" customFormat="1" ht="30" customHeight="1" x14ac:dyDescent="0.2">
      <c r="A127" s="25" t="s">
        <v>87</v>
      </c>
      <c r="B127" s="71" t="s">
        <v>31</v>
      </c>
      <c r="C127" s="62" t="s">
        <v>88</v>
      </c>
      <c r="D127" s="72"/>
      <c r="E127" s="64" t="s">
        <v>30</v>
      </c>
      <c r="F127" s="65">
        <v>50</v>
      </c>
      <c r="G127" s="29"/>
      <c r="H127" s="66">
        <f>ROUND(G127*F127,2)</f>
        <v>0</v>
      </c>
      <c r="I127" s="24"/>
    </row>
    <row r="128" spans="1:9" s="10" customFormat="1" ht="30" customHeight="1" thickBot="1" x14ac:dyDescent="0.25">
      <c r="A128" s="11"/>
      <c r="B128" s="95" t="str">
        <f>B96</f>
        <v>C</v>
      </c>
      <c r="C128" s="149" t="str">
        <f>C96</f>
        <v>MERIDIAN DR. - HAGGART AVE. TO INKSBROOK DR.</v>
      </c>
      <c r="D128" s="150"/>
      <c r="E128" s="150"/>
      <c r="F128" s="151"/>
      <c r="G128" s="96" t="s">
        <v>17</v>
      </c>
      <c r="H128" s="11">
        <f>SUM(H96:H127)</f>
        <v>0</v>
      </c>
      <c r="I128" s="24"/>
    </row>
    <row r="129" spans="1:9" s="10" customFormat="1" ht="30" customHeight="1" thickTop="1" x14ac:dyDescent="0.2">
      <c r="A129" s="9"/>
      <c r="B129" s="52" t="s">
        <v>15</v>
      </c>
      <c r="C129" s="146" t="s">
        <v>230</v>
      </c>
      <c r="D129" s="147"/>
      <c r="E129" s="147"/>
      <c r="F129" s="148"/>
      <c r="G129" s="101"/>
      <c r="H129" s="102" t="s">
        <v>2</v>
      </c>
      <c r="I129" s="24"/>
    </row>
    <row r="130" spans="1:9" ht="36" customHeight="1" x14ac:dyDescent="0.2">
      <c r="A130" s="2"/>
      <c r="B130" s="55"/>
      <c r="C130" s="56" t="s">
        <v>19</v>
      </c>
      <c r="D130" s="57"/>
      <c r="E130" s="58" t="s">
        <v>2</v>
      </c>
      <c r="F130" s="58" t="s">
        <v>2</v>
      </c>
      <c r="G130" s="59" t="s">
        <v>2</v>
      </c>
      <c r="H130" s="60"/>
      <c r="I130" s="24"/>
    </row>
    <row r="131" spans="1:9" s="16" customFormat="1" ht="30" customHeight="1" x14ac:dyDescent="0.2">
      <c r="A131" s="23" t="s">
        <v>33</v>
      </c>
      <c r="B131" s="61" t="s">
        <v>287</v>
      </c>
      <c r="C131" s="62" t="s">
        <v>34</v>
      </c>
      <c r="D131" s="63" t="s">
        <v>167</v>
      </c>
      <c r="E131" s="64" t="s">
        <v>30</v>
      </c>
      <c r="F131" s="65">
        <v>75</v>
      </c>
      <c r="G131" s="29"/>
      <c r="H131" s="66">
        <f t="shared" ref="H131" si="13">ROUND(G131*F131,2)</f>
        <v>0</v>
      </c>
      <c r="I131" s="24"/>
    </row>
    <row r="132" spans="1:9" ht="36" customHeight="1" x14ac:dyDescent="0.2">
      <c r="A132" s="2"/>
      <c r="B132" s="55"/>
      <c r="C132" s="67" t="s">
        <v>150</v>
      </c>
      <c r="D132" s="57"/>
      <c r="E132" s="68"/>
      <c r="F132" s="57"/>
      <c r="G132" s="59"/>
      <c r="H132" s="60"/>
      <c r="I132" s="24"/>
    </row>
    <row r="133" spans="1:9" s="16" customFormat="1" ht="30" customHeight="1" x14ac:dyDescent="0.2">
      <c r="A133" s="25" t="s">
        <v>58</v>
      </c>
      <c r="B133" s="61" t="s">
        <v>109</v>
      </c>
      <c r="C133" s="62" t="s">
        <v>59</v>
      </c>
      <c r="D133" s="63" t="s">
        <v>167</v>
      </c>
      <c r="E133" s="64"/>
      <c r="F133" s="69"/>
      <c r="G133" s="70"/>
      <c r="H133" s="66"/>
      <c r="I133" s="24"/>
    </row>
    <row r="134" spans="1:9" s="16" customFormat="1" ht="30" customHeight="1" x14ac:dyDescent="0.2">
      <c r="A134" s="25" t="s">
        <v>90</v>
      </c>
      <c r="B134" s="71" t="s">
        <v>31</v>
      </c>
      <c r="C134" s="62" t="s">
        <v>91</v>
      </c>
      <c r="D134" s="72" t="s">
        <v>2</v>
      </c>
      <c r="E134" s="64" t="s">
        <v>30</v>
      </c>
      <c r="F134" s="65">
        <v>590</v>
      </c>
      <c r="G134" s="29"/>
      <c r="H134" s="66">
        <f>ROUND(G134*F134,2)</f>
        <v>0</v>
      </c>
      <c r="I134" s="24"/>
    </row>
    <row r="135" spans="1:9" s="16" customFormat="1" ht="39.950000000000003" customHeight="1" x14ac:dyDescent="0.2">
      <c r="A135" s="25" t="s">
        <v>182</v>
      </c>
      <c r="B135" s="61" t="s">
        <v>288</v>
      </c>
      <c r="C135" s="62" t="s">
        <v>183</v>
      </c>
      <c r="D135" s="72" t="s">
        <v>92</v>
      </c>
      <c r="E135" s="64"/>
      <c r="F135" s="69"/>
      <c r="G135" s="70"/>
      <c r="H135" s="66"/>
      <c r="I135" s="24"/>
    </row>
    <row r="136" spans="1:9" s="16" customFormat="1" ht="39.950000000000003" customHeight="1" x14ac:dyDescent="0.2">
      <c r="A136" s="25" t="s">
        <v>184</v>
      </c>
      <c r="B136" s="71" t="s">
        <v>31</v>
      </c>
      <c r="C136" s="62" t="s">
        <v>185</v>
      </c>
      <c r="D136" s="72" t="s">
        <v>2</v>
      </c>
      <c r="E136" s="64" t="s">
        <v>30</v>
      </c>
      <c r="F136" s="65">
        <v>15</v>
      </c>
      <c r="G136" s="29"/>
      <c r="H136" s="66">
        <f t="shared" ref="H136:H137" si="14">ROUND(G136*F136,2)</f>
        <v>0</v>
      </c>
      <c r="I136" s="24"/>
    </row>
    <row r="137" spans="1:9" s="16" customFormat="1" ht="39.950000000000003" customHeight="1" x14ac:dyDescent="0.2">
      <c r="A137" s="25" t="s">
        <v>186</v>
      </c>
      <c r="B137" s="71" t="s">
        <v>36</v>
      </c>
      <c r="C137" s="62" t="s">
        <v>187</v>
      </c>
      <c r="D137" s="72" t="s">
        <v>2</v>
      </c>
      <c r="E137" s="64" t="s">
        <v>30</v>
      </c>
      <c r="F137" s="65">
        <v>11</v>
      </c>
      <c r="G137" s="29"/>
      <c r="H137" s="66">
        <f t="shared" si="14"/>
        <v>0</v>
      </c>
      <c r="I137" s="24"/>
    </row>
    <row r="138" spans="1:9" s="16" customFormat="1" ht="39.950000000000003" customHeight="1" x14ac:dyDescent="0.2">
      <c r="A138" s="25" t="s">
        <v>111</v>
      </c>
      <c r="B138" s="61" t="s">
        <v>110</v>
      </c>
      <c r="C138" s="62" t="s">
        <v>112</v>
      </c>
      <c r="D138" s="72" t="s">
        <v>177</v>
      </c>
      <c r="E138" s="64"/>
      <c r="F138" s="69"/>
      <c r="G138" s="70"/>
      <c r="H138" s="66"/>
      <c r="I138" s="24"/>
    </row>
    <row r="139" spans="1:9" s="16" customFormat="1" ht="39.950000000000003" customHeight="1" x14ac:dyDescent="0.2">
      <c r="A139" s="25" t="s">
        <v>188</v>
      </c>
      <c r="B139" s="71" t="s">
        <v>31</v>
      </c>
      <c r="C139" s="62" t="s">
        <v>189</v>
      </c>
      <c r="D139" s="72" t="s">
        <v>2</v>
      </c>
      <c r="E139" s="64" t="s">
        <v>30</v>
      </c>
      <c r="F139" s="65">
        <v>24</v>
      </c>
      <c r="G139" s="29"/>
      <c r="H139" s="66">
        <f>ROUND(G139*F139,2)</f>
        <v>0</v>
      </c>
      <c r="I139" s="24"/>
    </row>
    <row r="140" spans="1:9" s="16" customFormat="1" ht="39.950000000000003" customHeight="1" x14ac:dyDescent="0.2">
      <c r="A140" s="25" t="s">
        <v>113</v>
      </c>
      <c r="B140" s="73" t="s">
        <v>289</v>
      </c>
      <c r="C140" s="62" t="s">
        <v>114</v>
      </c>
      <c r="D140" s="72" t="s">
        <v>177</v>
      </c>
      <c r="E140" s="64"/>
      <c r="F140" s="69"/>
      <c r="G140" s="70"/>
      <c r="H140" s="66"/>
      <c r="I140" s="24"/>
    </row>
    <row r="141" spans="1:9" s="16" customFormat="1" ht="39.950000000000003" customHeight="1" x14ac:dyDescent="0.2">
      <c r="A141" s="25" t="s">
        <v>190</v>
      </c>
      <c r="B141" s="71" t="s">
        <v>31</v>
      </c>
      <c r="C141" s="62" t="s">
        <v>191</v>
      </c>
      <c r="D141" s="72" t="s">
        <v>2</v>
      </c>
      <c r="E141" s="64" t="s">
        <v>30</v>
      </c>
      <c r="F141" s="65">
        <v>12</v>
      </c>
      <c r="G141" s="29"/>
      <c r="H141" s="66">
        <f t="shared" ref="H141:H145" si="15">ROUND(G141*F141,2)</f>
        <v>0</v>
      </c>
      <c r="I141" s="24"/>
    </row>
    <row r="142" spans="1:9" s="16" customFormat="1" ht="39.950000000000003" customHeight="1" x14ac:dyDescent="0.2">
      <c r="A142" s="25" t="s">
        <v>192</v>
      </c>
      <c r="B142" s="71" t="s">
        <v>36</v>
      </c>
      <c r="C142" s="62" t="s">
        <v>193</v>
      </c>
      <c r="D142" s="72" t="s">
        <v>2</v>
      </c>
      <c r="E142" s="64" t="s">
        <v>30</v>
      </c>
      <c r="F142" s="65">
        <v>164</v>
      </c>
      <c r="G142" s="29"/>
      <c r="H142" s="66">
        <f t="shared" si="15"/>
        <v>0</v>
      </c>
      <c r="I142" s="24"/>
    </row>
    <row r="143" spans="1:9" s="16" customFormat="1" ht="39.950000000000003" customHeight="1" x14ac:dyDescent="0.2">
      <c r="A143" s="25" t="s">
        <v>194</v>
      </c>
      <c r="B143" s="71" t="s">
        <v>46</v>
      </c>
      <c r="C143" s="62" t="s">
        <v>195</v>
      </c>
      <c r="D143" s="72" t="s">
        <v>2</v>
      </c>
      <c r="E143" s="64" t="s">
        <v>30</v>
      </c>
      <c r="F143" s="65">
        <v>34</v>
      </c>
      <c r="G143" s="29"/>
      <c r="H143" s="66">
        <f t="shared" si="15"/>
        <v>0</v>
      </c>
      <c r="I143" s="24"/>
    </row>
    <row r="144" spans="1:9" s="16" customFormat="1" ht="30" customHeight="1" x14ac:dyDescent="0.2">
      <c r="A144" s="25" t="s">
        <v>115</v>
      </c>
      <c r="B144" s="61" t="s">
        <v>290</v>
      </c>
      <c r="C144" s="74" t="s">
        <v>116</v>
      </c>
      <c r="D144" s="72" t="s">
        <v>238</v>
      </c>
      <c r="E144" s="64" t="s">
        <v>30</v>
      </c>
      <c r="F144" s="65">
        <v>60</v>
      </c>
      <c r="G144" s="29"/>
      <c r="H144" s="66">
        <f t="shared" si="15"/>
        <v>0</v>
      </c>
      <c r="I144" s="24"/>
    </row>
    <row r="145" spans="1:9" s="16" customFormat="1" ht="39.950000000000003" customHeight="1" x14ac:dyDescent="0.2">
      <c r="A145" s="25" t="s">
        <v>117</v>
      </c>
      <c r="B145" s="61" t="s">
        <v>291</v>
      </c>
      <c r="C145" s="74" t="s">
        <v>118</v>
      </c>
      <c r="D145" s="72" t="s">
        <v>238</v>
      </c>
      <c r="E145" s="64" t="s">
        <v>30</v>
      </c>
      <c r="F145" s="65">
        <v>60</v>
      </c>
      <c r="G145" s="29"/>
      <c r="H145" s="66">
        <f t="shared" si="15"/>
        <v>0</v>
      </c>
      <c r="I145" s="24"/>
    </row>
    <row r="146" spans="1:9" s="16" customFormat="1" ht="30" customHeight="1" x14ac:dyDescent="0.2">
      <c r="A146" s="25" t="s">
        <v>37</v>
      </c>
      <c r="B146" s="61" t="s">
        <v>292</v>
      </c>
      <c r="C146" s="62" t="s">
        <v>38</v>
      </c>
      <c r="D146" s="72" t="s">
        <v>92</v>
      </c>
      <c r="E146" s="64"/>
      <c r="F146" s="65"/>
      <c r="G146" s="70"/>
      <c r="H146" s="66"/>
      <c r="I146" s="24"/>
    </row>
    <row r="147" spans="1:9" s="16" customFormat="1" ht="30" customHeight="1" x14ac:dyDescent="0.2">
      <c r="A147" s="25" t="s">
        <v>93</v>
      </c>
      <c r="B147" s="71" t="s">
        <v>31</v>
      </c>
      <c r="C147" s="62" t="s">
        <v>94</v>
      </c>
      <c r="D147" s="72" t="s">
        <v>2</v>
      </c>
      <c r="E147" s="64" t="s">
        <v>35</v>
      </c>
      <c r="F147" s="65">
        <v>470</v>
      </c>
      <c r="G147" s="29"/>
      <c r="H147" s="66">
        <f>ROUND(G147*F147,2)</f>
        <v>0</v>
      </c>
      <c r="I147" s="24"/>
    </row>
    <row r="148" spans="1:9" s="16" customFormat="1" ht="30" customHeight="1" x14ac:dyDescent="0.2">
      <c r="A148" s="25" t="s">
        <v>39</v>
      </c>
      <c r="B148" s="61" t="s">
        <v>293</v>
      </c>
      <c r="C148" s="62" t="s">
        <v>40</v>
      </c>
      <c r="D148" s="72" t="s">
        <v>92</v>
      </c>
      <c r="E148" s="64"/>
      <c r="F148" s="65"/>
      <c r="G148" s="70"/>
      <c r="H148" s="66"/>
      <c r="I148" s="24"/>
    </row>
    <row r="149" spans="1:9" s="16" customFormat="1" ht="30" customHeight="1" x14ac:dyDescent="0.2">
      <c r="A149" s="25" t="s">
        <v>41</v>
      </c>
      <c r="B149" s="71" t="s">
        <v>31</v>
      </c>
      <c r="C149" s="62" t="s">
        <v>42</v>
      </c>
      <c r="D149" s="72" t="s">
        <v>2</v>
      </c>
      <c r="E149" s="64" t="s">
        <v>35</v>
      </c>
      <c r="F149" s="65">
        <v>310</v>
      </c>
      <c r="G149" s="29"/>
      <c r="H149" s="66">
        <f>ROUND(G149*F149,2)</f>
        <v>0</v>
      </c>
      <c r="I149" s="24"/>
    </row>
    <row r="150" spans="1:9" s="16" customFormat="1" ht="30" customHeight="1" x14ac:dyDescent="0.2">
      <c r="A150" s="25" t="s">
        <v>43</v>
      </c>
      <c r="B150" s="71" t="s">
        <v>36</v>
      </c>
      <c r="C150" s="62" t="s">
        <v>44</v>
      </c>
      <c r="D150" s="72" t="s">
        <v>2</v>
      </c>
      <c r="E150" s="64" t="s">
        <v>35</v>
      </c>
      <c r="F150" s="65">
        <v>470</v>
      </c>
      <c r="G150" s="29"/>
      <c r="H150" s="66">
        <f>ROUND(G150*F150,2)</f>
        <v>0</v>
      </c>
      <c r="I150" s="24"/>
    </row>
    <row r="151" spans="1:9" s="16" customFormat="1" ht="30" customHeight="1" x14ac:dyDescent="0.2">
      <c r="A151" s="25" t="s">
        <v>119</v>
      </c>
      <c r="B151" s="61" t="s">
        <v>294</v>
      </c>
      <c r="C151" s="62" t="s">
        <v>120</v>
      </c>
      <c r="D151" s="72" t="s">
        <v>196</v>
      </c>
      <c r="E151" s="64"/>
      <c r="F151" s="65"/>
      <c r="G151" s="70"/>
      <c r="H151" s="66"/>
      <c r="I151" s="24"/>
    </row>
    <row r="152" spans="1:9" s="16" customFormat="1" ht="30" customHeight="1" x14ac:dyDescent="0.2">
      <c r="A152" s="25" t="s">
        <v>121</v>
      </c>
      <c r="B152" s="71" t="s">
        <v>31</v>
      </c>
      <c r="C152" s="75" t="s">
        <v>242</v>
      </c>
      <c r="D152" s="72" t="s">
        <v>122</v>
      </c>
      <c r="E152" s="64"/>
      <c r="F152" s="69"/>
      <c r="G152" s="70"/>
      <c r="H152" s="66"/>
      <c r="I152" s="24"/>
    </row>
    <row r="153" spans="1:9" s="16" customFormat="1" ht="30" customHeight="1" x14ac:dyDescent="0.2">
      <c r="A153" s="25" t="s">
        <v>123</v>
      </c>
      <c r="B153" s="76" t="s">
        <v>73</v>
      </c>
      <c r="C153" s="62" t="s">
        <v>124</v>
      </c>
      <c r="D153" s="72"/>
      <c r="E153" s="64" t="s">
        <v>30</v>
      </c>
      <c r="F153" s="65">
        <v>21</v>
      </c>
      <c r="G153" s="29"/>
      <c r="H153" s="66">
        <f>ROUND(G153*F153,2)</f>
        <v>0</v>
      </c>
      <c r="I153" s="24"/>
    </row>
    <row r="154" spans="1:9" s="16" customFormat="1" ht="30" customHeight="1" x14ac:dyDescent="0.2">
      <c r="A154" s="25" t="s">
        <v>125</v>
      </c>
      <c r="B154" s="76" t="s">
        <v>74</v>
      </c>
      <c r="C154" s="62" t="s">
        <v>126</v>
      </c>
      <c r="D154" s="72"/>
      <c r="E154" s="64" t="s">
        <v>30</v>
      </c>
      <c r="F154" s="65">
        <v>140</v>
      </c>
      <c r="G154" s="29"/>
      <c r="H154" s="66">
        <f>ROUND(G154*F154,2)</f>
        <v>0</v>
      </c>
      <c r="I154" s="24"/>
    </row>
    <row r="155" spans="1:9" s="16" customFormat="1" ht="30" customHeight="1" x14ac:dyDescent="0.2">
      <c r="A155" s="25" t="s">
        <v>75</v>
      </c>
      <c r="B155" s="61" t="s">
        <v>295</v>
      </c>
      <c r="C155" s="62" t="s">
        <v>47</v>
      </c>
      <c r="D155" s="72" t="s">
        <v>95</v>
      </c>
      <c r="E155" s="64"/>
      <c r="F155" s="69"/>
      <c r="G155" s="70"/>
      <c r="H155" s="66"/>
      <c r="I155" s="24"/>
    </row>
    <row r="156" spans="1:9" s="16" customFormat="1" ht="39.950000000000003" customHeight="1" x14ac:dyDescent="0.2">
      <c r="A156" s="25" t="s">
        <v>200</v>
      </c>
      <c r="B156" s="71" t="s">
        <v>31</v>
      </c>
      <c r="C156" s="75" t="s">
        <v>243</v>
      </c>
      <c r="D156" s="72" t="s">
        <v>146</v>
      </c>
      <c r="E156" s="64"/>
      <c r="F156" s="69"/>
      <c r="G156" s="70"/>
      <c r="H156" s="66"/>
      <c r="I156" s="24"/>
    </row>
    <row r="157" spans="1:9" s="16" customFormat="1" ht="30" customHeight="1" x14ac:dyDescent="0.2">
      <c r="A157" s="25" t="s">
        <v>198</v>
      </c>
      <c r="B157" s="77" t="s">
        <v>73</v>
      </c>
      <c r="C157" s="75" t="s">
        <v>199</v>
      </c>
      <c r="D157" s="63"/>
      <c r="E157" s="78" t="s">
        <v>45</v>
      </c>
      <c r="F157" s="65">
        <v>20</v>
      </c>
      <c r="G157" s="29"/>
      <c r="H157" s="79">
        <f>ROUND(G157*F157,2)</f>
        <v>0</v>
      </c>
      <c r="I157" s="24"/>
    </row>
    <row r="158" spans="1:9" s="16" customFormat="1" ht="39.950000000000003" customHeight="1" x14ac:dyDescent="0.2">
      <c r="A158" s="25" t="s">
        <v>201</v>
      </c>
      <c r="B158" s="71" t="s">
        <v>36</v>
      </c>
      <c r="C158" s="75" t="s">
        <v>244</v>
      </c>
      <c r="D158" s="72" t="s">
        <v>77</v>
      </c>
      <c r="E158" s="64" t="s">
        <v>45</v>
      </c>
      <c r="F158" s="65">
        <v>10</v>
      </c>
      <c r="G158" s="29"/>
      <c r="H158" s="66">
        <f t="shared" ref="H158:H161" si="16">ROUND(G158*F158,2)</f>
        <v>0</v>
      </c>
      <c r="I158" s="24"/>
    </row>
    <row r="159" spans="1:9" s="26" customFormat="1" ht="39.950000000000003" customHeight="1" x14ac:dyDescent="0.2">
      <c r="A159" s="25" t="s">
        <v>96</v>
      </c>
      <c r="B159" s="71" t="s">
        <v>46</v>
      </c>
      <c r="C159" s="75" t="s">
        <v>245</v>
      </c>
      <c r="D159" s="72" t="s">
        <v>78</v>
      </c>
      <c r="E159" s="64" t="s">
        <v>45</v>
      </c>
      <c r="F159" s="65">
        <v>45</v>
      </c>
      <c r="G159" s="29"/>
      <c r="H159" s="66">
        <f t="shared" si="16"/>
        <v>0</v>
      </c>
      <c r="I159" s="24"/>
    </row>
    <row r="160" spans="1:9" s="16" customFormat="1" ht="54.95" customHeight="1" x14ac:dyDescent="0.2">
      <c r="A160" s="25" t="s">
        <v>202</v>
      </c>
      <c r="B160" s="71" t="s">
        <v>54</v>
      </c>
      <c r="C160" s="75" t="s">
        <v>246</v>
      </c>
      <c r="D160" s="72" t="s">
        <v>203</v>
      </c>
      <c r="E160" s="64" t="s">
        <v>45</v>
      </c>
      <c r="F160" s="65">
        <v>100</v>
      </c>
      <c r="G160" s="29"/>
      <c r="H160" s="66">
        <f t="shared" si="16"/>
        <v>0</v>
      </c>
      <c r="I160" s="24"/>
    </row>
    <row r="161" spans="1:9" s="16" customFormat="1" ht="54.95" customHeight="1" x14ac:dyDescent="0.2">
      <c r="A161" s="25" t="s">
        <v>204</v>
      </c>
      <c r="B161" s="71" t="s">
        <v>57</v>
      </c>
      <c r="C161" s="75" t="s">
        <v>247</v>
      </c>
      <c r="D161" s="72" t="s">
        <v>205</v>
      </c>
      <c r="E161" s="64" t="s">
        <v>45</v>
      </c>
      <c r="F161" s="65">
        <v>10</v>
      </c>
      <c r="G161" s="29"/>
      <c r="H161" s="66">
        <f t="shared" si="16"/>
        <v>0</v>
      </c>
      <c r="I161" s="24"/>
    </row>
    <row r="162" spans="1:9" s="16" customFormat="1" ht="39.950000000000003" customHeight="1" x14ac:dyDescent="0.2">
      <c r="A162" s="25" t="s">
        <v>97</v>
      </c>
      <c r="B162" s="61" t="s">
        <v>296</v>
      </c>
      <c r="C162" s="62" t="s">
        <v>98</v>
      </c>
      <c r="D162" s="72" t="s">
        <v>237</v>
      </c>
      <c r="E162" s="64"/>
      <c r="F162" s="69"/>
      <c r="G162" s="81"/>
      <c r="H162" s="66"/>
      <c r="I162" s="24"/>
    </row>
    <row r="163" spans="1:9" s="16" customFormat="1" ht="30" customHeight="1" x14ac:dyDescent="0.2">
      <c r="A163" s="25" t="s">
        <v>127</v>
      </c>
      <c r="B163" s="71" t="s">
        <v>31</v>
      </c>
      <c r="C163" s="62" t="s">
        <v>128</v>
      </c>
      <c r="D163" s="72"/>
      <c r="E163" s="64"/>
      <c r="F163" s="69"/>
      <c r="G163" s="81"/>
      <c r="H163" s="66"/>
      <c r="I163" s="24"/>
    </row>
    <row r="164" spans="1:9" s="16" customFormat="1" ht="30" customHeight="1" x14ac:dyDescent="0.2">
      <c r="A164" s="25" t="s">
        <v>209</v>
      </c>
      <c r="B164" s="76" t="s">
        <v>73</v>
      </c>
      <c r="C164" s="62" t="s">
        <v>210</v>
      </c>
      <c r="D164" s="72"/>
      <c r="E164" s="64" t="s">
        <v>32</v>
      </c>
      <c r="F164" s="65">
        <v>1330</v>
      </c>
      <c r="G164" s="29"/>
      <c r="H164" s="66">
        <f>ROUND(G164*F164,2)</f>
        <v>0</v>
      </c>
      <c r="I164" s="24"/>
    </row>
    <row r="165" spans="1:9" s="16" customFormat="1" ht="30" customHeight="1" x14ac:dyDescent="0.2">
      <c r="A165" s="25" t="s">
        <v>99</v>
      </c>
      <c r="B165" s="71" t="s">
        <v>36</v>
      </c>
      <c r="C165" s="62" t="s">
        <v>60</v>
      </c>
      <c r="D165" s="72"/>
      <c r="E165" s="64"/>
      <c r="F165" s="65"/>
      <c r="G165" s="81"/>
      <c r="H165" s="66"/>
      <c r="I165" s="24"/>
    </row>
    <row r="166" spans="1:9" s="16" customFormat="1" ht="30" customHeight="1" x14ac:dyDescent="0.2">
      <c r="A166" s="25" t="s">
        <v>211</v>
      </c>
      <c r="B166" s="76" t="s">
        <v>73</v>
      </c>
      <c r="C166" s="62" t="s">
        <v>210</v>
      </c>
      <c r="D166" s="72"/>
      <c r="E166" s="64" t="s">
        <v>32</v>
      </c>
      <c r="F166" s="65">
        <v>75</v>
      </c>
      <c r="G166" s="29"/>
      <c r="H166" s="66">
        <f t="shared" ref="H166" si="17">ROUND(G166*F166,2)</f>
        <v>0</v>
      </c>
      <c r="I166" s="24"/>
    </row>
    <row r="167" spans="1:9" s="16" customFormat="1" ht="30" customHeight="1" x14ac:dyDescent="0.2">
      <c r="A167" s="25" t="s">
        <v>79</v>
      </c>
      <c r="B167" s="61" t="s">
        <v>297</v>
      </c>
      <c r="C167" s="62" t="s">
        <v>80</v>
      </c>
      <c r="D167" s="72" t="s">
        <v>129</v>
      </c>
      <c r="E167" s="64"/>
      <c r="F167" s="69"/>
      <c r="G167" s="70"/>
      <c r="H167" s="66"/>
      <c r="I167" s="24"/>
    </row>
    <row r="168" spans="1:9" s="16" customFormat="1" ht="30" customHeight="1" x14ac:dyDescent="0.2">
      <c r="A168" s="25" t="s">
        <v>81</v>
      </c>
      <c r="B168" s="71" t="s">
        <v>31</v>
      </c>
      <c r="C168" s="62" t="s">
        <v>130</v>
      </c>
      <c r="D168" s="72" t="s">
        <v>2</v>
      </c>
      <c r="E168" s="64" t="s">
        <v>30</v>
      </c>
      <c r="F168" s="65">
        <v>8450</v>
      </c>
      <c r="G168" s="29"/>
      <c r="H168" s="66">
        <f t="shared" ref="H168:H169" si="18">ROUND(G168*F168,2)</f>
        <v>0</v>
      </c>
      <c r="I168" s="24"/>
    </row>
    <row r="169" spans="1:9" s="16" customFormat="1" ht="30" customHeight="1" x14ac:dyDescent="0.2">
      <c r="A169" s="25" t="s">
        <v>82</v>
      </c>
      <c r="B169" s="61" t="s">
        <v>298</v>
      </c>
      <c r="C169" s="62" t="s">
        <v>83</v>
      </c>
      <c r="D169" s="72" t="s">
        <v>100</v>
      </c>
      <c r="E169" s="64" t="s">
        <v>35</v>
      </c>
      <c r="F169" s="85">
        <v>2</v>
      </c>
      <c r="G169" s="29"/>
      <c r="H169" s="66">
        <f t="shared" si="18"/>
        <v>0</v>
      </c>
      <c r="I169" s="24"/>
    </row>
    <row r="170" spans="1:9" ht="36" customHeight="1" x14ac:dyDescent="0.2">
      <c r="A170" s="2"/>
      <c r="B170" s="86"/>
      <c r="C170" s="67" t="s">
        <v>20</v>
      </c>
      <c r="D170" s="57"/>
      <c r="E170" s="87"/>
      <c r="F170" s="58"/>
      <c r="G170" s="59"/>
      <c r="H170" s="60"/>
      <c r="I170" s="24"/>
    </row>
    <row r="171" spans="1:9" s="16" customFormat="1" ht="30" customHeight="1" x14ac:dyDescent="0.2">
      <c r="A171" s="23" t="s">
        <v>48</v>
      </c>
      <c r="B171" s="61" t="s">
        <v>299</v>
      </c>
      <c r="C171" s="62" t="s">
        <v>49</v>
      </c>
      <c r="D171" s="72" t="s">
        <v>85</v>
      </c>
      <c r="E171" s="64" t="s">
        <v>45</v>
      </c>
      <c r="F171" s="85">
        <v>2400</v>
      </c>
      <c r="G171" s="29"/>
      <c r="H171" s="66">
        <f>ROUND(G171*F171,2)</f>
        <v>0</v>
      </c>
      <c r="I171" s="24"/>
    </row>
    <row r="172" spans="1:9" ht="48" customHeight="1" x14ac:dyDescent="0.2">
      <c r="A172" s="2"/>
      <c r="B172" s="86"/>
      <c r="C172" s="67" t="s">
        <v>21</v>
      </c>
      <c r="D172" s="57"/>
      <c r="E172" s="87"/>
      <c r="F172" s="58"/>
      <c r="G172" s="59"/>
      <c r="H172" s="60"/>
      <c r="I172" s="24"/>
    </row>
    <row r="173" spans="1:9" s="27" customFormat="1" ht="30" customHeight="1" x14ac:dyDescent="0.2">
      <c r="A173" s="23" t="s">
        <v>63</v>
      </c>
      <c r="B173" s="61" t="s">
        <v>300</v>
      </c>
      <c r="C173" s="88" t="s">
        <v>135</v>
      </c>
      <c r="D173" s="89" t="s">
        <v>141</v>
      </c>
      <c r="E173" s="64"/>
      <c r="F173" s="90"/>
      <c r="G173" s="70"/>
      <c r="H173" s="91"/>
      <c r="I173" s="24"/>
    </row>
    <row r="174" spans="1:9" s="16" customFormat="1" ht="39.950000000000003" customHeight="1" x14ac:dyDescent="0.2">
      <c r="A174" s="23" t="s">
        <v>64</v>
      </c>
      <c r="B174" s="71" t="s">
        <v>31</v>
      </c>
      <c r="C174" s="92" t="s">
        <v>147</v>
      </c>
      <c r="D174" s="72"/>
      <c r="E174" s="64" t="s">
        <v>35</v>
      </c>
      <c r="F174" s="85">
        <v>1</v>
      </c>
      <c r="G174" s="29"/>
      <c r="H174" s="66">
        <f t="shared" ref="H174:H177" si="19">ROUND(G174*F174,2)</f>
        <v>0</v>
      </c>
      <c r="I174" s="24"/>
    </row>
    <row r="175" spans="1:9" s="16" customFormat="1" ht="39.950000000000003" customHeight="1" x14ac:dyDescent="0.2">
      <c r="A175" s="23" t="s">
        <v>102</v>
      </c>
      <c r="B175" s="71" t="s">
        <v>36</v>
      </c>
      <c r="C175" s="92" t="s">
        <v>222</v>
      </c>
      <c r="D175" s="72"/>
      <c r="E175" s="64" t="s">
        <v>35</v>
      </c>
      <c r="F175" s="85">
        <v>1</v>
      </c>
      <c r="G175" s="29"/>
      <c r="H175" s="66">
        <f t="shared" si="19"/>
        <v>0</v>
      </c>
      <c r="I175" s="24"/>
    </row>
    <row r="176" spans="1:9" s="16" customFormat="1" ht="39.950000000000003" customHeight="1" x14ac:dyDescent="0.2">
      <c r="A176" s="23" t="s">
        <v>136</v>
      </c>
      <c r="B176" s="71" t="s">
        <v>46</v>
      </c>
      <c r="C176" s="92" t="s">
        <v>137</v>
      </c>
      <c r="D176" s="72"/>
      <c r="E176" s="64" t="s">
        <v>35</v>
      </c>
      <c r="F176" s="85">
        <v>4</v>
      </c>
      <c r="G176" s="29"/>
      <c r="H176" s="66">
        <f t="shared" si="19"/>
        <v>0</v>
      </c>
      <c r="I176" s="24"/>
    </row>
    <row r="177" spans="1:9" s="16" customFormat="1" ht="39.950000000000003" customHeight="1" x14ac:dyDescent="0.2">
      <c r="A177" s="23" t="s">
        <v>138</v>
      </c>
      <c r="B177" s="71" t="s">
        <v>54</v>
      </c>
      <c r="C177" s="92" t="s">
        <v>139</v>
      </c>
      <c r="D177" s="72"/>
      <c r="E177" s="64" t="s">
        <v>35</v>
      </c>
      <c r="F177" s="85">
        <v>4</v>
      </c>
      <c r="G177" s="29"/>
      <c r="H177" s="66">
        <f t="shared" si="19"/>
        <v>0</v>
      </c>
      <c r="I177" s="24"/>
    </row>
    <row r="178" spans="1:9" ht="36" customHeight="1" x14ac:dyDescent="0.2">
      <c r="A178" s="2"/>
      <c r="B178" s="93"/>
      <c r="C178" s="67" t="s">
        <v>22</v>
      </c>
      <c r="D178" s="57"/>
      <c r="E178" s="87"/>
      <c r="F178" s="94"/>
      <c r="G178" s="59"/>
      <c r="H178" s="60"/>
      <c r="I178" s="24"/>
    </row>
    <row r="179" spans="1:9" s="16" customFormat="1" ht="39.950000000000003" customHeight="1" x14ac:dyDescent="0.2">
      <c r="A179" s="23" t="s">
        <v>50</v>
      </c>
      <c r="B179" s="61" t="s">
        <v>301</v>
      </c>
      <c r="C179" s="92" t="s">
        <v>140</v>
      </c>
      <c r="D179" s="89" t="s">
        <v>141</v>
      </c>
      <c r="E179" s="64" t="s">
        <v>35</v>
      </c>
      <c r="F179" s="85">
        <v>3</v>
      </c>
      <c r="G179" s="29"/>
      <c r="H179" s="66">
        <f>ROUND(G179*F179,2)</f>
        <v>0</v>
      </c>
      <c r="I179" s="24"/>
    </row>
    <row r="180" spans="1:9" s="16" customFormat="1" ht="30" customHeight="1" x14ac:dyDescent="0.2">
      <c r="A180" s="23" t="s">
        <v>51</v>
      </c>
      <c r="B180" s="61" t="s">
        <v>302</v>
      </c>
      <c r="C180" s="92" t="s">
        <v>142</v>
      </c>
      <c r="D180" s="89" t="s">
        <v>141</v>
      </c>
      <c r="E180" s="64"/>
      <c r="F180" s="90"/>
      <c r="G180" s="70"/>
      <c r="H180" s="91"/>
      <c r="I180" s="24"/>
    </row>
    <row r="181" spans="1:9" s="16" customFormat="1" ht="30" customHeight="1" x14ac:dyDescent="0.2">
      <c r="A181" s="23" t="s">
        <v>103</v>
      </c>
      <c r="B181" s="71" t="s">
        <v>31</v>
      </c>
      <c r="C181" s="62" t="s">
        <v>104</v>
      </c>
      <c r="D181" s="72"/>
      <c r="E181" s="64" t="s">
        <v>35</v>
      </c>
      <c r="F181" s="85">
        <v>1</v>
      </c>
      <c r="G181" s="29"/>
      <c r="H181" s="66">
        <f t="shared" ref="H181:H185" si="20">ROUND(G181*F181,2)</f>
        <v>0</v>
      </c>
      <c r="I181" s="24"/>
    </row>
    <row r="182" spans="1:9" s="16" customFormat="1" ht="30" customHeight="1" x14ac:dyDescent="0.2">
      <c r="A182" s="23" t="s">
        <v>52</v>
      </c>
      <c r="B182" s="71" t="s">
        <v>36</v>
      </c>
      <c r="C182" s="62" t="s">
        <v>86</v>
      </c>
      <c r="D182" s="72"/>
      <c r="E182" s="64" t="s">
        <v>35</v>
      </c>
      <c r="F182" s="85">
        <v>1</v>
      </c>
      <c r="G182" s="29"/>
      <c r="H182" s="66">
        <f t="shared" si="20"/>
        <v>0</v>
      </c>
      <c r="I182" s="24"/>
    </row>
    <row r="183" spans="1:9" s="16" customFormat="1" ht="30" customHeight="1" x14ac:dyDescent="0.2">
      <c r="A183" s="23" t="s">
        <v>105</v>
      </c>
      <c r="B183" s="71" t="s">
        <v>46</v>
      </c>
      <c r="C183" s="62" t="s">
        <v>106</v>
      </c>
      <c r="D183" s="72"/>
      <c r="E183" s="64" t="s">
        <v>35</v>
      </c>
      <c r="F183" s="85">
        <v>1</v>
      </c>
      <c r="G183" s="29"/>
      <c r="H183" s="66">
        <f t="shared" si="20"/>
        <v>0</v>
      </c>
      <c r="I183" s="24"/>
    </row>
    <row r="184" spans="1:9" s="16" customFormat="1" ht="30" customHeight="1" x14ac:dyDescent="0.2">
      <c r="A184" s="23" t="s">
        <v>62</v>
      </c>
      <c r="B184" s="61" t="s">
        <v>303</v>
      </c>
      <c r="C184" s="62" t="s">
        <v>67</v>
      </c>
      <c r="D184" s="89" t="s">
        <v>141</v>
      </c>
      <c r="E184" s="64" t="s">
        <v>35</v>
      </c>
      <c r="F184" s="85">
        <v>1</v>
      </c>
      <c r="G184" s="29"/>
      <c r="H184" s="66">
        <f t="shared" si="20"/>
        <v>0</v>
      </c>
      <c r="I184" s="24"/>
    </row>
    <row r="185" spans="1:9" s="16" customFormat="1" ht="30" customHeight="1" x14ac:dyDescent="0.2">
      <c r="A185" s="23" t="s">
        <v>227</v>
      </c>
      <c r="B185" s="61" t="s">
        <v>304</v>
      </c>
      <c r="C185" s="62" t="s">
        <v>228</v>
      </c>
      <c r="D185" s="72" t="s">
        <v>170</v>
      </c>
      <c r="E185" s="64" t="s">
        <v>35</v>
      </c>
      <c r="F185" s="85">
        <v>1</v>
      </c>
      <c r="G185" s="29"/>
      <c r="H185" s="66">
        <f t="shared" si="20"/>
        <v>0</v>
      </c>
      <c r="I185" s="24"/>
    </row>
    <row r="186" spans="1:9" ht="36" customHeight="1" x14ac:dyDescent="0.2">
      <c r="A186" s="2"/>
      <c r="B186" s="55"/>
      <c r="C186" s="67" t="s">
        <v>23</v>
      </c>
      <c r="D186" s="57"/>
      <c r="E186" s="68"/>
      <c r="F186" s="57"/>
      <c r="G186" s="59"/>
      <c r="H186" s="60"/>
      <c r="I186" s="24"/>
    </row>
    <row r="187" spans="1:9" s="16" customFormat="1" ht="30" customHeight="1" x14ac:dyDescent="0.2">
      <c r="A187" s="25" t="s">
        <v>55</v>
      </c>
      <c r="B187" s="61" t="s">
        <v>305</v>
      </c>
      <c r="C187" s="62" t="s">
        <v>56</v>
      </c>
      <c r="D187" s="72" t="s">
        <v>168</v>
      </c>
      <c r="E187" s="64"/>
      <c r="F187" s="69"/>
      <c r="G187" s="70"/>
      <c r="H187" s="66"/>
      <c r="I187" s="24"/>
    </row>
    <row r="188" spans="1:9" s="16" customFormat="1" ht="30" customHeight="1" x14ac:dyDescent="0.2">
      <c r="A188" s="25" t="s">
        <v>87</v>
      </c>
      <c r="B188" s="71" t="s">
        <v>31</v>
      </c>
      <c r="C188" s="62" t="s">
        <v>88</v>
      </c>
      <c r="D188" s="72"/>
      <c r="E188" s="64" t="s">
        <v>30</v>
      </c>
      <c r="F188" s="65">
        <v>75</v>
      </c>
      <c r="G188" s="29"/>
      <c r="H188" s="66">
        <f>ROUND(G188*F188,2)</f>
        <v>0</v>
      </c>
      <c r="I188" s="24"/>
    </row>
    <row r="189" spans="1:9" ht="30" customHeight="1" thickBot="1" x14ac:dyDescent="0.25">
      <c r="A189" s="3"/>
      <c r="B189" s="95" t="str">
        <f>B129</f>
        <v>D</v>
      </c>
      <c r="C189" s="149" t="str">
        <f>C129</f>
        <v>WESTBOUND GRANT AVE. - CHALFONT RD. TO  50m WEST OF HANEY ST.</v>
      </c>
      <c r="D189" s="150"/>
      <c r="E189" s="150"/>
      <c r="F189" s="151"/>
      <c r="G189" s="103" t="s">
        <v>17</v>
      </c>
      <c r="H189" s="3">
        <f>SUM(H129:H188)</f>
        <v>0</v>
      </c>
      <c r="I189" s="24"/>
    </row>
    <row r="190" spans="1:9" s="19" customFormat="1" ht="30" customHeight="1" thickTop="1" x14ac:dyDescent="0.2">
      <c r="A190" s="18"/>
      <c r="B190" s="104" t="s">
        <v>16</v>
      </c>
      <c r="C190" s="161" t="s">
        <v>175</v>
      </c>
      <c r="D190" s="162"/>
      <c r="E190" s="162"/>
      <c r="F190" s="163"/>
      <c r="G190" s="105"/>
      <c r="H190" s="106"/>
      <c r="I190" s="24"/>
    </row>
    <row r="191" spans="1:9" s="17" customFormat="1" ht="30" customHeight="1" x14ac:dyDescent="0.2">
      <c r="A191" s="20" t="s">
        <v>153</v>
      </c>
      <c r="B191" s="61" t="s">
        <v>306</v>
      </c>
      <c r="C191" s="67" t="s">
        <v>164</v>
      </c>
      <c r="D191" s="57" t="s">
        <v>174</v>
      </c>
      <c r="E191" s="87" t="s">
        <v>151</v>
      </c>
      <c r="F191" s="65">
        <v>1</v>
      </c>
      <c r="G191" s="30"/>
      <c r="H191" s="60">
        <f t="shared" ref="H191" si="21">ROUND(G191*F191,2)</f>
        <v>0</v>
      </c>
      <c r="I191" s="24"/>
    </row>
    <row r="192" spans="1:9" s="19" customFormat="1" ht="30" customHeight="1" thickBot="1" x14ac:dyDescent="0.25">
      <c r="A192" s="21"/>
      <c r="B192" s="107" t="str">
        <f>B190</f>
        <v>E</v>
      </c>
      <c r="C192" s="164" t="str">
        <f>C190</f>
        <v>MOBILIZATION /DEMOBILIZATION</v>
      </c>
      <c r="D192" s="165"/>
      <c r="E192" s="165"/>
      <c r="F192" s="166"/>
      <c r="G192" s="103" t="s">
        <v>17</v>
      </c>
      <c r="H192" s="108">
        <f>H191</f>
        <v>0</v>
      </c>
      <c r="I192" s="24"/>
    </row>
    <row r="193" spans="1:9" s="19" customFormat="1" ht="30" customHeight="1" thickTop="1" x14ac:dyDescent="0.2">
      <c r="A193" s="18"/>
      <c r="B193" s="104" t="s">
        <v>307</v>
      </c>
      <c r="C193" s="161" t="s">
        <v>233</v>
      </c>
      <c r="D193" s="162"/>
      <c r="E193" s="162"/>
      <c r="F193" s="163"/>
      <c r="G193" s="105"/>
      <c r="H193" s="106"/>
      <c r="I193" s="24"/>
    </row>
    <row r="194" spans="1:9" s="17" customFormat="1" ht="30" customHeight="1" x14ac:dyDescent="0.2">
      <c r="A194" s="20" t="s">
        <v>153</v>
      </c>
      <c r="B194" s="109" t="s">
        <v>152</v>
      </c>
      <c r="C194" s="110" t="s">
        <v>234</v>
      </c>
      <c r="D194" s="111" t="s">
        <v>235</v>
      </c>
      <c r="E194" s="112" t="s">
        <v>151</v>
      </c>
      <c r="F194" s="65">
        <v>1</v>
      </c>
      <c r="G194" s="128">
        <v>20000</v>
      </c>
      <c r="H194" s="113">
        <f t="shared" ref="H194" si="22">ROUND(G194*F194,2)</f>
        <v>20000</v>
      </c>
      <c r="I194" s="24"/>
    </row>
    <row r="195" spans="1:9" s="19" customFormat="1" ht="30" customHeight="1" thickBot="1" x14ac:dyDescent="0.25">
      <c r="A195" s="21"/>
      <c r="B195" s="107" t="str">
        <f>B193</f>
        <v>F</v>
      </c>
      <c r="C195" s="164" t="str">
        <f>C193</f>
        <v>CASH ALLOWANCE FOR ADDITIONAL WORK</v>
      </c>
      <c r="D195" s="165"/>
      <c r="E195" s="165"/>
      <c r="F195" s="166"/>
      <c r="G195" s="114" t="s">
        <v>17</v>
      </c>
      <c r="H195" s="108">
        <f>H194</f>
        <v>20000</v>
      </c>
      <c r="I195" s="24"/>
    </row>
    <row r="196" spans="1:9" ht="36" customHeight="1" thickTop="1" thickBot="1" x14ac:dyDescent="0.3">
      <c r="A196" s="14"/>
      <c r="B196" s="115"/>
      <c r="C196" s="116" t="s">
        <v>18</v>
      </c>
      <c r="D196" s="117"/>
      <c r="E196" s="118"/>
      <c r="F196" s="118"/>
      <c r="H196" s="120"/>
    </row>
    <row r="197" spans="1:9" ht="45" customHeight="1" thickTop="1" thickBot="1" x14ac:dyDescent="0.25">
      <c r="A197" s="3"/>
      <c r="B197" s="95" t="str">
        <f>B6</f>
        <v>A</v>
      </c>
      <c r="C197" s="158" t="str">
        <f>C6</f>
        <v>NORTHBOUND CENTURY ST. - ELLICE AVE. TO 75M SOUTH OF SASKATCHEWAN AVE.</v>
      </c>
      <c r="D197" s="159"/>
      <c r="E197" s="159"/>
      <c r="F197" s="160"/>
      <c r="G197" s="103" t="s">
        <v>17</v>
      </c>
      <c r="H197" s="3">
        <f>H79</f>
        <v>0</v>
      </c>
    </row>
    <row r="198" spans="1:9" ht="30" customHeight="1" thickTop="1" thickBot="1" x14ac:dyDescent="0.25">
      <c r="A198" s="3"/>
      <c r="B198" s="95" t="str">
        <f>B80</f>
        <v>B</v>
      </c>
      <c r="C198" s="158" t="str">
        <f>C80</f>
        <v>LOGAN AVE. - RAIL CROSSING AT WESTON TO BLAKE ST.</v>
      </c>
      <c r="D198" s="159"/>
      <c r="E198" s="159"/>
      <c r="F198" s="160"/>
      <c r="G198" s="103" t="s">
        <v>17</v>
      </c>
      <c r="H198" s="3">
        <f>H95</f>
        <v>0</v>
      </c>
    </row>
    <row r="199" spans="1:9" ht="30" customHeight="1" thickTop="1" thickBot="1" x14ac:dyDescent="0.25">
      <c r="A199" s="6"/>
      <c r="B199" s="95" t="str">
        <f>B96</f>
        <v>C</v>
      </c>
      <c r="C199" s="141" t="str">
        <f>C96</f>
        <v>MERIDIAN DR. - HAGGART AVE. TO INKSBROOK DR.</v>
      </c>
      <c r="D199" s="142"/>
      <c r="E199" s="142"/>
      <c r="F199" s="143"/>
      <c r="G199" s="121" t="s">
        <v>17</v>
      </c>
      <c r="H199" s="6">
        <f>H128</f>
        <v>0</v>
      </c>
    </row>
    <row r="200" spans="1:9" ht="30" customHeight="1" thickTop="1" thickBot="1" x14ac:dyDescent="0.25">
      <c r="A200" s="3"/>
      <c r="B200" s="95" t="str">
        <f>B129</f>
        <v>D</v>
      </c>
      <c r="C200" s="157" t="str">
        <f>C129</f>
        <v>WESTBOUND GRANT AVE. - CHALFONT RD. TO  50m WEST OF HANEY ST.</v>
      </c>
      <c r="D200" s="150"/>
      <c r="E200" s="150"/>
      <c r="F200" s="151"/>
      <c r="G200" s="103" t="s">
        <v>17</v>
      </c>
      <c r="H200" s="3">
        <f>H189</f>
        <v>0</v>
      </c>
    </row>
    <row r="201" spans="1:9" ht="30" customHeight="1" thickTop="1" thickBot="1" x14ac:dyDescent="0.25">
      <c r="A201" s="6"/>
      <c r="B201" s="95" t="str">
        <f>B190</f>
        <v>E</v>
      </c>
      <c r="C201" s="141" t="str">
        <f>C190</f>
        <v>MOBILIZATION /DEMOBILIZATION</v>
      </c>
      <c r="D201" s="142"/>
      <c r="E201" s="142"/>
      <c r="F201" s="143"/>
      <c r="G201" s="121" t="s">
        <v>17</v>
      </c>
      <c r="H201" s="6">
        <f>H192</f>
        <v>0</v>
      </c>
    </row>
    <row r="202" spans="1:9" ht="30" customHeight="1" thickTop="1" thickBot="1" x14ac:dyDescent="0.25">
      <c r="A202" s="6"/>
      <c r="B202" s="95" t="str">
        <f>B193</f>
        <v>F</v>
      </c>
      <c r="C202" s="141" t="str">
        <f>C193</f>
        <v>CASH ALLOWANCE FOR ADDITIONAL WORK</v>
      </c>
      <c r="D202" s="142"/>
      <c r="E202" s="142"/>
      <c r="F202" s="143"/>
      <c r="G202" s="121" t="s">
        <v>17</v>
      </c>
      <c r="H202" s="6">
        <f>H195</f>
        <v>20000</v>
      </c>
    </row>
    <row r="203" spans="1:9" ht="37.9" customHeight="1" thickTop="1" x14ac:dyDescent="0.2">
      <c r="A203" s="2"/>
      <c r="B203" s="152" t="s">
        <v>28</v>
      </c>
      <c r="C203" s="153"/>
      <c r="D203" s="153"/>
      <c r="E203" s="153"/>
      <c r="F203" s="153"/>
      <c r="G203" s="144">
        <f>SUM(H197:H202)</f>
        <v>20000</v>
      </c>
      <c r="H203" s="145"/>
    </row>
    <row r="204" spans="1:9" ht="15.95" customHeight="1" x14ac:dyDescent="0.2">
      <c r="A204" s="15"/>
      <c r="B204" s="122"/>
      <c r="C204" s="123"/>
      <c r="D204" s="124"/>
      <c r="E204" s="123"/>
      <c r="F204" s="123"/>
      <c r="G204" s="125"/>
      <c r="H204" s="126"/>
    </row>
  </sheetData>
  <sheetProtection algorithmName="SHA-512" hashValue="MMhjcFbcug8/zwd1GT+k9ftlxLf5/xv0+WelYIwfKG3K+f2N74BF1Vnxbh/iP3autsklp7SUAE5VEcmCHrtFZg==" saltValue="f9UvImqrFVPIoWJI15Bjig==" spinCount="100000" sheet="1" objects="1" scenarios="1" selectLockedCells="1"/>
  <mergeCells count="20">
    <mergeCell ref="C6:F6"/>
    <mergeCell ref="C189:F189"/>
    <mergeCell ref="C79:F79"/>
    <mergeCell ref="C200:F200"/>
    <mergeCell ref="C197:F197"/>
    <mergeCell ref="C198:F198"/>
    <mergeCell ref="C190:F190"/>
    <mergeCell ref="C192:F192"/>
    <mergeCell ref="C199:F199"/>
    <mergeCell ref="C193:F193"/>
    <mergeCell ref="C195:F195"/>
    <mergeCell ref="C80:F80"/>
    <mergeCell ref="C96:F96"/>
    <mergeCell ref="C128:F128"/>
    <mergeCell ref="C202:F202"/>
    <mergeCell ref="G203:H203"/>
    <mergeCell ref="C129:F129"/>
    <mergeCell ref="C95:F95"/>
    <mergeCell ref="B203:F203"/>
    <mergeCell ref="C201:F201"/>
  </mergeCells>
  <phoneticPr fontId="0" type="noConversion"/>
  <conditionalFormatting sqref="D8 D58 D81:D91 D100:D114 D133:D169 D171">
    <cfRule type="cellIs" dxfId="37" priority="53" stopIfTrue="1" operator="equal">
      <formula>"CW 3120-R2"</formula>
    </cfRule>
    <cfRule type="cellIs" dxfId="36" priority="54" stopIfTrue="1" operator="equal">
      <formula>"CW 3240-R7"</formula>
    </cfRule>
    <cfRule type="cellIs" dxfId="35" priority="52" stopIfTrue="1" operator="equal">
      <formula>"CW 2130-R11"</formula>
    </cfRule>
  </conditionalFormatting>
  <conditionalFormatting sqref="D10:D56">
    <cfRule type="cellIs" dxfId="34" priority="2" stopIfTrue="1" operator="equal">
      <formula>"CW 3120-R2"</formula>
    </cfRule>
    <cfRule type="cellIs" dxfId="33" priority="3" stopIfTrue="1" operator="equal">
      <formula>"CW 3240-R7"</formula>
    </cfRule>
    <cfRule type="cellIs" dxfId="32" priority="1" stopIfTrue="1" operator="equal">
      <formula>"CW 2130-R11"</formula>
    </cfRule>
  </conditionalFormatting>
  <conditionalFormatting sqref="D60:D65 D179:D185">
    <cfRule type="cellIs" dxfId="31" priority="44" stopIfTrue="1" operator="equal">
      <formula>"CW 3120-R2"</formula>
    </cfRule>
    <cfRule type="cellIs" dxfId="30" priority="45" stopIfTrue="1" operator="equal">
      <formula>"CW 3240-R7"</formula>
    </cfRule>
  </conditionalFormatting>
  <conditionalFormatting sqref="D61:D65 D121:D124 D174:D177 D179:D185">
    <cfRule type="cellIs" dxfId="29" priority="43" stopIfTrue="1" operator="equal">
      <formula>"CW 2130-R11"</formula>
    </cfRule>
  </conditionalFormatting>
  <conditionalFormatting sqref="D67:D75">
    <cfRule type="cellIs" dxfId="28" priority="40" stopIfTrue="1" operator="equal">
      <formula>"CW 2130-R11"</formula>
    </cfRule>
    <cfRule type="cellIs" dxfId="27" priority="41" stopIfTrue="1" operator="equal">
      <formula>"CW 3120-R2"</formula>
    </cfRule>
    <cfRule type="cellIs" dxfId="26" priority="42" stopIfTrue="1" operator="equal">
      <formula>"CW 3240-R7"</formula>
    </cfRule>
  </conditionalFormatting>
  <conditionalFormatting sqref="D77:D78">
    <cfRule type="cellIs" dxfId="25" priority="34" stopIfTrue="1" operator="equal">
      <formula>"CW 2130-R11"</formula>
    </cfRule>
    <cfRule type="cellIs" dxfId="24" priority="35" stopIfTrue="1" operator="equal">
      <formula>"CW 3120-R2"</formula>
    </cfRule>
    <cfRule type="cellIs" dxfId="23" priority="36" stopIfTrue="1" operator="equal">
      <formula>"CW 3240-R7"</formula>
    </cfRule>
  </conditionalFormatting>
  <conditionalFormatting sqref="D93:D94">
    <cfRule type="cellIs" dxfId="22" priority="25" stopIfTrue="1" operator="equal">
      <formula>"CW 2130-R11"</formula>
    </cfRule>
    <cfRule type="cellIs" dxfId="21" priority="26" stopIfTrue="1" operator="equal">
      <formula>"CW 3120-R2"</formula>
    </cfRule>
    <cfRule type="cellIs" dxfId="20" priority="27" stopIfTrue="1" operator="equal">
      <formula>"CW 3240-R7"</formula>
    </cfRule>
  </conditionalFormatting>
  <conditionalFormatting sqref="D98">
    <cfRule type="cellIs" dxfId="19" priority="94" stopIfTrue="1" operator="equal">
      <formula>"CW 2130-R11"</formula>
    </cfRule>
    <cfRule type="cellIs" dxfId="18" priority="95" stopIfTrue="1" operator="equal">
      <formula>"CW 3120-R2"</formula>
    </cfRule>
    <cfRule type="cellIs" dxfId="17" priority="96" stopIfTrue="1" operator="equal">
      <formula>"CW 3240-R7"</formula>
    </cfRule>
  </conditionalFormatting>
  <conditionalFormatting sqref="D116:D118">
    <cfRule type="cellIs" dxfId="16" priority="88" stopIfTrue="1" operator="equal">
      <formula>"CW 2130-R11"</formula>
    </cfRule>
    <cfRule type="cellIs" dxfId="15" priority="89" stopIfTrue="1" operator="equal">
      <formula>"CW 3120-R2"</formula>
    </cfRule>
    <cfRule type="cellIs" dxfId="14" priority="90" stopIfTrue="1" operator="equal">
      <formula>"CW 3240-R7"</formula>
    </cfRule>
  </conditionalFormatting>
  <conditionalFormatting sqref="D120:D124 D173:D177">
    <cfRule type="cellIs" dxfId="13" priority="114" stopIfTrue="1" operator="equal">
      <formula>"CW 3120-R2"</formula>
    </cfRule>
    <cfRule type="cellIs" dxfId="12" priority="115" stopIfTrue="1" operator="equal">
      <formula>"CW 3240-R7"</formula>
    </cfRule>
  </conditionalFormatting>
  <conditionalFormatting sqref="D126:D127">
    <cfRule type="cellIs" dxfId="11" priority="76" stopIfTrue="1" operator="equal">
      <formula>"CW 2130-R11"</formula>
    </cfRule>
    <cfRule type="cellIs" dxfId="10" priority="77" stopIfTrue="1" operator="equal">
      <formula>"CW 3120-R2"</formula>
    </cfRule>
    <cfRule type="cellIs" dxfId="9" priority="78" stopIfTrue="1" operator="equal">
      <formula>"CW 3240-R7"</formula>
    </cfRule>
  </conditionalFormatting>
  <conditionalFormatting sqref="D131">
    <cfRule type="cellIs" dxfId="8" priority="226" stopIfTrue="1" operator="equal">
      <formula>"CW 2130-R11"</formula>
    </cfRule>
    <cfRule type="cellIs" dxfId="7" priority="227" stopIfTrue="1" operator="equal">
      <formula>"CW 3120-R2"</formula>
    </cfRule>
    <cfRule type="cellIs" dxfId="6" priority="228" stopIfTrue="1" operator="equal">
      <formula>"CW 3240-R7"</formula>
    </cfRule>
  </conditionalFormatting>
  <conditionalFormatting sqref="D187:D188">
    <cfRule type="cellIs" dxfId="5" priority="97" stopIfTrue="1" operator="equal">
      <formula>"CW 2130-R11"</formula>
    </cfRule>
    <cfRule type="cellIs" dxfId="4" priority="98" stopIfTrue="1" operator="equal">
      <formula>"CW 3120-R2"</formula>
    </cfRule>
    <cfRule type="cellIs" dxfId="3" priority="99" stopIfTrue="1" operator="equal">
      <formula>"CW 3240-R7"</formula>
    </cfRule>
  </conditionalFormatting>
  <conditionalFormatting sqref="D194">
    <cfRule type="cellIs" dxfId="2" priority="7" stopIfTrue="1" operator="equal">
      <formula>"CW 2130-R11"</formula>
    </cfRule>
    <cfRule type="cellIs" dxfId="1" priority="8" stopIfTrue="1" operator="equal">
      <formula>"CW 3120-R2"</formula>
    </cfRule>
    <cfRule type="cellIs" dxfId="0" priority="9" stopIfTrue="1" operator="equal">
      <formula>"CW 3240-R7"</formula>
    </cfRule>
  </conditionalFormatting>
  <dataValidations count="3">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91" xr:uid="{00000000-0002-0000-0100-000000000000}">
      <formula1>IF(AND(G191&gt;=0.01,G191&lt;=G203*0.05),ROUND(G191,2),0.01)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31 G153:G154 G164 G166 G179 G188 G98 G149:G150 G90:G91 G117:G118 G127 G51:G56 G13 G18 G32:G33 G46 G168:G169 G67 G78 G94 G82 G194 G48:G49 G61:G65 G69:G75 G171 G139 G26 G28:G29 G86:G87 G84 G108 G110:G111 G147 G102 G20:G24 G36:G43 G58 G15:G16 G11 G104:G106 G121:G124 G113:G114 G141:G145 G136:G137 G134 G157:G161 G174:G177 G181:G185 G8" xr:uid="{776BD844-33E5-4877-A596-3FFEE31CD022}">
      <formula1>IF(G8&gt;=0.01,ROUND(G8,2),0.01)</formula1>
    </dataValidation>
    <dataValidation type="custom" allowBlank="1" showInputMessage="1" showErrorMessage="1" error="If you can enter a Unit  Price in this cell, pLease contact the Contract Administrator immediately!" sqref="G133 G103 G138 G135 G146 G148 G151:G152 G155:G156 G162:G163 G165 G167 G173 G180 G187 G93 G100:G101 G107 G109 G112 G116 G120 G126 G10 G12 G14 G17 G19 G25 G27 G30:G31 G34:G35 G44:G45 G47 G50 G60 G68 G77 G81 G83 G85 G88 G140" xr:uid="{DD7C2C17-CCD6-47FC-82EE-A83DE983582B}">
      <formula1>"isblank(G3)"</formula1>
    </dataValidation>
  </dataValidations>
  <pageMargins left="0.5" right="0.5" top="0.75" bottom="0.75" header="0.25" footer="0.25"/>
  <pageSetup scale="76" orientation="portrait" r:id="rId1"/>
  <headerFooter alignWithMargins="0">
    <oddHeader>&amp;L&amp;10The City of Winnipeg
Tender No. 429-2025 
&amp;R&amp;10Bid Submission
&amp;P of &amp;N</oddHeader>
    <oddFooter xml:space="preserve">&amp;R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Instructions</vt:lpstr>
      <vt:lpstr>FORM B - PRICES</vt:lpstr>
      <vt:lpstr>'FORM B - PRICES'!Print_Area</vt:lpstr>
      <vt:lpstr>Instructions!Print_Area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May 13, 2025
by C. Humbert
File Size 39.5 KB</dc:description>
  <cp:lastModifiedBy>Wiebe, Derek</cp:lastModifiedBy>
  <cp:lastPrinted>2025-05-15T14:01:02Z</cp:lastPrinted>
  <dcterms:created xsi:type="dcterms:W3CDTF">1999-03-31T15:44:33Z</dcterms:created>
  <dcterms:modified xsi:type="dcterms:W3CDTF">2025-05-15T14:01:08Z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