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45-2025 Stantec - Reg - Pembina\"/>
    </mc:Choice>
  </mc:AlternateContent>
  <xr:revisionPtr revIDLastSave="0" documentId="13_ncr:1_{CEC2EDB3-78D1-48B1-B0FF-F18B081B0B77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PRICES'!$B$6:$H$132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PRICES'!$B$1:$IT$123</definedName>
    <definedName name="XITEMS">'FORM B - PRICES'!$B$6:$IT$123</definedName>
  </definedNames>
  <calcPr calcId="191029" fullPrecision="0"/>
</workbook>
</file>

<file path=xl/calcChain.xml><?xml version="1.0" encoding="utf-8"?>
<calcChain xmlns="http://schemas.openxmlformats.org/spreadsheetml/2006/main">
  <c r="H111" i="1" l="1"/>
  <c r="H63" i="1"/>
  <c r="H62" i="1"/>
  <c r="H67" i="1"/>
  <c r="H66" i="1" l="1"/>
  <c r="H17" i="1" l="1"/>
  <c r="H38" i="1"/>
  <c r="H40" i="1"/>
  <c r="H39" i="1"/>
  <c r="H47" i="1" l="1"/>
  <c r="H10" i="1" l="1"/>
  <c r="H44" i="1" l="1"/>
  <c r="H69" i="1"/>
  <c r="H71" i="1"/>
  <c r="H73" i="1"/>
  <c r="H72" i="1"/>
  <c r="H12" i="1"/>
  <c r="H99" i="1"/>
  <c r="H98" i="1"/>
  <c r="H84" i="1"/>
  <c r="H35" i="1"/>
  <c r="H29" i="1"/>
  <c r="H27" i="1"/>
  <c r="H120" i="1"/>
  <c r="H118" i="1"/>
  <c r="H95" i="1"/>
  <c r="H78" i="1"/>
  <c r="H77" i="1"/>
  <c r="H64" i="1"/>
  <c r="H59" i="1"/>
  <c r="H82" i="1"/>
  <c r="H100" i="1"/>
  <c r="H93" i="1"/>
  <c r="H91" i="1"/>
  <c r="H89" i="1"/>
  <c r="H88" i="1"/>
  <c r="H87" i="1"/>
  <c r="H86" i="1"/>
  <c r="H81" i="1"/>
  <c r="H80" i="1"/>
  <c r="H41" i="1"/>
  <c r="H36" i="1" l="1"/>
  <c r="H46" i="1"/>
  <c r="H54" i="1"/>
  <c r="H53" i="1"/>
  <c r="H51" i="1"/>
  <c r="H50" i="1"/>
  <c r="H24" i="1" l="1"/>
  <c r="H122" i="1"/>
  <c r="H114" i="1"/>
  <c r="H112" i="1"/>
  <c r="H106" i="1"/>
  <c r="H108" i="1"/>
  <c r="H104" i="1"/>
  <c r="H75" i="1"/>
  <c r="H56" i="1"/>
  <c r="H33" i="1"/>
  <c r="H31" i="1"/>
  <c r="H25" i="1"/>
  <c r="H21" i="1"/>
  <c r="H19" i="1"/>
  <c r="H18" i="1"/>
  <c r="H16" i="1"/>
  <c r="H15" i="1"/>
  <c r="H13" i="1"/>
  <c r="H9" i="1"/>
  <c r="H8" i="1"/>
  <c r="H101" i="1" l="1"/>
  <c r="H123" i="1"/>
  <c r="C130" i="1"/>
  <c r="B130" i="1"/>
  <c r="C126" i="1"/>
  <c r="B126" i="1"/>
  <c r="H125" i="1"/>
  <c r="H126" i="1" s="1"/>
  <c r="H130" i="1" s="1"/>
  <c r="H129" i="1" l="1"/>
  <c r="B129" i="1"/>
  <c r="B128" i="1"/>
  <c r="B123" i="1"/>
  <c r="B101" i="1"/>
  <c r="C129" i="1"/>
  <c r="C128" i="1"/>
  <c r="C123" i="1"/>
  <c r="C101" i="1"/>
  <c r="H128" i="1" l="1"/>
  <c r="G131" i="1" s="1"/>
</calcChain>
</file>

<file path=xl/sharedStrings.xml><?xml version="1.0" encoding="utf-8"?>
<sst xmlns="http://schemas.openxmlformats.org/spreadsheetml/2006/main" count="492" uniqueCount="267">
  <si>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</si>
  <si>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</si>
  <si>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</si>
  <si>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</si>
  <si>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</si>
  <si>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</si>
  <si>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</si>
  <si>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</si>
  <si>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</si>
  <si>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</si>
  <si>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</si>
  <si>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</si>
  <si>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</si>
  <si>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</si>
  <si>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</si>
  <si>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</si>
  <si>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</si>
  <si>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</si>
  <si>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</si>
  <si>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</si>
  <si>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</si>
  <si>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</si>
  <si>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</si>
  <si>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</si>
  <si>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</si>
  <si>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</si>
  <si>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</si>
  <si>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</si>
  <si>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</si>
  <si>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</si>
  <si>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</si>
  <si>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</si>
  <si>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</si>
  <si>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</si>
  <si>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</si>
  <si>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</si>
  <si>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</si>
  <si>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</si>
  <si>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</si>
  <si>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B099</t>
  </si>
  <si>
    <t>25 M Deformed Tie Bar</t>
  </si>
  <si>
    <t>m</t>
  </si>
  <si>
    <t>C032</t>
  </si>
  <si>
    <t>Concrete Curbs, Curb and Gutter, and Splash Strips</t>
  </si>
  <si>
    <t>D006</t>
  </si>
  <si>
    <t xml:space="preserve">Reflective Crack Maintenance </t>
  </si>
  <si>
    <t>B001</t>
  </si>
  <si>
    <t>Pavement Removal</t>
  </si>
  <si>
    <t>Tie-ins and Approaches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</si>
  <si>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</si>
  <si>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</si>
  <si>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</si>
  <si>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</si>
  <si>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</si>
  <si>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</si>
  <si>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</si>
  <si>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</si>
  <si>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</si>
  <si>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</si>
  <si>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</si>
  <si>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</si>
  <si>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</si>
  <si>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</si>
  <si>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</si>
  <si>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</si>
  <si>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>a)</t>
  </si>
  <si>
    <t>b)</t>
  </si>
  <si>
    <t>A.12</t>
  </si>
  <si>
    <t>B200</t>
  </si>
  <si>
    <t>A.13</t>
  </si>
  <si>
    <t>Planing of Pavement</t>
  </si>
  <si>
    <t>A.14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</si>
  <si>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</si>
  <si>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</si>
  <si>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</si>
  <si>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</si>
  <si>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</si>
  <si>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</si>
  <si>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</si>
  <si>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</si>
  <si>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</si>
  <si>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</si>
  <si>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</si>
  <si>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</si>
  <si>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</si>
  <si>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</si>
  <si>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</si>
  <si>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</si>
  <si>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</si>
  <si>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</si>
  <si>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</si>
  <si>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</si>
  <si>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</si>
  <si>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</si>
  <si>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</si>
  <si>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</si>
  <si>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A.1</t>
  </si>
  <si>
    <t>B003</t>
  </si>
  <si>
    <t>Asphalt Pavement</t>
  </si>
  <si>
    <t xml:space="preserve">CW 3230-R8
</t>
  </si>
  <si>
    <t>B096</t>
  </si>
  <si>
    <t>28.6 mm Diameter</t>
  </si>
  <si>
    <t>A.33</t>
  </si>
  <si>
    <t>A.34</t>
  </si>
  <si>
    <t>A.35</t>
  </si>
  <si>
    <t>A.36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</si>
  <si>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</si>
  <si>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</si>
  <si>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</si>
  <si>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</si>
  <si>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</si>
  <si>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</si>
  <si>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</si>
  <si>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</si>
  <si>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A.43</t>
  </si>
  <si>
    <t>B.3</t>
  </si>
  <si>
    <t>B.2</t>
  </si>
  <si>
    <t>B.1</t>
  </si>
  <si>
    <t>B064-72</t>
  </si>
  <si>
    <t>Slab Replacement - Early Opening (72 hour)</t>
  </si>
  <si>
    <t>B077-72</t>
  </si>
  <si>
    <t>Partial Slab Patches 
- Early Opening (72 hour)</t>
  </si>
  <si>
    <t>B126r</t>
  </si>
  <si>
    <t>Concrete Curb Removal</t>
  </si>
  <si>
    <t xml:space="preserve">CW 3240-R10 </t>
  </si>
  <si>
    <t>B135i</t>
  </si>
  <si>
    <t>Concrete Curb Installation</t>
  </si>
  <si>
    <t>Main Line Paving</t>
  </si>
  <si>
    <t xml:space="preserve">CW 3450-R6 </t>
  </si>
  <si>
    <t>B202</t>
  </si>
  <si>
    <t>50 - 100 mm Depth (Asphalt)</t>
  </si>
  <si>
    <t>B.4</t>
  </si>
  <si>
    <t>B.5</t>
  </si>
  <si>
    <t>B.6</t>
  </si>
  <si>
    <t>B.7</t>
  </si>
  <si>
    <t>E004A</t>
  </si>
  <si>
    <t>C055</t>
  </si>
  <si>
    <t xml:space="preserve">Construction of Asphaltic Concrete Pavements </t>
  </si>
  <si>
    <t>C056</t>
  </si>
  <si>
    <t>C058</t>
  </si>
  <si>
    <t>C059</t>
  </si>
  <si>
    <t>ROADWORKS - REMOVALS/RENEWALS</t>
  </si>
  <si>
    <t>MOBILIZATION /DEMOLIBIZATION</t>
  </si>
  <si>
    <t>L. sum</t>
  </si>
  <si>
    <t>I001</t>
  </si>
  <si>
    <t>Mobilization/Demobilization</t>
  </si>
  <si>
    <t>CW 3110-R22</t>
  </si>
  <si>
    <t xml:space="preserve">CW 3410-R12 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</si>
  <si>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</si>
  <si>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</si>
  <si>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</si>
  <si>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</si>
  <si>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</si>
  <si>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</si>
  <si>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</si>
  <si>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</si>
  <si>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</si>
  <si>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</si>
  <si>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A022A5</t>
  </si>
  <si>
    <t>Class A Geogrid</t>
  </si>
  <si>
    <t>CW 3135-R2</t>
  </si>
  <si>
    <t>A008A1</t>
  </si>
  <si>
    <t>100 mm Granular A Limestone</t>
  </si>
  <si>
    <t>E2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</si>
  <si>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</si>
  <si>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3230-R8</t>
  </si>
  <si>
    <t>B127rA</t>
  </si>
  <si>
    <t>Barrier Integral</t>
  </si>
  <si>
    <t>G004</t>
  </si>
  <si>
    <t>Seeding</t>
  </si>
  <si>
    <t>CW 3520-R7</t>
  </si>
  <si>
    <t>B206</t>
  </si>
  <si>
    <t>Supply and Install Pavement Repair Fabric</t>
  </si>
  <si>
    <t>CW 3140-R1</t>
  </si>
  <si>
    <t>B206A</t>
  </si>
  <si>
    <t>Type A</t>
  </si>
  <si>
    <t>TEMPORARY WORKS</t>
  </si>
  <si>
    <t>C058C</t>
  </si>
  <si>
    <t>Type SP1</t>
  </si>
  <si>
    <t>C058D</t>
  </si>
  <si>
    <t>Type SP2</t>
  </si>
  <si>
    <t>C060C</t>
  </si>
  <si>
    <t>C060D</t>
  </si>
  <si>
    <t>SD-223A</t>
  </si>
  <si>
    <t>B134rA</t>
  </si>
  <si>
    <t>Splash Strip Monolithic</t>
  </si>
  <si>
    <t>B188</t>
  </si>
  <si>
    <t>A005A</t>
  </si>
  <si>
    <t>Imported  Fill Material</t>
  </si>
  <si>
    <t>H013</t>
  </si>
  <si>
    <t>Grouted Stone Riprap</t>
  </si>
  <si>
    <t>CW 3615-R4</t>
  </si>
  <si>
    <t>B153B</t>
  </si>
  <si>
    <t>B067-72</t>
  </si>
  <si>
    <t>250 mm Type 4 Concrete Pavement (Plain-Dowelled)</t>
  </si>
  <si>
    <t>B079-72</t>
  </si>
  <si>
    <t>250 mm Type 4 Concrete Pavement (Type B)</t>
  </si>
  <si>
    <t>B129r</t>
  </si>
  <si>
    <t>Curb and Gutter</t>
  </si>
  <si>
    <t>C063</t>
  </si>
  <si>
    <t>Construction of Asphaltic Concrete Base Course (Type III)</t>
  </si>
  <si>
    <t>SOUTHBOUND PEMBINA HIGHWAY - TURNBULL DR TO LA SALLE RIVER - ASPHALT RECONSTRUCTION</t>
  </si>
  <si>
    <t>SOUTHBOUND PEMBINA HIGHWAY - PERRAULT AVE TO TURNBULL DR - MILL &amp; FILL</t>
  </si>
  <si>
    <t>E069</t>
  </si>
  <si>
    <t>Removal of Existing Culverts</t>
  </si>
  <si>
    <t>CW 3610-R5</t>
  </si>
  <si>
    <t>E070</t>
  </si>
  <si>
    <t>Disposal of Existing Culverts</t>
  </si>
  <si>
    <t>E057i</t>
  </si>
  <si>
    <t>Corrugated Steel Pipe Culvert - Install</t>
  </si>
  <si>
    <t>E061i</t>
  </si>
  <si>
    <t>E052s</t>
  </si>
  <si>
    <t>Corrugated Steel Pipe Culvert - Supply</t>
  </si>
  <si>
    <t>E056s</t>
  </si>
  <si>
    <t>(600 mm, 1.6mm  gauge, Galvanized)</t>
  </si>
  <si>
    <t>(600 mm,1.6mm  gauge, Galvanized)</t>
  </si>
  <si>
    <t>SD-227C</t>
  </si>
  <si>
    <t>C001</t>
  </si>
  <si>
    <t>Concrete Pavements, Median Slabs, Bull-noses, and Safety Medians</t>
  </si>
  <si>
    <t>C018</t>
  </si>
  <si>
    <t>SD-206B</t>
  </si>
  <si>
    <t>(SEE B9)</t>
  </si>
  <si>
    <t>CW 3310-R19</t>
  </si>
  <si>
    <t>CW 3410-R12</t>
  </si>
  <si>
    <t>A005</t>
  </si>
  <si>
    <t>Supplying and Placing Suitable Site Sub-grade Material</t>
  </si>
  <si>
    <t>A.44</t>
  </si>
  <si>
    <t>Type 1 Concrete Splash Strip (150 mm reveal ht, Monolithic Barrier Curb,  750 mm width)</t>
  </si>
  <si>
    <t>Construction of Monolithic Type 1 Concrete Bull-noses</t>
  </si>
  <si>
    <t>C.1</t>
  </si>
  <si>
    <t>iii)</t>
  </si>
  <si>
    <t>B154rl</t>
  </si>
  <si>
    <t>Concrete Curb Renewal</t>
  </si>
  <si>
    <t>CW 3240-R10</t>
  </si>
  <si>
    <t>B185rl</t>
  </si>
  <si>
    <t>Type 1 Concrete Safety Curb (230 mm reveal ht)</t>
  </si>
  <si>
    <t>Type 1 Concrete Splash Strip (100 mm reveal ht, Monolithic Mountable Curb,  750 mm width)</t>
  </si>
  <si>
    <t>A.45</t>
  </si>
  <si>
    <t>B168rlB</t>
  </si>
  <si>
    <t>SD-203B</t>
  </si>
  <si>
    <t>Type 1 Concrete Modified Barrier (180 mm reveal ht Integral)</t>
  </si>
  <si>
    <t>CW 3110-R22, E13</t>
  </si>
  <si>
    <t>E16</t>
  </si>
  <si>
    <t>A013</t>
  </si>
  <si>
    <t xml:space="preserve">Ditch Grading </t>
  </si>
  <si>
    <t>A.46</t>
  </si>
  <si>
    <t>CW 3110-R22, E14</t>
  </si>
  <si>
    <t>Concrete Pavement</t>
  </si>
  <si>
    <t>Supply and Installation of Dowel Assemblies 31.8mm</t>
  </si>
  <si>
    <t>E18</t>
  </si>
  <si>
    <t>Installation of Straw Wattle</t>
  </si>
  <si>
    <t>100mm Lip Curb with Integral Splash Strip for Asphalt Pavement</t>
  </si>
  <si>
    <t>Mountable Curb with Integral Splash Strip for Existing Pavement</t>
  </si>
  <si>
    <t>Abandoning Existing Sewer Services Under Pavement</t>
  </si>
  <si>
    <t>Existing Catch Basin Leads (250 mm or smaller)</t>
  </si>
  <si>
    <t>Removal of Existing Drainage Pipe</t>
  </si>
  <si>
    <t>E008</t>
  </si>
  <si>
    <t>Sewer Service</t>
  </si>
  <si>
    <t>E009</t>
  </si>
  <si>
    <t>E010</t>
  </si>
  <si>
    <t>E011</t>
  </si>
  <si>
    <t xml:space="preserve">250 mm, PVC </t>
  </si>
  <si>
    <t>In a Trench, Class B Bedding, Class 3 Backfill</t>
  </si>
  <si>
    <t>Trenchless Installation, Class B Bedding, Class 3 Backfill</t>
  </si>
  <si>
    <t>B201</t>
  </si>
  <si>
    <t>1 - 50 mm Depth (Asphalt)</t>
  </si>
  <si>
    <t>FORM B: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</si>
</sst>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96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25" xfId="0" applyNumberFormat="1" applyBorder="1" applyAlignment="1">
      <alignment horizontal="right"/>
    </xf>
    <xf numFmtId="0" fontId="51" fillId="26" borderId="0" xfId="0" applyFont="1" applyFill="1"/>
    <xf numFmtId="0" fontId="9" fillId="2" borderId="0" xfId="81"/>
    <xf numFmtId="7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7" fontId="9" fillId="2" borderId="21" xfId="81" applyNumberFormat="1" applyBorder="1" applyAlignment="1">
      <alignment horizontal="right" vertical="center"/>
    </xf>
    <xf numFmtId="0" fontId="3" fillId="2" borderId="37" xfId="81" applyFont="1" applyBorder="1" applyAlignment="1">
      <alignment horizontal="center" vertical="center"/>
    </xf>
    <xf numFmtId="7" fontId="9" fillId="2" borderId="38" xfId="81" applyNumberFormat="1" applyBorder="1" applyAlignment="1">
      <alignment horizontal="right" vertical="center"/>
    </xf>
    <xf numFmtId="4" fontId="9" fillId="26" borderId="26" xfId="81" applyNumberFormat="1" applyFill="1" applyBorder="1" applyAlignment="1">
      <alignment horizontal="center" vertical="top" wrapText="1"/>
    </xf>
    <xf numFmtId="7" fontId="9" fillId="2" borderId="28" xfId="81" applyNumberFormat="1" applyBorder="1" applyAlignment="1">
      <alignment horizontal="right" vertical="center"/>
    </xf>
    <xf numFmtId="0" fontId="3" fillId="2" borderId="39" xfId="81" applyFont="1" applyBorder="1" applyAlignment="1">
      <alignment horizontal="center" vertical="center"/>
    </xf>
    <xf numFmtId="7" fontId="9" fillId="2" borderId="40" xfId="81" applyNumberFormat="1" applyBorder="1" applyAlignment="1">
      <alignment horizontal="right" vertical="center"/>
    </xf>
    <xf numFmtId="1" fontId="0" fillId="2" borderId="42" xfId="0" applyNumberFormat="1" applyBorder="1" applyAlignment="1">
      <alignment horizontal="center" vertical="top"/>
    </xf>
    <xf numFmtId="0" fontId="0" fillId="2" borderId="42" xfId="0" applyBorder="1" applyAlignment="1">
      <alignment horizontal="center" vertical="top"/>
    </xf>
    <xf numFmtId="7" fontId="0" fillId="2" borderId="42" xfId="0" applyNumberFormat="1" applyBorder="1" applyAlignment="1">
      <alignment horizontal="right"/>
    </xf>
    <xf numFmtId="164" fontId="7" fillId="25" borderId="41" xfId="0" applyNumberFormat="1" applyFont="1" applyFill="1" applyBorder="1" applyAlignment="1">
      <alignment horizontal="left" vertical="center" wrapText="1"/>
    </xf>
    <xf numFmtId="0" fontId="0" fillId="2" borderId="42" xfId="0" applyBorder="1" applyAlignment="1">
      <alignment vertical="top"/>
    </xf>
    <xf numFmtId="165" fontId="9" fillId="2" borderId="1" xfId="0" applyNumberFormat="1" applyFont="1" applyBorder="1" applyAlignment="1">
      <alignment horizontal="left" vertical="top" wrapText="1"/>
    </xf>
    <xf numFmtId="164" fontId="9" fillId="2" borderId="1" xfId="0" applyNumberFormat="1" applyFont="1" applyBorder="1" applyAlignment="1">
      <alignment horizontal="left"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2" borderId="1" xfId="0" applyNumberFormat="1" applyFont="1" applyBorder="1" applyAlignment="1">
      <alignment vertical="top"/>
    </xf>
    <xf numFmtId="0" fontId="9" fillId="26" borderId="1" xfId="0" applyFont="1" applyFill="1" applyBorder="1" applyAlignment="1">
      <alignment vertical="center"/>
    </xf>
    <xf numFmtId="165" fontId="9" fillId="2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Border="1" applyAlignment="1">
      <alignment horizontal="center" vertical="top" wrapText="1"/>
    </xf>
    <xf numFmtId="166" fontId="9" fillId="26" borderId="1" xfId="0" applyNumberFormat="1" applyFont="1" applyFill="1" applyBorder="1" applyAlignment="1">
      <alignment vertical="top"/>
    </xf>
    <xf numFmtId="165" fontId="9" fillId="2" borderId="1" xfId="0" applyNumberFormat="1" applyFont="1" applyBorder="1" applyAlignment="1">
      <alignment horizontal="left" vertical="top"/>
    </xf>
    <xf numFmtId="165" fontId="9" fillId="2" borderId="1" xfId="0" applyNumberFormat="1" applyFont="1" applyBorder="1" applyAlignment="1">
      <alignment horizontal="right" vertical="top" wrapText="1"/>
    </xf>
    <xf numFmtId="1" fontId="9" fillId="2" borderId="1" xfId="0" applyNumberFormat="1" applyFont="1" applyBorder="1" applyAlignment="1">
      <alignment horizontal="right" vertical="top" wrapText="1"/>
    </xf>
    <xf numFmtId="164" fontId="3" fillId="25" borderId="19" xfId="0" applyNumberFormat="1" applyFont="1" applyFill="1" applyBorder="1" applyAlignment="1">
      <alignment horizontal="left" vertical="center" wrapText="1"/>
    </xf>
    <xf numFmtId="166" fontId="9" fillId="2" borderId="1" xfId="0" applyNumberFormat="1" applyFont="1" applyBorder="1" applyAlignment="1">
      <alignment vertical="top" wrapText="1"/>
    </xf>
    <xf numFmtId="0" fontId="53" fillId="26" borderId="0" xfId="0" applyFont="1" applyFill="1"/>
    <xf numFmtId="1" fontId="9" fillId="0" borderId="1" xfId="0" applyNumberFormat="1" applyFont="1" applyFill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top"/>
    </xf>
    <xf numFmtId="164" fontId="9" fillId="2" borderId="1" xfId="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4" fontId="7" fillId="25" borderId="43" xfId="0" applyNumberFormat="1" applyFont="1" applyFill="1" applyBorder="1" applyAlignment="1">
      <alignment horizontal="left" vertical="center"/>
    </xf>
    <xf numFmtId="1" fontId="0" fillId="2" borderId="44" xfId="0" applyNumberFormat="1" applyBorder="1" applyAlignment="1">
      <alignment horizontal="center" vertical="top"/>
    </xf>
    <xf numFmtId="0" fontId="0" fillId="2" borderId="44" xfId="0" applyBorder="1" applyAlignment="1">
      <alignment horizontal="center" vertical="top"/>
    </xf>
    <xf numFmtId="7" fontId="0" fillId="2" borderId="44" xfId="0" applyNumberFormat="1" applyBorder="1" applyAlignment="1">
      <alignment horizontal="right"/>
    </xf>
    <xf numFmtId="165" fontId="9" fillId="2" borderId="2" xfId="0" applyNumberFormat="1" applyFont="1" applyBorder="1" applyAlignment="1">
      <alignment horizontal="left" vertical="top" wrapText="1"/>
    </xf>
    <xf numFmtId="164" fontId="9" fillId="2" borderId="2" xfId="0" applyNumberFormat="1" applyFont="1" applyBorder="1" applyAlignment="1">
      <alignment horizontal="left" vertical="top" wrapText="1"/>
    </xf>
    <xf numFmtId="164" fontId="9" fillId="2" borderId="2" xfId="0" applyNumberFormat="1" applyFont="1" applyBorder="1" applyAlignment="1">
      <alignment horizontal="center" vertical="top" wrapText="1"/>
    </xf>
    <xf numFmtId="0" fontId="9" fillId="2" borderId="2" xfId="0" applyFont="1" applyBorder="1" applyAlignment="1">
      <alignment horizontal="center" vertical="top" wrapText="1"/>
    </xf>
    <xf numFmtId="1" fontId="9" fillId="2" borderId="2" xfId="0" applyNumberFormat="1" applyFont="1" applyBorder="1" applyAlignment="1">
      <alignment horizontal="right" vertical="top"/>
    </xf>
    <xf numFmtId="166" fontId="9" fillId="26" borderId="2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Border="1" applyAlignment="1">
      <alignment vertical="top"/>
    </xf>
    <xf numFmtId="7" fontId="0" fillId="2" borderId="45" xfId="0" applyNumberFormat="1" applyBorder="1" applyAlignment="1">
      <alignment horizontal="right"/>
    </xf>
    <xf numFmtId="7" fontId="0" fillId="2" borderId="46" xfId="0" applyNumberFormat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7" fontId="0" fillId="2" borderId="49" xfId="0" applyNumberFormat="1" applyBorder="1" applyAlignment="1">
      <alignment horizontal="right" vertical="center"/>
    </xf>
    <xf numFmtId="164" fontId="54" fillId="25" borderId="4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51" fillId="0" borderId="0" xfId="0" applyFont="1" applyFill="1"/>
    <xf numFmtId="166" fontId="55" fillId="0" borderId="1" xfId="0" applyNumberFormat="1" applyFont="1" applyFill="1" applyBorder="1" applyAlignment="1" applyProtection="1">
      <alignment vertical="top"/>
      <protection locked="0"/>
    </xf>
    <xf numFmtId="7" fontId="0" fillId="0" borderId="26" xfId="0" applyNumberForma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left" vertical="top" wrapText="1"/>
    </xf>
    <xf numFmtId="0" fontId="0" fillId="0" borderId="20" xfId="0" applyFill="1" applyBorder="1" applyAlignment="1">
      <alignment vertical="top"/>
    </xf>
    <xf numFmtId="0" fontId="9" fillId="0" borderId="20" xfId="0" applyFont="1" applyFill="1" applyBorder="1" applyAlignment="1">
      <alignment horizontal="center" vertical="top"/>
    </xf>
    <xf numFmtId="7" fontId="9" fillId="0" borderId="19" xfId="0" applyNumberFormat="1" applyFont="1" applyFill="1" applyBorder="1" applyAlignment="1">
      <alignment horizontal="right"/>
    </xf>
    <xf numFmtId="1" fontId="55" fillId="0" borderId="1" xfId="0" applyNumberFormat="1" applyFont="1" applyFill="1" applyBorder="1" applyAlignment="1">
      <alignment horizontal="right" vertical="top" wrapText="1"/>
    </xf>
    <xf numFmtId="7" fontId="0" fillId="2" borderId="27" xfId="0" applyNumberFormat="1" applyBorder="1" applyAlignment="1">
      <alignment horizontal="center"/>
    </xf>
    <xf numFmtId="0" fontId="0" fillId="2" borderId="31" xfId="0" applyBorder="1"/>
    <xf numFmtId="0" fontId="0" fillId="2" borderId="32" xfId="0" applyBorder="1"/>
    <xf numFmtId="1" fontId="8" fillId="2" borderId="46" xfId="0" applyNumberFormat="1" applyFont="1" applyBorder="1" applyAlignment="1">
      <alignment horizontal="left" vertical="center" wrapText="1"/>
    </xf>
    <xf numFmtId="0" fontId="0" fillId="2" borderId="47" xfId="0" applyBorder="1" applyAlignment="1">
      <alignment vertical="center" wrapText="1"/>
    </xf>
    <xf numFmtId="0" fontId="0" fillId="2" borderId="48" xfId="0" applyBorder="1" applyAlignment="1">
      <alignment vertical="center" wrapText="1"/>
    </xf>
    <xf numFmtId="1" fontId="8" fillId="2" borderId="50" xfId="0" applyNumberFormat="1" applyFont="1" applyBorder="1" applyAlignment="1">
      <alignment horizontal="left" vertical="center" wrapText="1"/>
    </xf>
    <xf numFmtId="0" fontId="0" fillId="2" borderId="51" xfId="0" applyBorder="1" applyAlignment="1">
      <alignment vertical="center" wrapText="1"/>
    </xf>
    <xf numFmtId="0" fontId="0" fillId="2" borderId="52" xfId="0" applyBorder="1" applyAlignment="1">
      <alignment vertical="center" wrapText="1"/>
    </xf>
    <xf numFmtId="1" fontId="4" fillId="2" borderId="28" xfId="0" applyNumberFormat="1" applyFont="1" applyBorder="1" applyAlignment="1">
      <alignment horizontal="left" vertical="center" wrapText="1"/>
    </xf>
    <xf numFmtId="0" fontId="0" fillId="2" borderId="29" xfId="0" applyBorder="1" applyAlignment="1">
      <alignment vertical="center" wrapText="1"/>
    </xf>
    <xf numFmtId="0" fontId="0" fillId="2" borderId="30" xfId="0" applyBorder="1" applyAlignment="1">
      <alignment vertical="center" wrapText="1"/>
    </xf>
    <xf numFmtId="1" fontId="4" fillId="2" borderId="34" xfId="0" applyNumberFormat="1" applyFont="1" applyBorder="1" applyAlignment="1">
      <alignment horizontal="left" vertical="center" wrapText="1"/>
    </xf>
    <xf numFmtId="0" fontId="0" fillId="2" borderId="35" xfId="0" applyBorder="1" applyAlignment="1">
      <alignment vertical="center" wrapText="1"/>
    </xf>
    <xf numFmtId="0" fontId="0" fillId="2" borderId="36" xfId="0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33" xfId="81" applyBorder="1" applyAlignment="1">
      <alignment vertical="center" wrapText="1"/>
    </xf>
    <xf numFmtId="1" fontId="8" fillId="2" borderId="28" xfId="81" applyNumberFormat="1" applyFont="1" applyBorder="1" applyAlignment="1">
      <alignment horizontal="left" vertical="center" wrapText="1"/>
    </xf>
    <xf numFmtId="0" fontId="9" fillId="2" borderId="29" xfId="81" applyBorder="1" applyAlignment="1">
      <alignment vertical="center" wrapText="1"/>
    </xf>
    <xf numFmtId="0" fontId="9" fillId="2" borderId="30" xfId="81" applyBorder="1" applyAlignment="1">
      <alignment vertical="center" wrapText="1"/>
    </xf>
    <xf numFmtId="1" fontId="52" fillId="2" borderId="34" xfId="0" applyNumberFormat="1" applyFont="1" applyBorder="1" applyAlignment="1">
      <alignment horizontal="left" vertical="center" wrapText="1"/>
    </xf>
    <xf numFmtId="0" fontId="9" fillId="2" borderId="35" xfId="0" applyFont="1" applyBorder="1" applyAlignment="1">
      <alignment vertical="center" wrapText="1"/>
    </xf>
    <xf numFmtId="0" fontId="9" fillId="2" borderId="36" xfId="0" applyFont="1" applyBorder="1" applyAlignment="1">
      <alignment vertical="center" wrapText="1"/>
    </xf>
    <xf numFmtId="7" fontId="0" fillId="2" borderId="42" xfId="0" applyNumberFormat="1" applyBorder="1" applyAlignment="1" applyProtection="1">
      <alignment horizontal="right"/>
      <protection locked="0"/>
    </xf>
    <xf numFmtId="4" fontId="9" fillId="26" borderId="26" xfId="0" applyNumberFormat="1" applyFont="1" applyFill="1" applyBorder="1" applyAlignment="1">
      <alignment horizontal="center" vertical="top" wrapText="1"/>
    </xf>
    <xf numFmtId="164" fontId="7" fillId="25" borderId="19" xfId="0" applyNumberFormat="1" applyFont="1" applyFill="1" applyBorder="1" applyAlignment="1">
      <alignment horizontal="left" vertical="center"/>
    </xf>
    <xf numFmtId="164" fontId="9" fillId="2" borderId="53" xfId="0" applyNumberFormat="1" applyFont="1" applyBorder="1" applyAlignment="1">
      <alignment horizontal="left" vertical="top" wrapText="1"/>
    </xf>
    <xf numFmtId="164" fontId="9" fillId="26" borderId="53" xfId="0" applyNumberFormat="1" applyFont="1" applyFill="1" applyBorder="1" applyAlignment="1">
      <alignment horizontal="center" vertical="top" wrapText="1"/>
    </xf>
    <xf numFmtId="0" fontId="9" fillId="2" borderId="53" xfId="0" applyFont="1" applyBorder="1" applyAlignment="1">
      <alignment horizontal="center" vertical="top" wrapText="1"/>
    </xf>
    <xf numFmtId="1" fontId="9" fillId="2" borderId="53" xfId="0" applyNumberFormat="1" applyFont="1" applyBorder="1" applyAlignment="1">
      <alignment horizontal="right" vertical="top"/>
    </xf>
    <xf numFmtId="166" fontId="9" fillId="26" borderId="53" xfId="0" applyNumberFormat="1" applyFont="1" applyFill="1" applyBorder="1" applyAlignment="1" applyProtection="1">
      <alignment vertical="top"/>
      <protection locked="0"/>
    </xf>
    <xf numFmtId="167" fontId="9" fillId="26" borderId="26" xfId="0" applyNumberFormat="1" applyFont="1" applyFill="1" applyBorder="1" applyAlignment="1">
      <alignment horizontal="center" vertical="top"/>
    </xf>
    <xf numFmtId="1" fontId="9" fillId="0" borderId="53" xfId="0" applyNumberFormat="1" applyFont="1" applyFill="1" applyBorder="1" applyAlignment="1">
      <alignment horizontal="right" vertical="top"/>
    </xf>
    <xf numFmtId="0" fontId="9" fillId="26" borderId="53" xfId="0" applyFont="1" applyFill="1" applyBorder="1" applyAlignment="1">
      <alignment vertical="center"/>
    </xf>
    <xf numFmtId="164" fontId="9" fillId="2" borderId="53" xfId="0" applyNumberFormat="1" applyFont="1" applyBorder="1" applyAlignment="1">
      <alignment horizontal="center" vertical="top" wrapText="1"/>
    </xf>
    <xf numFmtId="164" fontId="7" fillId="25" borderId="43" xfId="0" applyNumberFormat="1" applyFont="1" applyFill="1" applyBorder="1" applyAlignment="1">
      <alignment horizontal="left" vertical="center" wrapText="1"/>
    </xf>
    <xf numFmtId="1" fontId="0" fillId="2" borderId="44" xfId="0" applyNumberFormat="1" applyBorder="1" applyAlignment="1">
      <alignment vertical="top"/>
    </xf>
    <xf numFmtId="4" fontId="9" fillId="26" borderId="26" xfId="0" applyNumberFormat="1" applyFont="1" applyFill="1" applyBorder="1" applyAlignment="1">
      <alignment horizontal="center" vertical="top"/>
    </xf>
    <xf numFmtId="4" fontId="9" fillId="0" borderId="26" xfId="0" applyNumberFormat="1" applyFont="1" applyFill="1" applyBorder="1" applyAlignment="1">
      <alignment horizontal="center" vertical="top" wrapText="1"/>
    </xf>
    <xf numFmtId="164" fontId="9" fillId="0" borderId="53" xfId="0" applyNumberFormat="1" applyFont="1" applyFill="1" applyBorder="1" applyAlignment="1">
      <alignment horizontal="left" vertical="top" wrapText="1"/>
    </xf>
    <xf numFmtId="164" fontId="9" fillId="0" borderId="53" xfId="0" applyNumberFormat="1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1" fontId="9" fillId="0" borderId="53" xfId="0" applyNumberFormat="1" applyFont="1" applyFill="1" applyBorder="1" applyAlignment="1">
      <alignment horizontal="right" vertical="top" wrapText="1"/>
    </xf>
    <xf numFmtId="166" fontId="9" fillId="0" borderId="53" xfId="0" applyNumberFormat="1" applyFont="1" applyFill="1" applyBorder="1" applyAlignment="1" applyProtection="1">
      <alignment vertical="top"/>
      <protection locked="0"/>
    </xf>
    <xf numFmtId="1" fontId="9" fillId="2" borderId="53" xfId="0" applyNumberFormat="1" applyFont="1" applyBorder="1" applyAlignment="1">
      <alignment horizontal="right" vertical="top" wrapText="1"/>
    </xf>
    <xf numFmtId="164" fontId="9" fillId="2" borderId="53" xfId="0" applyNumberFormat="1" applyFont="1" applyBorder="1" applyAlignment="1">
      <alignment vertical="top" wrapText="1"/>
    </xf>
    <xf numFmtId="1" fontId="0" fillId="2" borderId="20" xfId="0" applyNumberFormat="1" applyBorder="1" applyAlignment="1">
      <alignment vertical="top"/>
    </xf>
    <xf numFmtId="0" fontId="0" fillId="2" borderId="44" xfId="0" applyBorder="1" applyAlignment="1">
      <alignment vertical="top"/>
    </xf>
    <xf numFmtId="165" fontId="9" fillId="2" borderId="53" xfId="0" applyNumberFormat="1" applyFont="1" applyBorder="1" applyAlignment="1">
      <alignment horizontal="center" vertical="top" wrapText="1"/>
    </xf>
    <xf numFmtId="166" fontId="9" fillId="2" borderId="53" xfId="0" applyNumberFormat="1" applyFont="1" applyBorder="1" applyAlignment="1">
      <alignment vertical="top" wrapText="1"/>
    </xf>
    <xf numFmtId="4" fontId="9" fillId="26" borderId="24" xfId="0" applyNumberFormat="1" applyFont="1" applyFill="1" applyBorder="1" applyAlignment="1">
      <alignment horizontal="center" vertical="top"/>
    </xf>
    <xf numFmtId="7" fontId="0" fillId="2" borderId="46" xfId="0" applyNumberFormat="1" applyBorder="1" applyAlignment="1">
      <alignment horizontal="right"/>
    </xf>
    <xf numFmtId="7" fontId="0" fillId="2" borderId="28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/>
    </xf>
    <xf numFmtId="7" fontId="0" fillId="2" borderId="54" xfId="0" applyNumberFormat="1" applyBorder="1" applyAlignment="1">
      <alignment horizontal="right"/>
    </xf>
    <xf numFmtId="0" fontId="0" fillId="2" borderId="19" xfId="0" applyBorder="1" applyAlignment="1">
      <alignment vertical="top"/>
    </xf>
    <xf numFmtId="0" fontId="0" fillId="2" borderId="0" xfId="0" applyBorder="1"/>
    <xf numFmtId="0" fontId="0" fillId="2" borderId="19" xfId="0" applyBorder="1" applyAlignment="1">
      <alignment horizontal="center"/>
    </xf>
    <xf numFmtId="0" fontId="0" fillId="2" borderId="33" xfId="0" applyBorder="1"/>
    <xf numFmtId="0" fontId="0" fillId="2" borderId="33" xfId="0" applyBorder="1" applyAlignment="1">
      <alignment horizontal="center"/>
    </xf>
    <xf numFmtId="7" fontId="0" fillId="2" borderId="33" xfId="0" applyNumberFormat="1" applyBorder="1" applyAlignment="1">
      <alignment horizontal="right"/>
    </xf>
    <xf numFmtId="0" fontId="0" fillId="2" borderId="33" xfId="0" applyBorder="1" applyAlignment="1">
      <alignment horizontal="right"/>
    </xf>
    <xf numFmtId="0" fontId="3" fillId="2" borderId="55" xfId="0" applyFont="1" applyBorder="1" applyAlignment="1">
      <alignment horizontal="center" vertical="center"/>
    </xf>
    <xf numFmtId="7" fontId="0" fillId="2" borderId="56" xfId="0" applyNumberFormat="1" applyBorder="1" applyAlignment="1">
      <alignment horizontal="right" vertical="center"/>
    </xf>
    <xf numFmtId="0" fontId="3" fillId="2" borderId="37" xfId="0" applyFont="1" applyBorder="1" applyAlignment="1">
      <alignment vertical="top"/>
    </xf>
    <xf numFmtId="7" fontId="0" fillId="2" borderId="38" xfId="0" applyNumberFormat="1" applyBorder="1" applyAlignment="1">
      <alignment horizontal="right"/>
    </xf>
    <xf numFmtId="165" fontId="9" fillId="2" borderId="53" xfId="0" applyNumberFormat="1" applyFont="1" applyBorder="1" applyAlignment="1">
      <alignment horizontal="left" vertical="top" wrapText="1"/>
    </xf>
    <xf numFmtId="166" fontId="9" fillId="2" borderId="53" xfId="0" applyNumberFormat="1" applyFont="1" applyBorder="1" applyAlignment="1">
      <alignment vertical="top"/>
    </xf>
    <xf numFmtId="0" fontId="3" fillId="2" borderId="57" xfId="0" applyFont="1" applyBorder="1" applyAlignment="1">
      <alignment vertical="top"/>
    </xf>
    <xf numFmtId="7" fontId="0" fillId="2" borderId="58" xfId="0" applyNumberFormat="1" applyBorder="1" applyAlignment="1">
      <alignment horizontal="right"/>
    </xf>
    <xf numFmtId="0" fontId="0" fillId="2" borderId="59" xfId="0" applyBorder="1" applyAlignment="1">
      <alignment horizontal="center" vertical="top"/>
    </xf>
    <xf numFmtId="7" fontId="0" fillId="2" borderId="60" xfId="0" applyNumberFormat="1" applyBorder="1" applyAlignment="1">
      <alignment horizontal="right"/>
    </xf>
    <xf numFmtId="165" fontId="9" fillId="0" borderId="53" xfId="0" applyNumberFormat="1" applyFont="1" applyFill="1" applyBorder="1" applyAlignment="1">
      <alignment horizontal="center" vertical="top" wrapText="1"/>
    </xf>
    <xf numFmtId="166" fontId="9" fillId="0" borderId="53" xfId="0" applyNumberFormat="1" applyFont="1" applyFill="1" applyBorder="1" applyAlignment="1">
      <alignment vertical="top"/>
    </xf>
    <xf numFmtId="0" fontId="10" fillId="2" borderId="0" xfId="0" applyFont="1" applyBorder="1"/>
    <xf numFmtId="165" fontId="9" fillId="2" borderId="53" xfId="0" applyNumberFormat="1" applyFont="1" applyBorder="1" applyAlignment="1">
      <alignment horizontal="right" vertical="top" wrapText="1"/>
    </xf>
    <xf numFmtId="7" fontId="9" fillId="0" borderId="38" xfId="0" applyNumberFormat="1" applyFont="1" applyFill="1" applyBorder="1" applyAlignment="1">
      <alignment horizontal="right"/>
    </xf>
    <xf numFmtId="166" fontId="55" fillId="0" borderId="1" xfId="80" applyNumberFormat="1" applyFont="1" applyBorder="1" applyAlignment="1">
      <alignment vertical="top"/>
    </xf>
    <xf numFmtId="0" fontId="0" fillId="2" borderId="37" xfId="0" applyBorder="1" applyAlignment="1">
      <alignment horizontal="left" vertical="top"/>
    </xf>
    <xf numFmtId="165" fontId="9" fillId="2" borderId="53" xfId="0" applyNumberFormat="1" applyFont="1" applyBorder="1" applyAlignment="1">
      <alignment horizontal="left" vertical="top"/>
    </xf>
    <xf numFmtId="7" fontId="0" fillId="2" borderId="56" xfId="0" applyNumberFormat="1" applyBorder="1" applyAlignment="1">
      <alignment horizontal="right"/>
    </xf>
    <xf numFmtId="0" fontId="0" fillId="2" borderId="57" xfId="0" applyBorder="1" applyAlignment="1">
      <alignment horizontal="center" vertical="top"/>
    </xf>
    <xf numFmtId="0" fontId="3" fillId="2" borderId="61" xfId="0" applyFont="1" applyBorder="1" applyAlignment="1">
      <alignment horizontal="center" vertical="center"/>
    </xf>
    <xf numFmtId="7" fontId="0" fillId="2" borderId="62" xfId="0" applyNumberFormat="1" applyBorder="1" applyAlignment="1">
      <alignment horizontal="right" vertical="center"/>
    </xf>
    <xf numFmtId="0" fontId="9" fillId="2" borderId="0" xfId="81" applyBorder="1" applyAlignment="1">
      <alignment vertical="center" wrapText="1"/>
    </xf>
    <xf numFmtId="0" fontId="9" fillId="2" borderId="59" xfId="0" applyFont="1" applyBorder="1" applyAlignment="1">
      <alignment horizontal="left" vertical="top"/>
    </xf>
    <xf numFmtId="0" fontId="0" fillId="2" borderId="63" xfId="0" applyBorder="1" applyAlignment="1">
      <alignment vertical="top"/>
    </xf>
    <xf numFmtId="0" fontId="0" fillId="2" borderId="0" xfId="0" applyBorder="1" applyAlignment="1">
      <alignment horizontal="right"/>
    </xf>
    <xf numFmtId="0" fontId="0" fillId="2" borderId="64" xfId="0" applyBorder="1" applyAlignment="1">
      <alignment horizontal="right"/>
    </xf>
    <xf numFmtId="0" fontId="3" fillId="2" borderId="39" xfId="0" applyFont="1" applyBorder="1" applyAlignment="1">
      <alignment horizontal="center" vertical="center"/>
    </xf>
    <xf numFmtId="7" fontId="0" fillId="2" borderId="40" xfId="0" applyNumberFormat="1" applyBorder="1" applyAlignment="1">
      <alignment horizontal="right"/>
    </xf>
    <xf numFmtId="7" fontId="0" fillId="2" borderId="65" xfId="0" applyNumberFormat="1" applyBorder="1" applyAlignment="1">
      <alignment horizontal="right"/>
    </xf>
    <xf numFmtId="0" fontId="0" fillId="2" borderId="66" xfId="0" applyBorder="1"/>
    <xf numFmtId="0" fontId="0" fillId="2" borderId="67" xfId="0" applyBorder="1" applyAlignment="1">
      <alignment horizontal="right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132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7" hidden="1" customWidth="1"/>
    <col min="2" max="2" width="8.77734375" style="9" customWidth="1"/>
    <col min="3" max="3" width="36.77734375" customWidth="1"/>
    <col min="4" max="4" width="12.77734375" style="19" customWidth="1"/>
    <col min="5" max="5" width="6.77734375" customWidth="1"/>
    <col min="6" max="6" width="11.77734375" customWidth="1"/>
    <col min="7" max="7" width="11.77734375" style="17" customWidth="1"/>
    <col min="8" max="8" width="16.77734375" style="17" customWidth="1"/>
  </cols>
  <sheetData>
    <row r="1" spans="1:8" ht="15.75" x14ac:dyDescent="0.2">
      <c r="A1" s="26"/>
      <c r="B1" s="24" t="s">
        <v>266</v>
      </c>
      <c r="C1" s="25"/>
      <c r="D1" s="25"/>
      <c r="E1" s="25"/>
      <c r="F1" s="25"/>
      <c r="G1" s="26"/>
      <c r="H1" s="25"/>
    </row>
    <row r="2" spans="1:8" x14ac:dyDescent="0.2">
      <c r="A2" s="23"/>
      <c r="B2" s="10" t="s">
        <v>221</v>
      </c>
      <c r="C2" s="2"/>
      <c r="D2" s="2"/>
      <c r="E2" s="2"/>
      <c r="F2" s="2"/>
      <c r="G2" s="23"/>
      <c r="H2" s="2"/>
    </row>
    <row r="3" spans="1:8" x14ac:dyDescent="0.2">
      <c r="A3" s="13"/>
      <c r="B3" s="9" t="s">
        <v>0</v>
      </c>
      <c r="D3"/>
      <c r="G3" s="29"/>
      <c r="H3" s="28"/>
    </row>
    <row r="4" spans="1:8" x14ac:dyDescent="0.2">
      <c r="A4" s="35" t="s">
        <v>22</v>
      </c>
      <c r="B4" s="11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4" t="s">
        <v>7</v>
      </c>
      <c r="H4" s="5" t="s">
        <v>8</v>
      </c>
    </row>
    <row r="5" spans="1:8" x14ac:dyDescent="0.2">
      <c r="A5" s="18"/>
      <c r="B5" s="157"/>
      <c r="C5" s="158"/>
      <c r="D5" s="159" t="s">
        <v>9</v>
      </c>
      <c r="E5" s="160"/>
      <c r="F5" s="161" t="s">
        <v>10</v>
      </c>
      <c r="G5" s="162"/>
      <c r="H5" s="163"/>
    </row>
    <row r="6" spans="1:8" s="31" customFormat="1" ht="48" customHeight="1" x14ac:dyDescent="0.2">
      <c r="A6" s="30"/>
      <c r="B6" s="164" t="s">
        <v>11</v>
      </c>
      <c r="C6" s="105" t="s">
        <v>201</v>
      </c>
      <c r="D6" s="106"/>
      <c r="E6" s="106"/>
      <c r="F6" s="107"/>
      <c r="G6" s="87"/>
      <c r="H6" s="165" t="s">
        <v>1</v>
      </c>
    </row>
    <row r="7" spans="1:8" ht="36" customHeight="1" x14ac:dyDescent="0.2">
      <c r="A7" s="15"/>
      <c r="B7" s="166"/>
      <c r="C7" s="127" t="s">
        <v>16</v>
      </c>
      <c r="D7" s="8"/>
      <c r="E7" s="6" t="s">
        <v>1</v>
      </c>
      <c r="F7" s="6" t="s">
        <v>1</v>
      </c>
      <c r="G7" s="15" t="s">
        <v>1</v>
      </c>
      <c r="H7" s="167"/>
    </row>
    <row r="8" spans="1:8" s="38" customFormat="1" ht="36" customHeight="1" x14ac:dyDescent="0.2">
      <c r="A8" s="126" t="s">
        <v>49</v>
      </c>
      <c r="B8" s="168" t="s">
        <v>96</v>
      </c>
      <c r="C8" s="128" t="s">
        <v>50</v>
      </c>
      <c r="D8" s="129" t="s">
        <v>241</v>
      </c>
      <c r="E8" s="130" t="s">
        <v>24</v>
      </c>
      <c r="F8" s="131">
        <v>10910</v>
      </c>
      <c r="G8" s="132"/>
      <c r="H8" s="169">
        <f t="shared" ref="H8:H10" si="0">ROUND(G8*F8,2)</f>
        <v>0</v>
      </c>
    </row>
    <row r="9" spans="1:8" s="38" customFormat="1" ht="36" customHeight="1" x14ac:dyDescent="0.2">
      <c r="A9" s="133" t="s">
        <v>51</v>
      </c>
      <c r="B9" s="168" t="s">
        <v>25</v>
      </c>
      <c r="C9" s="128" t="s">
        <v>52</v>
      </c>
      <c r="D9" s="129" t="s">
        <v>146</v>
      </c>
      <c r="E9" s="130" t="s">
        <v>26</v>
      </c>
      <c r="F9" s="131">
        <v>14500</v>
      </c>
      <c r="G9" s="132"/>
      <c r="H9" s="169">
        <f t="shared" si="0"/>
        <v>0</v>
      </c>
    </row>
    <row r="10" spans="1:8" s="38" customFormat="1" ht="36" customHeight="1" x14ac:dyDescent="0.2">
      <c r="A10" s="126" t="s">
        <v>224</v>
      </c>
      <c r="B10" s="168" t="s">
        <v>54</v>
      </c>
      <c r="C10" s="128" t="s">
        <v>225</v>
      </c>
      <c r="D10" s="129" t="s">
        <v>164</v>
      </c>
      <c r="E10" s="130" t="s">
        <v>24</v>
      </c>
      <c r="F10" s="134">
        <v>1320</v>
      </c>
      <c r="G10" s="132"/>
      <c r="H10" s="169">
        <f t="shared" si="0"/>
        <v>0</v>
      </c>
    </row>
    <row r="11" spans="1:8" s="38" customFormat="1" ht="36" customHeight="1" x14ac:dyDescent="0.2">
      <c r="A11" s="133" t="s">
        <v>53</v>
      </c>
      <c r="B11" s="168" t="s">
        <v>55</v>
      </c>
      <c r="C11" s="128" t="s">
        <v>148</v>
      </c>
      <c r="D11" s="129" t="s">
        <v>164</v>
      </c>
      <c r="E11" s="130"/>
      <c r="F11" s="131"/>
      <c r="G11" s="135"/>
      <c r="H11" s="169"/>
    </row>
    <row r="12" spans="1:8" s="38" customFormat="1" ht="36" customHeight="1" x14ac:dyDescent="0.2">
      <c r="A12" s="133" t="s">
        <v>149</v>
      </c>
      <c r="B12" s="150" t="s">
        <v>27</v>
      </c>
      <c r="C12" s="128" t="s">
        <v>150</v>
      </c>
      <c r="D12" s="136" t="s">
        <v>1</v>
      </c>
      <c r="E12" s="130" t="s">
        <v>28</v>
      </c>
      <c r="F12" s="131">
        <v>5950</v>
      </c>
      <c r="G12" s="132"/>
      <c r="H12" s="169">
        <f t="shared" ref="H12" si="1">ROUND(G12*F12,2)</f>
        <v>0</v>
      </c>
    </row>
    <row r="13" spans="1:8" s="38" customFormat="1" ht="36" customHeight="1" x14ac:dyDescent="0.2">
      <c r="A13" s="133" t="s">
        <v>161</v>
      </c>
      <c r="B13" s="150" t="s">
        <v>34</v>
      </c>
      <c r="C13" s="128" t="s">
        <v>162</v>
      </c>
      <c r="D13" s="136" t="s">
        <v>1</v>
      </c>
      <c r="E13" s="130" t="s">
        <v>28</v>
      </c>
      <c r="F13" s="131">
        <v>11950</v>
      </c>
      <c r="G13" s="132"/>
      <c r="H13" s="169">
        <f t="shared" ref="H13" si="2">ROUND(G13*F13,2)</f>
        <v>0</v>
      </c>
    </row>
    <row r="14" spans="1:8" s="38" customFormat="1" ht="36" customHeight="1" x14ac:dyDescent="0.2">
      <c r="A14" s="133" t="s">
        <v>29</v>
      </c>
      <c r="B14" s="54" t="s">
        <v>56</v>
      </c>
      <c r="C14" s="55" t="s">
        <v>30</v>
      </c>
      <c r="D14" s="56" t="s">
        <v>146</v>
      </c>
      <c r="E14" s="57"/>
      <c r="F14" s="58"/>
      <c r="G14" s="61"/>
      <c r="H14" s="60"/>
    </row>
    <row r="15" spans="1:8" s="38" customFormat="1" ht="36" customHeight="1" x14ac:dyDescent="0.2">
      <c r="A15" s="133" t="s">
        <v>151</v>
      </c>
      <c r="B15" s="150" t="s">
        <v>27</v>
      </c>
      <c r="C15" s="128" t="s">
        <v>152</v>
      </c>
      <c r="D15" s="136" t="s">
        <v>1</v>
      </c>
      <c r="E15" s="130" t="s">
        <v>24</v>
      </c>
      <c r="F15" s="131">
        <v>2050</v>
      </c>
      <c r="G15" s="132"/>
      <c r="H15" s="169">
        <f t="shared" ref="H15:H19" si="3">ROUND(G15*F15,2)</f>
        <v>0</v>
      </c>
    </row>
    <row r="16" spans="1:8" s="38" customFormat="1" ht="36" customHeight="1" x14ac:dyDescent="0.2">
      <c r="A16" s="126" t="s">
        <v>31</v>
      </c>
      <c r="B16" s="54" t="s">
        <v>58</v>
      </c>
      <c r="C16" s="55" t="s">
        <v>32</v>
      </c>
      <c r="D16" s="56" t="s">
        <v>146</v>
      </c>
      <c r="E16" s="57" t="s">
        <v>26</v>
      </c>
      <c r="F16" s="58">
        <v>8300</v>
      </c>
      <c r="G16" s="59"/>
      <c r="H16" s="60">
        <f t="shared" si="3"/>
        <v>0</v>
      </c>
    </row>
    <row r="17" spans="1:8" s="38" customFormat="1" ht="30" customHeight="1" x14ac:dyDescent="0.2">
      <c r="A17" s="133" t="s">
        <v>243</v>
      </c>
      <c r="B17" s="168" t="s">
        <v>59</v>
      </c>
      <c r="C17" s="128" t="s">
        <v>244</v>
      </c>
      <c r="D17" s="129" t="s">
        <v>164</v>
      </c>
      <c r="E17" s="130" t="s">
        <v>26</v>
      </c>
      <c r="F17" s="131">
        <v>700</v>
      </c>
      <c r="G17" s="132"/>
      <c r="H17" s="169">
        <f t="shared" si="3"/>
        <v>0</v>
      </c>
    </row>
    <row r="18" spans="1:8" s="38" customFormat="1" ht="36" customHeight="1" x14ac:dyDescent="0.2">
      <c r="A18" s="133" t="s">
        <v>57</v>
      </c>
      <c r="B18" s="54" t="s">
        <v>61</v>
      </c>
      <c r="C18" s="55" t="s">
        <v>153</v>
      </c>
      <c r="D18" s="56" t="s">
        <v>154</v>
      </c>
      <c r="E18" s="57"/>
      <c r="F18" s="58"/>
      <c r="G18" s="64"/>
      <c r="H18" s="60">
        <f t="shared" si="3"/>
        <v>0</v>
      </c>
    </row>
    <row r="19" spans="1:8" s="38" customFormat="1" ht="36" customHeight="1" x14ac:dyDescent="0.2">
      <c r="A19" s="133" t="s">
        <v>155</v>
      </c>
      <c r="B19" s="150" t="s">
        <v>27</v>
      </c>
      <c r="C19" s="128" t="s">
        <v>156</v>
      </c>
      <c r="D19" s="136" t="s">
        <v>1</v>
      </c>
      <c r="E19" s="130" t="s">
        <v>26</v>
      </c>
      <c r="F19" s="131">
        <v>14550</v>
      </c>
      <c r="G19" s="132"/>
      <c r="H19" s="169">
        <f t="shared" si="3"/>
        <v>0</v>
      </c>
    </row>
    <row r="20" spans="1:8" s="38" customFormat="1" ht="36" customHeight="1" x14ac:dyDescent="0.2">
      <c r="A20" s="133" t="s">
        <v>157</v>
      </c>
      <c r="B20" s="54" t="s">
        <v>62</v>
      </c>
      <c r="C20" s="55" t="s">
        <v>60</v>
      </c>
      <c r="D20" s="63" t="s">
        <v>160</v>
      </c>
      <c r="E20" s="57"/>
      <c r="F20" s="58"/>
      <c r="G20" s="61"/>
      <c r="H20" s="60"/>
    </row>
    <row r="21" spans="1:8" s="38" customFormat="1" ht="36" customHeight="1" x14ac:dyDescent="0.2">
      <c r="A21" s="133" t="s">
        <v>158</v>
      </c>
      <c r="B21" s="150" t="s">
        <v>27</v>
      </c>
      <c r="C21" s="128" t="s">
        <v>159</v>
      </c>
      <c r="D21" s="136" t="s">
        <v>1</v>
      </c>
      <c r="E21" s="130" t="s">
        <v>26</v>
      </c>
      <c r="F21" s="131">
        <v>14500</v>
      </c>
      <c r="G21" s="132"/>
      <c r="H21" s="169">
        <f>ROUND(G21*F21,2)</f>
        <v>0</v>
      </c>
    </row>
    <row r="22" spans="1:8" ht="36" customHeight="1" x14ac:dyDescent="0.2">
      <c r="A22" s="15"/>
      <c r="B22" s="170"/>
      <c r="C22" s="137" t="s">
        <v>141</v>
      </c>
      <c r="D22" s="76"/>
      <c r="E22" s="138"/>
      <c r="F22" s="76"/>
      <c r="G22" s="78"/>
      <c r="H22" s="171"/>
    </row>
    <row r="23" spans="1:8" s="38" customFormat="1" ht="36" customHeight="1" x14ac:dyDescent="0.2">
      <c r="A23" s="139" t="s">
        <v>46</v>
      </c>
      <c r="B23" s="54" t="s">
        <v>63</v>
      </c>
      <c r="C23" s="55" t="s">
        <v>47</v>
      </c>
      <c r="D23" s="56" t="s">
        <v>246</v>
      </c>
      <c r="E23" s="57"/>
      <c r="F23" s="58"/>
      <c r="G23" s="61"/>
      <c r="H23" s="60"/>
    </row>
    <row r="24" spans="1:8" s="38" customFormat="1" ht="36" customHeight="1" x14ac:dyDescent="0.2">
      <c r="A24" s="139"/>
      <c r="B24" s="150" t="s">
        <v>27</v>
      </c>
      <c r="C24" s="128" t="s">
        <v>247</v>
      </c>
      <c r="D24" s="136" t="s">
        <v>1</v>
      </c>
      <c r="E24" s="130" t="s">
        <v>26</v>
      </c>
      <c r="F24" s="131">
        <v>6815</v>
      </c>
      <c r="G24" s="132"/>
      <c r="H24" s="169">
        <f>ROUND(G24*F24,2)</f>
        <v>0</v>
      </c>
    </row>
    <row r="25" spans="1:8" s="38" customFormat="1" ht="36" customHeight="1" x14ac:dyDescent="0.2">
      <c r="A25" s="139" t="s">
        <v>97</v>
      </c>
      <c r="B25" s="150" t="s">
        <v>34</v>
      </c>
      <c r="C25" s="128" t="s">
        <v>98</v>
      </c>
      <c r="D25" s="136" t="s">
        <v>1</v>
      </c>
      <c r="E25" s="130" t="s">
        <v>26</v>
      </c>
      <c r="F25" s="131">
        <v>11000</v>
      </c>
      <c r="G25" s="132"/>
      <c r="H25" s="169">
        <f>ROUND(G25*F25,2)</f>
        <v>0</v>
      </c>
    </row>
    <row r="26" spans="1:8" s="38" customFormat="1" ht="36" customHeight="1" x14ac:dyDescent="0.2">
      <c r="A26" s="139" t="s">
        <v>118</v>
      </c>
      <c r="B26" s="54" t="s">
        <v>64</v>
      </c>
      <c r="C26" s="55" t="s">
        <v>119</v>
      </c>
      <c r="D26" s="63" t="s">
        <v>165</v>
      </c>
      <c r="E26" s="57"/>
      <c r="F26" s="58"/>
      <c r="G26" s="61"/>
      <c r="H26" s="60"/>
    </row>
    <row r="27" spans="1:8" s="38" customFormat="1" ht="36" customHeight="1" x14ac:dyDescent="0.2">
      <c r="A27" s="139" t="s">
        <v>193</v>
      </c>
      <c r="B27" s="150" t="s">
        <v>27</v>
      </c>
      <c r="C27" s="128" t="s">
        <v>194</v>
      </c>
      <c r="D27" s="136" t="s">
        <v>1</v>
      </c>
      <c r="E27" s="130" t="s">
        <v>26</v>
      </c>
      <c r="F27" s="131">
        <v>350</v>
      </c>
      <c r="G27" s="132"/>
      <c r="H27" s="169">
        <f>ROUND(G27*F27,2)</f>
        <v>0</v>
      </c>
    </row>
    <row r="28" spans="1:8" s="38" customFormat="1" ht="36" customHeight="1" x14ac:dyDescent="0.2">
      <c r="A28" s="139" t="s">
        <v>120</v>
      </c>
      <c r="B28" s="65" t="s">
        <v>67</v>
      </c>
      <c r="C28" s="55" t="s">
        <v>121</v>
      </c>
      <c r="D28" s="63" t="s">
        <v>165</v>
      </c>
      <c r="E28" s="57"/>
      <c r="F28" s="58"/>
      <c r="G28" s="61"/>
      <c r="H28" s="60"/>
    </row>
    <row r="29" spans="1:8" s="38" customFormat="1" ht="36" customHeight="1" x14ac:dyDescent="0.2">
      <c r="A29" s="139" t="s">
        <v>195</v>
      </c>
      <c r="B29" s="150" t="s">
        <v>27</v>
      </c>
      <c r="C29" s="128" t="s">
        <v>196</v>
      </c>
      <c r="D29" s="136" t="s">
        <v>1</v>
      </c>
      <c r="E29" s="130" t="s">
        <v>26</v>
      </c>
      <c r="F29" s="131">
        <v>25</v>
      </c>
      <c r="G29" s="132"/>
      <c r="H29" s="169">
        <f t="shared" ref="H29" si="4">ROUND(G29*F29,2)</f>
        <v>0</v>
      </c>
    </row>
    <row r="30" spans="1:8" s="38" customFormat="1" ht="36" customHeight="1" x14ac:dyDescent="0.2">
      <c r="A30" s="139" t="s">
        <v>35</v>
      </c>
      <c r="B30" s="54" t="s">
        <v>69</v>
      </c>
      <c r="C30" s="55" t="s">
        <v>36</v>
      </c>
      <c r="D30" s="63" t="s">
        <v>99</v>
      </c>
      <c r="E30" s="57"/>
      <c r="F30" s="58"/>
      <c r="G30" s="61"/>
      <c r="H30" s="60"/>
    </row>
    <row r="31" spans="1:8" s="38" customFormat="1" ht="36" customHeight="1" x14ac:dyDescent="0.2">
      <c r="A31" s="139" t="s">
        <v>100</v>
      </c>
      <c r="B31" s="150" t="s">
        <v>27</v>
      </c>
      <c r="C31" s="128" t="s">
        <v>101</v>
      </c>
      <c r="D31" s="136" t="s">
        <v>1</v>
      </c>
      <c r="E31" s="130" t="s">
        <v>33</v>
      </c>
      <c r="F31" s="134">
        <v>225</v>
      </c>
      <c r="G31" s="132"/>
      <c r="H31" s="169">
        <f>ROUND(G31*F31,2)</f>
        <v>0</v>
      </c>
    </row>
    <row r="32" spans="1:8" s="38" customFormat="1" ht="36" customHeight="1" x14ac:dyDescent="0.2">
      <c r="A32" s="139" t="s">
        <v>37</v>
      </c>
      <c r="B32" s="54" t="s">
        <v>71</v>
      </c>
      <c r="C32" s="55" t="s">
        <v>38</v>
      </c>
      <c r="D32" s="63" t="s">
        <v>99</v>
      </c>
      <c r="E32" s="57"/>
      <c r="F32" s="58"/>
      <c r="G32" s="61"/>
      <c r="H32" s="60"/>
    </row>
    <row r="33" spans="1:8" s="38" customFormat="1" ht="36" customHeight="1" x14ac:dyDescent="0.2">
      <c r="A33" s="139" t="s">
        <v>39</v>
      </c>
      <c r="B33" s="150" t="s">
        <v>27</v>
      </c>
      <c r="C33" s="128" t="s">
        <v>40</v>
      </c>
      <c r="D33" s="136" t="s">
        <v>1</v>
      </c>
      <c r="E33" s="130" t="s">
        <v>33</v>
      </c>
      <c r="F33" s="134">
        <v>80</v>
      </c>
      <c r="G33" s="132"/>
      <c r="H33" s="169">
        <f>ROUND(G33*F33,2)</f>
        <v>0</v>
      </c>
    </row>
    <row r="34" spans="1:8" s="38" customFormat="1" ht="36" customHeight="1" x14ac:dyDescent="0.2">
      <c r="A34" s="139" t="s">
        <v>122</v>
      </c>
      <c r="B34" s="54" t="s">
        <v>72</v>
      </c>
      <c r="C34" s="55" t="s">
        <v>123</v>
      </c>
      <c r="D34" s="63" t="s">
        <v>124</v>
      </c>
      <c r="E34" s="57"/>
      <c r="F34" s="58"/>
      <c r="G34" s="61"/>
      <c r="H34" s="60"/>
    </row>
    <row r="35" spans="1:8" s="38" customFormat="1" ht="36" customHeight="1" x14ac:dyDescent="0.2">
      <c r="A35" s="139" t="s">
        <v>197</v>
      </c>
      <c r="B35" s="150" t="s">
        <v>27</v>
      </c>
      <c r="C35" s="128" t="s">
        <v>198</v>
      </c>
      <c r="D35" s="136" t="s">
        <v>1</v>
      </c>
      <c r="E35" s="130" t="s">
        <v>41</v>
      </c>
      <c r="F35" s="131">
        <v>950</v>
      </c>
      <c r="G35" s="132"/>
      <c r="H35" s="169">
        <f t="shared" ref="H35:H41" si="5">ROUND(G35*F35,2)</f>
        <v>0</v>
      </c>
    </row>
    <row r="36" spans="1:8" s="70" customFormat="1" ht="36" customHeight="1" x14ac:dyDescent="0.2">
      <c r="A36" s="139" t="s">
        <v>184</v>
      </c>
      <c r="B36" s="150" t="s">
        <v>34</v>
      </c>
      <c r="C36" s="128" t="s">
        <v>185</v>
      </c>
      <c r="D36" s="136"/>
      <c r="E36" s="130" t="s">
        <v>41</v>
      </c>
      <c r="F36" s="131">
        <v>1040</v>
      </c>
      <c r="G36" s="132"/>
      <c r="H36" s="169">
        <f t="shared" si="5"/>
        <v>0</v>
      </c>
    </row>
    <row r="37" spans="1:8" s="38" customFormat="1" ht="33" customHeight="1" x14ac:dyDescent="0.2">
      <c r="A37" s="139" t="s">
        <v>231</v>
      </c>
      <c r="B37" s="54" t="s">
        <v>73</v>
      </c>
      <c r="C37" s="55" t="s">
        <v>232</v>
      </c>
      <c r="D37" s="63" t="s">
        <v>233</v>
      </c>
      <c r="E37" s="57"/>
      <c r="F37" s="58"/>
      <c r="G37" s="61"/>
      <c r="H37" s="60"/>
    </row>
    <row r="38" spans="1:8" s="38" customFormat="1" ht="36" customHeight="1" x14ac:dyDescent="0.2">
      <c r="A38" s="139" t="s">
        <v>238</v>
      </c>
      <c r="B38" s="150" t="s">
        <v>27</v>
      </c>
      <c r="C38" s="128" t="s">
        <v>240</v>
      </c>
      <c r="D38" s="136" t="s">
        <v>239</v>
      </c>
      <c r="E38" s="130" t="s">
        <v>41</v>
      </c>
      <c r="F38" s="131">
        <v>20</v>
      </c>
      <c r="G38" s="132"/>
      <c r="H38" s="169">
        <f t="shared" ref="H38" si="6">ROUND(G38*F38,2)</f>
        <v>0</v>
      </c>
    </row>
    <row r="39" spans="1:8" s="38" customFormat="1" ht="36" customHeight="1" x14ac:dyDescent="0.2">
      <c r="A39" s="139" t="s">
        <v>234</v>
      </c>
      <c r="B39" s="62" t="s">
        <v>34</v>
      </c>
      <c r="C39" s="55" t="s">
        <v>235</v>
      </c>
      <c r="D39" s="63" t="s">
        <v>220</v>
      </c>
      <c r="E39" s="57" t="s">
        <v>41</v>
      </c>
      <c r="F39" s="58">
        <v>12</v>
      </c>
      <c r="G39" s="59"/>
      <c r="H39" s="60">
        <f t="shared" ref="H39:H40" si="7">ROUND(G39*F39,2)</f>
        <v>0</v>
      </c>
    </row>
    <row r="40" spans="1:8" s="38" customFormat="1" ht="50.25" customHeight="1" x14ac:dyDescent="0.2">
      <c r="A40" s="139"/>
      <c r="B40" s="150" t="s">
        <v>230</v>
      </c>
      <c r="C40" s="128" t="s">
        <v>236</v>
      </c>
      <c r="D40" s="136"/>
      <c r="E40" s="130" t="s">
        <v>41</v>
      </c>
      <c r="F40" s="131">
        <v>5</v>
      </c>
      <c r="G40" s="132"/>
      <c r="H40" s="169">
        <f t="shared" si="7"/>
        <v>0</v>
      </c>
    </row>
    <row r="41" spans="1:8" s="38" customFormat="1" ht="36" customHeight="1" x14ac:dyDescent="0.2">
      <c r="A41" s="139" t="s">
        <v>186</v>
      </c>
      <c r="B41" s="54" t="s">
        <v>74</v>
      </c>
      <c r="C41" s="55" t="s">
        <v>248</v>
      </c>
      <c r="D41" s="63" t="s">
        <v>222</v>
      </c>
      <c r="E41" s="57" t="s">
        <v>41</v>
      </c>
      <c r="F41" s="72">
        <v>22</v>
      </c>
      <c r="G41" s="59"/>
      <c r="H41" s="60">
        <f t="shared" si="5"/>
        <v>0</v>
      </c>
    </row>
    <row r="42" spans="1:8" ht="36" customHeight="1" x14ac:dyDescent="0.2">
      <c r="A42" s="15"/>
      <c r="B42" s="172"/>
      <c r="C42" s="52" t="s">
        <v>17</v>
      </c>
      <c r="D42" s="49"/>
      <c r="E42" s="53"/>
      <c r="F42" s="50"/>
      <c r="G42" s="51"/>
      <c r="H42" s="173"/>
    </row>
    <row r="43" spans="1:8" s="38" customFormat="1" ht="36" customHeight="1" x14ac:dyDescent="0.2">
      <c r="A43" s="126" t="s">
        <v>217</v>
      </c>
      <c r="B43" s="54" t="s">
        <v>76</v>
      </c>
      <c r="C43" s="55" t="s">
        <v>218</v>
      </c>
      <c r="D43" s="63" t="s">
        <v>222</v>
      </c>
      <c r="E43" s="57"/>
      <c r="F43" s="67"/>
      <c r="G43" s="61"/>
      <c r="H43" s="69"/>
    </row>
    <row r="44" spans="1:8" s="94" customFormat="1" ht="36" customHeight="1" x14ac:dyDescent="0.2">
      <c r="A44" s="140" t="s">
        <v>219</v>
      </c>
      <c r="B44" s="174" t="s">
        <v>27</v>
      </c>
      <c r="C44" s="141" t="s">
        <v>228</v>
      </c>
      <c r="D44" s="142" t="s">
        <v>216</v>
      </c>
      <c r="E44" s="143" t="s">
        <v>26</v>
      </c>
      <c r="F44" s="144">
        <v>12</v>
      </c>
      <c r="G44" s="145"/>
      <c r="H44" s="175">
        <f t="shared" ref="H44" si="8">ROUND(G44*F44,2)</f>
        <v>0</v>
      </c>
    </row>
    <row r="45" spans="1:8" s="38" customFormat="1" ht="36" customHeight="1" x14ac:dyDescent="0.2">
      <c r="A45" s="126" t="s">
        <v>42</v>
      </c>
      <c r="B45" s="54" t="s">
        <v>79</v>
      </c>
      <c r="C45" s="55" t="s">
        <v>43</v>
      </c>
      <c r="D45" s="63" t="s">
        <v>222</v>
      </c>
      <c r="E45" s="57"/>
      <c r="F45" s="67"/>
      <c r="G45" s="61"/>
      <c r="H45" s="69"/>
    </row>
    <row r="46" spans="1:8" s="38" customFormat="1" ht="36" customHeight="1" x14ac:dyDescent="0.2">
      <c r="A46" s="126"/>
      <c r="B46" s="150" t="s">
        <v>27</v>
      </c>
      <c r="C46" s="141" t="s">
        <v>251</v>
      </c>
      <c r="D46" s="142"/>
      <c r="E46" s="143" t="s">
        <v>41</v>
      </c>
      <c r="F46" s="134">
        <v>870</v>
      </c>
      <c r="G46" s="132"/>
      <c r="H46" s="169">
        <f t="shared" ref="H46" si="9">ROUND(G46*F46,2)</f>
        <v>0</v>
      </c>
    </row>
    <row r="47" spans="1:8" s="38" customFormat="1" ht="30" x14ac:dyDescent="0.2">
      <c r="A47" s="126"/>
      <c r="B47" s="150" t="s">
        <v>34</v>
      </c>
      <c r="C47" s="141" t="s">
        <v>252</v>
      </c>
      <c r="D47" s="142"/>
      <c r="E47" s="143" t="s">
        <v>41</v>
      </c>
      <c r="F47" s="134">
        <v>160</v>
      </c>
      <c r="G47" s="132"/>
      <c r="H47" s="169">
        <f t="shared" ref="H47" si="10">ROUND(G47*F47,2)</f>
        <v>0</v>
      </c>
    </row>
    <row r="48" spans="1:8" s="38" customFormat="1" ht="36" customHeight="1" x14ac:dyDescent="0.2">
      <c r="A48" s="126" t="s">
        <v>136</v>
      </c>
      <c r="B48" s="54" t="s">
        <v>83</v>
      </c>
      <c r="C48" s="55" t="s">
        <v>137</v>
      </c>
      <c r="D48" s="63" t="s">
        <v>242</v>
      </c>
      <c r="E48" s="176"/>
      <c r="F48" s="58"/>
      <c r="G48" s="61"/>
      <c r="H48" s="69"/>
    </row>
    <row r="49" spans="1:8" s="38" customFormat="1" ht="36" customHeight="1" x14ac:dyDescent="0.2">
      <c r="A49" s="126" t="s">
        <v>138</v>
      </c>
      <c r="B49" s="62" t="s">
        <v>27</v>
      </c>
      <c r="C49" s="55" t="s">
        <v>127</v>
      </c>
      <c r="D49" s="63"/>
      <c r="E49" s="57"/>
      <c r="F49" s="58"/>
      <c r="G49" s="61"/>
      <c r="H49" s="69"/>
    </row>
    <row r="50" spans="1:8" s="38" customFormat="1" ht="36" customHeight="1" x14ac:dyDescent="0.2">
      <c r="A50" s="126" t="s">
        <v>177</v>
      </c>
      <c r="B50" s="177" t="s">
        <v>65</v>
      </c>
      <c r="C50" s="128" t="s">
        <v>178</v>
      </c>
      <c r="D50" s="136"/>
      <c r="E50" s="130" t="s">
        <v>28</v>
      </c>
      <c r="F50" s="131">
        <v>1350</v>
      </c>
      <c r="G50" s="132"/>
      <c r="H50" s="169">
        <f t="shared" ref="H50:H51" si="11">ROUND(G50*F50,2)</f>
        <v>0</v>
      </c>
    </row>
    <row r="51" spans="1:8" s="38" customFormat="1" ht="36" customHeight="1" x14ac:dyDescent="0.2">
      <c r="A51" s="126" t="s">
        <v>179</v>
      </c>
      <c r="B51" s="177" t="s">
        <v>66</v>
      </c>
      <c r="C51" s="128" t="s">
        <v>180</v>
      </c>
      <c r="D51" s="136"/>
      <c r="E51" s="130" t="s">
        <v>28</v>
      </c>
      <c r="F51" s="131">
        <v>2515</v>
      </c>
      <c r="G51" s="132"/>
      <c r="H51" s="169">
        <f t="shared" si="11"/>
        <v>0</v>
      </c>
    </row>
    <row r="52" spans="1:8" s="38" customFormat="1" ht="36" customHeight="1" x14ac:dyDescent="0.2">
      <c r="A52" s="126" t="s">
        <v>140</v>
      </c>
      <c r="B52" s="62" t="s">
        <v>34</v>
      </c>
      <c r="C52" s="55" t="s">
        <v>48</v>
      </c>
      <c r="D52" s="63"/>
      <c r="E52" s="57"/>
      <c r="F52" s="58"/>
      <c r="G52" s="61"/>
      <c r="H52" s="69"/>
    </row>
    <row r="53" spans="1:8" s="38" customFormat="1" ht="36" customHeight="1" x14ac:dyDescent="0.2">
      <c r="A53" s="126" t="s">
        <v>181</v>
      </c>
      <c r="B53" s="177" t="s">
        <v>65</v>
      </c>
      <c r="C53" s="128" t="s">
        <v>178</v>
      </c>
      <c r="D53" s="136"/>
      <c r="E53" s="130" t="s">
        <v>28</v>
      </c>
      <c r="F53" s="131">
        <v>800</v>
      </c>
      <c r="G53" s="132"/>
      <c r="H53" s="169">
        <f t="shared" ref="H53:H54" si="12">ROUND(G53*F53,2)</f>
        <v>0</v>
      </c>
    </row>
    <row r="54" spans="1:8" s="38" customFormat="1" ht="36" customHeight="1" x14ac:dyDescent="0.2">
      <c r="A54" s="126" t="s">
        <v>182</v>
      </c>
      <c r="B54" s="66" t="s">
        <v>66</v>
      </c>
      <c r="C54" s="55" t="s">
        <v>180</v>
      </c>
      <c r="D54" s="63"/>
      <c r="E54" s="57" t="s">
        <v>28</v>
      </c>
      <c r="F54" s="58">
        <v>835</v>
      </c>
      <c r="G54" s="59"/>
      <c r="H54" s="60">
        <f t="shared" si="12"/>
        <v>0</v>
      </c>
    </row>
    <row r="55" spans="1:8" ht="36" customHeight="1" x14ac:dyDescent="0.2">
      <c r="A55" s="15"/>
      <c r="B55" s="172"/>
      <c r="C55" s="52" t="s">
        <v>18</v>
      </c>
      <c r="D55" s="49"/>
      <c r="E55" s="53"/>
      <c r="F55" s="50"/>
      <c r="G55" s="51"/>
      <c r="H55" s="173"/>
    </row>
    <row r="56" spans="1:8" s="38" customFormat="1" ht="36" customHeight="1" x14ac:dyDescent="0.2">
      <c r="A56" s="126" t="s">
        <v>44</v>
      </c>
      <c r="B56" s="54" t="s">
        <v>84</v>
      </c>
      <c r="C56" s="55" t="s">
        <v>45</v>
      </c>
      <c r="D56" s="63" t="s">
        <v>77</v>
      </c>
      <c r="E56" s="57" t="s">
        <v>41</v>
      </c>
      <c r="F56" s="71">
        <v>1040</v>
      </c>
      <c r="G56" s="59"/>
      <c r="H56" s="60">
        <f>ROUND(G56*F56,2)</f>
        <v>0</v>
      </c>
    </row>
    <row r="57" spans="1:8" ht="36" customHeight="1" x14ac:dyDescent="0.2">
      <c r="A57" s="15"/>
      <c r="B57" s="172"/>
      <c r="C57" s="52" t="s">
        <v>19</v>
      </c>
      <c r="D57" s="49"/>
      <c r="E57" s="53"/>
      <c r="F57" s="50"/>
      <c r="G57" s="51"/>
      <c r="H57" s="173"/>
    </row>
    <row r="58" spans="1:8" s="38" customFormat="1" ht="36" customHeight="1" x14ac:dyDescent="0.2">
      <c r="A58" s="126" t="s">
        <v>78</v>
      </c>
      <c r="B58" s="54" t="s">
        <v>85</v>
      </c>
      <c r="C58" s="55" t="s">
        <v>80</v>
      </c>
      <c r="D58" s="63" t="s">
        <v>81</v>
      </c>
      <c r="E58" s="57"/>
      <c r="F58" s="67"/>
      <c r="G58" s="61"/>
      <c r="H58" s="69"/>
    </row>
    <row r="59" spans="1:8" s="38" customFormat="1" ht="36" customHeight="1" x14ac:dyDescent="0.2">
      <c r="A59" s="126" t="s">
        <v>135</v>
      </c>
      <c r="B59" s="150" t="s">
        <v>27</v>
      </c>
      <c r="C59" s="128" t="s">
        <v>82</v>
      </c>
      <c r="D59" s="136"/>
      <c r="E59" s="130" t="s">
        <v>33</v>
      </c>
      <c r="F59" s="146">
        <v>1</v>
      </c>
      <c r="G59" s="132"/>
      <c r="H59" s="169">
        <f>ROUND(G59*F59,2)</f>
        <v>0</v>
      </c>
    </row>
    <row r="60" spans="1:8" s="38" customFormat="1" ht="36" customHeight="1" x14ac:dyDescent="0.2">
      <c r="A60" s="126" t="s">
        <v>256</v>
      </c>
      <c r="B60" s="54" t="s">
        <v>86</v>
      </c>
      <c r="C60" s="55" t="s">
        <v>257</v>
      </c>
      <c r="D60" s="63" t="s">
        <v>81</v>
      </c>
      <c r="E60" s="57"/>
      <c r="F60" s="67"/>
      <c r="G60" s="61"/>
      <c r="H60" s="69"/>
    </row>
    <row r="61" spans="1:8" s="38" customFormat="1" ht="36" customHeight="1" x14ac:dyDescent="0.2">
      <c r="A61" s="126" t="s">
        <v>258</v>
      </c>
      <c r="B61" s="62" t="s">
        <v>27</v>
      </c>
      <c r="C61" s="55" t="s">
        <v>261</v>
      </c>
      <c r="D61" s="63"/>
      <c r="E61" s="57"/>
      <c r="F61" s="67"/>
      <c r="G61" s="61"/>
      <c r="H61" s="69"/>
    </row>
    <row r="62" spans="1:8" s="38" customFormat="1" ht="36" customHeight="1" x14ac:dyDescent="0.2">
      <c r="A62" s="126" t="s">
        <v>259</v>
      </c>
      <c r="B62" s="177" t="s">
        <v>65</v>
      </c>
      <c r="C62" s="128" t="s">
        <v>262</v>
      </c>
      <c r="D62" s="136"/>
      <c r="E62" s="130" t="s">
        <v>41</v>
      </c>
      <c r="F62" s="146">
        <v>7</v>
      </c>
      <c r="G62" s="132"/>
      <c r="H62" s="169">
        <f>ROUND(G62*F62,2)</f>
        <v>0</v>
      </c>
    </row>
    <row r="63" spans="1:8" s="38" customFormat="1" ht="36" customHeight="1" x14ac:dyDescent="0.2">
      <c r="A63" s="126" t="s">
        <v>260</v>
      </c>
      <c r="B63" s="66" t="s">
        <v>66</v>
      </c>
      <c r="C63" s="55" t="s">
        <v>263</v>
      </c>
      <c r="D63" s="63"/>
      <c r="E63" s="57" t="s">
        <v>41</v>
      </c>
      <c r="F63" s="67">
        <v>18</v>
      </c>
      <c r="G63" s="59"/>
      <c r="H63" s="60">
        <f>ROUND(G63*F63,2)</f>
        <v>0</v>
      </c>
    </row>
    <row r="64" spans="1:8" s="38" customFormat="1" ht="36" customHeight="1" x14ac:dyDescent="0.2">
      <c r="A64" s="126" t="s">
        <v>106</v>
      </c>
      <c r="B64" s="168" t="s">
        <v>87</v>
      </c>
      <c r="C64" s="128" t="s">
        <v>108</v>
      </c>
      <c r="D64" s="136" t="s">
        <v>81</v>
      </c>
      <c r="E64" s="130" t="s">
        <v>33</v>
      </c>
      <c r="F64" s="146">
        <v>6</v>
      </c>
      <c r="G64" s="132"/>
      <c r="H64" s="169">
        <f t="shared" ref="H64:H73" si="13">ROUND(G64*F64,2)</f>
        <v>0</v>
      </c>
    </row>
    <row r="65" spans="1:8" s="38" customFormat="1" ht="36" customHeight="1" x14ac:dyDescent="0.2">
      <c r="A65" s="96"/>
      <c r="B65" s="97" t="s">
        <v>88</v>
      </c>
      <c r="C65" s="88" t="s">
        <v>253</v>
      </c>
      <c r="D65" s="89" t="s">
        <v>81</v>
      </c>
      <c r="E65" s="98"/>
      <c r="F65" s="99"/>
      <c r="G65" s="100"/>
      <c r="H65" s="178"/>
    </row>
    <row r="66" spans="1:8" s="38" customFormat="1" ht="36" customHeight="1" x14ac:dyDescent="0.2">
      <c r="A66" s="96"/>
      <c r="B66" s="93" t="s">
        <v>27</v>
      </c>
      <c r="C66" s="88" t="s">
        <v>254</v>
      </c>
      <c r="D66" s="89"/>
      <c r="E66" s="92" t="s">
        <v>33</v>
      </c>
      <c r="F66" s="101">
        <v>5</v>
      </c>
      <c r="G66" s="95"/>
      <c r="H66" s="179">
        <f>ROUND(G66*F66,2)</f>
        <v>0</v>
      </c>
    </row>
    <row r="67" spans="1:8" s="38" customFormat="1" ht="36" customHeight="1" x14ac:dyDescent="0.2">
      <c r="A67" s="126"/>
      <c r="B67" s="168" t="s">
        <v>89</v>
      </c>
      <c r="C67" s="128" t="s">
        <v>255</v>
      </c>
      <c r="D67" s="136" t="s">
        <v>81</v>
      </c>
      <c r="E67" s="130" t="s">
        <v>33</v>
      </c>
      <c r="F67" s="146">
        <v>1</v>
      </c>
      <c r="G67" s="132"/>
      <c r="H67" s="169">
        <f t="shared" ref="H67" si="14">ROUND(G67*F67,2)</f>
        <v>0</v>
      </c>
    </row>
    <row r="68" spans="1:8" s="74" customFormat="1" ht="36" customHeight="1" x14ac:dyDescent="0.2">
      <c r="A68" s="126" t="s">
        <v>211</v>
      </c>
      <c r="B68" s="54" t="s">
        <v>90</v>
      </c>
      <c r="C68" s="73" t="s">
        <v>212</v>
      </c>
      <c r="D68" s="63" t="s">
        <v>205</v>
      </c>
      <c r="E68" s="57"/>
      <c r="F68" s="67"/>
      <c r="G68" s="61"/>
      <c r="H68" s="69"/>
    </row>
    <row r="69" spans="1:8" s="38" customFormat="1" ht="36" customHeight="1" x14ac:dyDescent="0.2">
      <c r="A69" s="126" t="s">
        <v>213</v>
      </c>
      <c r="B69" s="150" t="s">
        <v>27</v>
      </c>
      <c r="C69" s="128" t="s">
        <v>215</v>
      </c>
      <c r="D69" s="136"/>
      <c r="E69" s="130" t="s">
        <v>41</v>
      </c>
      <c r="F69" s="146">
        <v>86</v>
      </c>
      <c r="G69" s="132"/>
      <c r="H69" s="169">
        <f t="shared" ref="H69" si="15">ROUND(G69*F69,2)</f>
        <v>0</v>
      </c>
    </row>
    <row r="70" spans="1:8" s="74" customFormat="1" ht="36" customHeight="1" x14ac:dyDescent="0.2">
      <c r="A70" s="126" t="s">
        <v>208</v>
      </c>
      <c r="B70" s="54" t="s">
        <v>91</v>
      </c>
      <c r="C70" s="73" t="s">
        <v>209</v>
      </c>
      <c r="D70" s="63" t="s">
        <v>205</v>
      </c>
      <c r="E70" s="57"/>
      <c r="F70" s="67"/>
      <c r="G70" s="61"/>
      <c r="H70" s="69"/>
    </row>
    <row r="71" spans="1:8" s="38" customFormat="1" ht="36" customHeight="1" x14ac:dyDescent="0.2">
      <c r="A71" s="126" t="s">
        <v>210</v>
      </c>
      <c r="B71" s="150" t="s">
        <v>27</v>
      </c>
      <c r="C71" s="128" t="s">
        <v>214</v>
      </c>
      <c r="D71" s="136"/>
      <c r="E71" s="130" t="s">
        <v>41</v>
      </c>
      <c r="F71" s="146">
        <v>86</v>
      </c>
      <c r="G71" s="132"/>
      <c r="H71" s="169">
        <f t="shared" ref="H71" si="16">ROUND(G71*F71,2)</f>
        <v>0</v>
      </c>
    </row>
    <row r="72" spans="1:8" s="74" customFormat="1" ht="36" customHeight="1" x14ac:dyDescent="0.2">
      <c r="A72" s="126" t="s">
        <v>203</v>
      </c>
      <c r="B72" s="54" t="s">
        <v>92</v>
      </c>
      <c r="C72" s="73" t="s">
        <v>204</v>
      </c>
      <c r="D72" s="63" t="s">
        <v>205</v>
      </c>
      <c r="E72" s="57" t="s">
        <v>41</v>
      </c>
      <c r="F72" s="67">
        <v>75</v>
      </c>
      <c r="G72" s="59"/>
      <c r="H72" s="60">
        <f t="shared" si="13"/>
        <v>0</v>
      </c>
    </row>
    <row r="73" spans="1:8" s="74" customFormat="1" ht="36" customHeight="1" x14ac:dyDescent="0.2">
      <c r="A73" s="126" t="s">
        <v>206</v>
      </c>
      <c r="B73" s="168" t="s">
        <v>93</v>
      </c>
      <c r="C73" s="147" t="s">
        <v>207</v>
      </c>
      <c r="D73" s="136" t="s">
        <v>205</v>
      </c>
      <c r="E73" s="130" t="s">
        <v>41</v>
      </c>
      <c r="F73" s="146">
        <v>75</v>
      </c>
      <c r="G73" s="132"/>
      <c r="H73" s="169">
        <f t="shared" si="13"/>
        <v>0</v>
      </c>
    </row>
    <row r="74" spans="1:8" ht="36" customHeight="1" x14ac:dyDescent="0.2">
      <c r="A74" s="15"/>
      <c r="B74" s="166"/>
      <c r="C74" s="27" t="s">
        <v>20</v>
      </c>
      <c r="D74" s="8"/>
      <c r="E74" s="148"/>
      <c r="F74" s="8"/>
      <c r="G74" s="15"/>
      <c r="H74" s="167"/>
    </row>
    <row r="75" spans="1:8" s="38" customFormat="1" ht="36" customHeight="1" x14ac:dyDescent="0.2">
      <c r="A75" s="139" t="s">
        <v>168</v>
      </c>
      <c r="B75" s="168" t="s">
        <v>94</v>
      </c>
      <c r="C75" s="128" t="s">
        <v>169</v>
      </c>
      <c r="D75" s="136" t="s">
        <v>170</v>
      </c>
      <c r="E75" s="130" t="s">
        <v>26</v>
      </c>
      <c r="F75" s="131">
        <v>8300</v>
      </c>
      <c r="G75" s="132"/>
      <c r="H75" s="169">
        <f>ROUND(G75*F75,2)</f>
        <v>0</v>
      </c>
    </row>
    <row r="76" spans="1:8" ht="36" customHeight="1" x14ac:dyDescent="0.2">
      <c r="A76" s="15"/>
      <c r="B76" s="180"/>
      <c r="C76" s="27" t="s">
        <v>21</v>
      </c>
      <c r="D76" s="8"/>
      <c r="E76" s="7"/>
      <c r="F76" s="6"/>
      <c r="G76" s="15"/>
      <c r="H76" s="167"/>
    </row>
    <row r="77" spans="1:8" s="38" customFormat="1" ht="36" customHeight="1" x14ac:dyDescent="0.2">
      <c r="A77" s="139" t="s">
        <v>189</v>
      </c>
      <c r="B77" s="181" t="s">
        <v>95</v>
      </c>
      <c r="C77" s="128" t="s">
        <v>190</v>
      </c>
      <c r="D77" s="129" t="s">
        <v>191</v>
      </c>
      <c r="E77" s="130" t="s">
        <v>24</v>
      </c>
      <c r="F77" s="134">
        <v>27</v>
      </c>
      <c r="G77" s="132"/>
      <c r="H77" s="169">
        <f t="shared" ref="H77" si="17">ROUND(G77*F77,2)</f>
        <v>0</v>
      </c>
    </row>
    <row r="78" spans="1:8" s="38" customFormat="1" ht="36" customHeight="1" x14ac:dyDescent="0.2">
      <c r="A78" s="139"/>
      <c r="B78" s="168" t="s">
        <v>102</v>
      </c>
      <c r="C78" s="128" t="s">
        <v>250</v>
      </c>
      <c r="D78" s="136" t="s">
        <v>249</v>
      </c>
      <c r="E78" s="130" t="s">
        <v>41</v>
      </c>
      <c r="F78" s="134">
        <v>54</v>
      </c>
      <c r="G78" s="132"/>
      <c r="H78" s="169">
        <f>ROUND(G78*F78,2)</f>
        <v>0</v>
      </c>
    </row>
    <row r="79" spans="1:8" ht="36" customHeight="1" x14ac:dyDescent="0.2">
      <c r="A79" s="15"/>
      <c r="B79" s="180"/>
      <c r="C79" s="68" t="s">
        <v>176</v>
      </c>
      <c r="D79" s="8"/>
      <c r="E79" s="7"/>
      <c r="F79" s="6"/>
      <c r="G79" s="15"/>
      <c r="H79" s="167"/>
    </row>
    <row r="80" spans="1:8" s="38" customFormat="1" ht="36" customHeight="1" x14ac:dyDescent="0.2">
      <c r="A80" s="126" t="s">
        <v>49</v>
      </c>
      <c r="B80" s="168" t="s">
        <v>103</v>
      </c>
      <c r="C80" s="128" t="s">
        <v>50</v>
      </c>
      <c r="D80" s="129" t="s">
        <v>146</v>
      </c>
      <c r="E80" s="130" t="s">
        <v>24</v>
      </c>
      <c r="F80" s="131">
        <v>750</v>
      </c>
      <c r="G80" s="132"/>
      <c r="H80" s="169">
        <f t="shared" ref="H80:H82" si="18">ROUND(G80*F80,2)</f>
        <v>0</v>
      </c>
    </row>
    <row r="81" spans="1:8" s="38" customFormat="1" ht="36" customHeight="1" x14ac:dyDescent="0.2">
      <c r="A81" s="133" t="s">
        <v>51</v>
      </c>
      <c r="B81" s="54" t="s">
        <v>104</v>
      </c>
      <c r="C81" s="55" t="s">
        <v>52</v>
      </c>
      <c r="D81" s="56" t="s">
        <v>164</v>
      </c>
      <c r="E81" s="57" t="s">
        <v>26</v>
      </c>
      <c r="F81" s="58">
        <v>1100</v>
      </c>
      <c r="G81" s="59"/>
      <c r="H81" s="60">
        <f t="shared" si="18"/>
        <v>0</v>
      </c>
    </row>
    <row r="82" spans="1:8" s="38" customFormat="1" ht="36" customHeight="1" x14ac:dyDescent="0.2">
      <c r="A82" s="133" t="s">
        <v>187</v>
      </c>
      <c r="B82" s="168" t="s">
        <v>105</v>
      </c>
      <c r="C82" s="128" t="s">
        <v>188</v>
      </c>
      <c r="D82" s="129" t="s">
        <v>164</v>
      </c>
      <c r="E82" s="130" t="s">
        <v>24</v>
      </c>
      <c r="F82" s="131">
        <v>180</v>
      </c>
      <c r="G82" s="132"/>
      <c r="H82" s="169">
        <f t="shared" si="18"/>
        <v>0</v>
      </c>
    </row>
    <row r="83" spans="1:8" s="38" customFormat="1" ht="36" customHeight="1" x14ac:dyDescent="0.2">
      <c r="A83" s="133" t="s">
        <v>53</v>
      </c>
      <c r="B83" s="54" t="s">
        <v>107</v>
      </c>
      <c r="C83" s="55" t="s">
        <v>148</v>
      </c>
      <c r="D83" s="56" t="s">
        <v>164</v>
      </c>
      <c r="E83" s="57"/>
      <c r="F83" s="58"/>
      <c r="G83" s="61"/>
      <c r="H83" s="60"/>
    </row>
    <row r="84" spans="1:8" s="38" customFormat="1" ht="36" customHeight="1" x14ac:dyDescent="0.2">
      <c r="A84" s="133" t="s">
        <v>149</v>
      </c>
      <c r="B84" s="150" t="s">
        <v>27</v>
      </c>
      <c r="C84" s="128" t="s">
        <v>150</v>
      </c>
      <c r="D84" s="136" t="s">
        <v>1</v>
      </c>
      <c r="E84" s="130" t="s">
        <v>28</v>
      </c>
      <c r="F84" s="131">
        <v>810</v>
      </c>
      <c r="G84" s="132"/>
      <c r="H84" s="169">
        <f t="shared" ref="H84" si="19">ROUND(G84*F84,2)</f>
        <v>0</v>
      </c>
    </row>
    <row r="85" spans="1:8" s="38" customFormat="1" ht="36" customHeight="1" x14ac:dyDescent="0.2">
      <c r="A85" s="133" t="s">
        <v>29</v>
      </c>
      <c r="B85" s="54" t="s">
        <v>109</v>
      </c>
      <c r="C85" s="55" t="s">
        <v>30</v>
      </c>
      <c r="D85" s="56" t="s">
        <v>146</v>
      </c>
      <c r="E85" s="57"/>
      <c r="F85" s="58"/>
      <c r="G85" s="61"/>
      <c r="H85" s="60"/>
    </row>
    <row r="86" spans="1:8" s="38" customFormat="1" ht="36" customHeight="1" x14ac:dyDescent="0.2">
      <c r="A86" s="133" t="s">
        <v>151</v>
      </c>
      <c r="B86" s="150" t="s">
        <v>27</v>
      </c>
      <c r="C86" s="128" t="s">
        <v>152</v>
      </c>
      <c r="D86" s="136" t="s">
        <v>1</v>
      </c>
      <c r="E86" s="130" t="s">
        <v>24</v>
      </c>
      <c r="F86" s="131">
        <v>120</v>
      </c>
      <c r="G86" s="132"/>
      <c r="H86" s="169">
        <f t="shared" ref="H86:H89" si="20">ROUND(G86*F86,2)</f>
        <v>0</v>
      </c>
    </row>
    <row r="87" spans="1:8" s="38" customFormat="1" ht="36" customHeight="1" x14ac:dyDescent="0.2">
      <c r="A87" s="126" t="s">
        <v>31</v>
      </c>
      <c r="B87" s="168" t="s">
        <v>110</v>
      </c>
      <c r="C87" s="128" t="s">
        <v>32</v>
      </c>
      <c r="D87" s="129" t="s">
        <v>146</v>
      </c>
      <c r="E87" s="130" t="s">
        <v>26</v>
      </c>
      <c r="F87" s="131">
        <v>1100</v>
      </c>
      <c r="G87" s="132"/>
      <c r="H87" s="169">
        <f t="shared" si="20"/>
        <v>0</v>
      </c>
    </row>
    <row r="88" spans="1:8" s="38" customFormat="1" ht="36" customHeight="1" x14ac:dyDescent="0.2">
      <c r="A88" s="133" t="s">
        <v>57</v>
      </c>
      <c r="B88" s="54" t="s">
        <v>111</v>
      </c>
      <c r="C88" s="55" t="s">
        <v>153</v>
      </c>
      <c r="D88" s="56" t="s">
        <v>154</v>
      </c>
      <c r="E88" s="57"/>
      <c r="F88" s="58"/>
      <c r="G88" s="64"/>
      <c r="H88" s="60">
        <f t="shared" si="20"/>
        <v>0</v>
      </c>
    </row>
    <row r="89" spans="1:8" s="38" customFormat="1" ht="36" customHeight="1" x14ac:dyDescent="0.2">
      <c r="A89" s="133" t="s">
        <v>155</v>
      </c>
      <c r="B89" s="150" t="s">
        <v>27</v>
      </c>
      <c r="C89" s="128" t="s">
        <v>156</v>
      </c>
      <c r="D89" s="136" t="s">
        <v>1</v>
      </c>
      <c r="E89" s="130" t="s">
        <v>26</v>
      </c>
      <c r="F89" s="131">
        <v>1100</v>
      </c>
      <c r="G89" s="132"/>
      <c r="H89" s="169">
        <f t="shared" si="20"/>
        <v>0</v>
      </c>
    </row>
    <row r="90" spans="1:8" s="38" customFormat="1" ht="36" customHeight="1" x14ac:dyDescent="0.2">
      <c r="A90" s="133" t="s">
        <v>157</v>
      </c>
      <c r="B90" s="54" t="s">
        <v>112</v>
      </c>
      <c r="C90" s="55" t="s">
        <v>60</v>
      </c>
      <c r="D90" s="63" t="s">
        <v>160</v>
      </c>
      <c r="E90" s="57"/>
      <c r="F90" s="58"/>
      <c r="G90" s="61"/>
      <c r="H90" s="60"/>
    </row>
    <row r="91" spans="1:8" s="38" customFormat="1" ht="36" customHeight="1" x14ac:dyDescent="0.2">
      <c r="A91" s="133" t="s">
        <v>158</v>
      </c>
      <c r="B91" s="150" t="s">
        <v>27</v>
      </c>
      <c r="C91" s="128" t="s">
        <v>159</v>
      </c>
      <c r="D91" s="136" t="s">
        <v>1</v>
      </c>
      <c r="E91" s="130" t="s">
        <v>26</v>
      </c>
      <c r="F91" s="131">
        <v>1100</v>
      </c>
      <c r="G91" s="132"/>
      <c r="H91" s="169">
        <f>ROUND(G91*F91,2)</f>
        <v>0</v>
      </c>
    </row>
    <row r="92" spans="1:8" s="38" customFormat="1" ht="36" customHeight="1" x14ac:dyDescent="0.2">
      <c r="A92" s="139" t="s">
        <v>122</v>
      </c>
      <c r="B92" s="54" t="s">
        <v>113</v>
      </c>
      <c r="C92" s="55" t="s">
        <v>123</v>
      </c>
      <c r="D92" s="63" t="s">
        <v>124</v>
      </c>
      <c r="E92" s="57"/>
      <c r="F92" s="58"/>
      <c r="G92" s="61"/>
      <c r="H92" s="60"/>
    </row>
    <row r="93" spans="1:8" s="38" customFormat="1" ht="36" customHeight="1" x14ac:dyDescent="0.2">
      <c r="A93" s="139" t="s">
        <v>166</v>
      </c>
      <c r="B93" s="150" t="s">
        <v>27</v>
      </c>
      <c r="C93" s="128" t="s">
        <v>167</v>
      </c>
      <c r="D93" s="136" t="s">
        <v>1</v>
      </c>
      <c r="E93" s="130" t="s">
        <v>41</v>
      </c>
      <c r="F93" s="131">
        <v>145</v>
      </c>
      <c r="G93" s="132"/>
      <c r="H93" s="169">
        <f t="shared" ref="H93" si="21">ROUND(G93*F93,2)</f>
        <v>0</v>
      </c>
    </row>
    <row r="94" spans="1:8" s="38" customFormat="1" ht="36" customHeight="1" x14ac:dyDescent="0.2">
      <c r="A94" s="139" t="s">
        <v>125</v>
      </c>
      <c r="B94" s="54" t="s">
        <v>114</v>
      </c>
      <c r="C94" s="55" t="s">
        <v>126</v>
      </c>
      <c r="D94" s="63" t="s">
        <v>124</v>
      </c>
      <c r="E94" s="57"/>
      <c r="F94" s="58"/>
      <c r="G94" s="61"/>
      <c r="H94" s="60"/>
    </row>
    <row r="95" spans="1:8" s="38" customFormat="1" ht="48" customHeight="1" x14ac:dyDescent="0.2">
      <c r="A95" s="139" t="s">
        <v>192</v>
      </c>
      <c r="B95" s="150" t="s">
        <v>27</v>
      </c>
      <c r="C95" s="128" t="s">
        <v>227</v>
      </c>
      <c r="D95" s="136" t="s">
        <v>183</v>
      </c>
      <c r="E95" s="130" t="s">
        <v>41</v>
      </c>
      <c r="F95" s="131">
        <v>145</v>
      </c>
      <c r="G95" s="132"/>
      <c r="H95" s="169">
        <f>ROUND(G95*F95,2)</f>
        <v>0</v>
      </c>
    </row>
    <row r="96" spans="1:8" s="38" customFormat="1" ht="36" customHeight="1" x14ac:dyDescent="0.2">
      <c r="A96" s="126" t="s">
        <v>136</v>
      </c>
      <c r="B96" s="54" t="s">
        <v>226</v>
      </c>
      <c r="C96" s="88" t="s">
        <v>137</v>
      </c>
      <c r="D96" s="89" t="s">
        <v>223</v>
      </c>
      <c r="E96" s="176"/>
      <c r="F96" s="58"/>
      <c r="G96" s="61"/>
      <c r="H96" s="69"/>
    </row>
    <row r="97" spans="1:8" s="38" customFormat="1" ht="36" customHeight="1" x14ac:dyDescent="0.2">
      <c r="A97" s="126" t="s">
        <v>138</v>
      </c>
      <c r="B97" s="62" t="s">
        <v>27</v>
      </c>
      <c r="C97" s="88" t="s">
        <v>127</v>
      </c>
      <c r="D97" s="89"/>
      <c r="E97" s="57"/>
      <c r="F97" s="58"/>
      <c r="G97" s="61"/>
      <c r="H97" s="69"/>
    </row>
    <row r="98" spans="1:8" s="38" customFormat="1" ht="36" customHeight="1" x14ac:dyDescent="0.2">
      <c r="A98" s="126" t="s">
        <v>139</v>
      </c>
      <c r="B98" s="177" t="s">
        <v>65</v>
      </c>
      <c r="C98" s="141" t="s">
        <v>75</v>
      </c>
      <c r="D98" s="142"/>
      <c r="E98" s="130" t="s">
        <v>28</v>
      </c>
      <c r="F98" s="131">
        <v>135</v>
      </c>
      <c r="G98" s="132"/>
      <c r="H98" s="169">
        <f>ROUND(G98*F98,2)</f>
        <v>0</v>
      </c>
    </row>
    <row r="99" spans="1:8" s="38" customFormat="1" ht="36" customHeight="1" x14ac:dyDescent="0.2">
      <c r="A99" s="126" t="s">
        <v>199</v>
      </c>
      <c r="B99" s="168" t="s">
        <v>237</v>
      </c>
      <c r="C99" s="141" t="s">
        <v>200</v>
      </c>
      <c r="D99" s="142" t="s">
        <v>147</v>
      </c>
      <c r="E99" s="130" t="s">
        <v>28</v>
      </c>
      <c r="F99" s="131">
        <v>135</v>
      </c>
      <c r="G99" s="132"/>
      <c r="H99" s="169">
        <f>ROUND(G99*F99,2)</f>
        <v>0</v>
      </c>
    </row>
    <row r="100" spans="1:8" s="38" customFormat="1" ht="36" customHeight="1" x14ac:dyDescent="0.2">
      <c r="A100" s="152" t="s">
        <v>168</v>
      </c>
      <c r="B100" s="79" t="s">
        <v>245</v>
      </c>
      <c r="C100" s="80" t="s">
        <v>169</v>
      </c>
      <c r="D100" s="81" t="s">
        <v>170</v>
      </c>
      <c r="E100" s="82" t="s">
        <v>26</v>
      </c>
      <c r="F100" s="83">
        <v>1100</v>
      </c>
      <c r="G100" s="84"/>
      <c r="H100" s="85">
        <f>ROUND(G100*F100,2)</f>
        <v>0</v>
      </c>
    </row>
    <row r="101" spans="1:8" ht="48" customHeight="1" x14ac:dyDescent="0.2">
      <c r="A101" s="153"/>
      <c r="B101" s="164" t="str">
        <f>B6</f>
        <v>A</v>
      </c>
      <c r="C101" s="105" t="str">
        <f>C6</f>
        <v>SOUTHBOUND PEMBINA HIGHWAY - TURNBULL DR TO LA SALLE RIVER - ASPHALT RECONSTRUCTION</v>
      </c>
      <c r="D101" s="106"/>
      <c r="E101" s="106"/>
      <c r="F101" s="107"/>
      <c r="G101" s="86" t="s">
        <v>14</v>
      </c>
      <c r="H101" s="182">
        <f>SUM(H6:H100)</f>
        <v>0</v>
      </c>
    </row>
    <row r="102" spans="1:8" s="31" customFormat="1" ht="48" customHeight="1" x14ac:dyDescent="0.2">
      <c r="A102" s="87"/>
      <c r="B102" s="164" t="s">
        <v>12</v>
      </c>
      <c r="C102" s="105" t="s">
        <v>202</v>
      </c>
      <c r="D102" s="106"/>
      <c r="E102" s="106"/>
      <c r="F102" s="107"/>
      <c r="G102" s="87"/>
      <c r="H102" s="165"/>
    </row>
    <row r="103" spans="1:8" ht="36" customHeight="1" x14ac:dyDescent="0.2">
      <c r="A103" s="15"/>
      <c r="B103" s="170"/>
      <c r="C103" s="75" t="s">
        <v>16</v>
      </c>
      <c r="D103" s="76"/>
      <c r="E103" s="77" t="s">
        <v>1</v>
      </c>
      <c r="F103" s="77" t="s">
        <v>1</v>
      </c>
      <c r="G103" s="78" t="s">
        <v>1</v>
      </c>
      <c r="H103" s="171"/>
    </row>
    <row r="104" spans="1:8" s="38" customFormat="1" ht="36" customHeight="1" x14ac:dyDescent="0.2">
      <c r="A104" s="126" t="s">
        <v>49</v>
      </c>
      <c r="B104" s="54" t="s">
        <v>117</v>
      </c>
      <c r="C104" s="55" t="s">
        <v>50</v>
      </c>
      <c r="D104" s="56" t="s">
        <v>146</v>
      </c>
      <c r="E104" s="57" t="s">
        <v>24</v>
      </c>
      <c r="F104" s="58">
        <v>75</v>
      </c>
      <c r="G104" s="59"/>
      <c r="H104" s="60">
        <f t="shared" ref="H104" si="22">ROUND(G104*F104,2)</f>
        <v>0</v>
      </c>
    </row>
    <row r="105" spans="1:8" s="38" customFormat="1" ht="36" customHeight="1" x14ac:dyDescent="0.2">
      <c r="A105" s="133" t="s">
        <v>53</v>
      </c>
      <c r="B105" s="168" t="s">
        <v>116</v>
      </c>
      <c r="C105" s="128" t="s">
        <v>148</v>
      </c>
      <c r="D105" s="129" t="s">
        <v>164</v>
      </c>
      <c r="E105" s="130"/>
      <c r="F105" s="131"/>
      <c r="G105" s="135"/>
      <c r="H105" s="169"/>
    </row>
    <row r="106" spans="1:8" s="38" customFormat="1" ht="36" customHeight="1" x14ac:dyDescent="0.2">
      <c r="A106" s="133" t="s">
        <v>149</v>
      </c>
      <c r="B106" s="150" t="s">
        <v>27</v>
      </c>
      <c r="C106" s="128" t="s">
        <v>150</v>
      </c>
      <c r="D106" s="136" t="s">
        <v>1</v>
      </c>
      <c r="E106" s="130" t="s">
        <v>28</v>
      </c>
      <c r="F106" s="131">
        <v>105</v>
      </c>
      <c r="G106" s="132"/>
      <c r="H106" s="169">
        <f t="shared" ref="H106" si="23">ROUND(G106*F106,2)</f>
        <v>0</v>
      </c>
    </row>
    <row r="107" spans="1:8" s="38" customFormat="1" ht="36" customHeight="1" x14ac:dyDescent="0.2">
      <c r="A107" s="133" t="s">
        <v>29</v>
      </c>
      <c r="B107" s="54" t="s">
        <v>115</v>
      </c>
      <c r="C107" s="55" t="s">
        <v>30</v>
      </c>
      <c r="D107" s="56" t="s">
        <v>146</v>
      </c>
      <c r="E107" s="57"/>
      <c r="F107" s="58"/>
      <c r="G107" s="61"/>
      <c r="H107" s="60"/>
    </row>
    <row r="108" spans="1:8" s="38" customFormat="1" ht="36" customHeight="1" x14ac:dyDescent="0.2">
      <c r="A108" s="133" t="s">
        <v>151</v>
      </c>
      <c r="B108" s="150" t="s">
        <v>27</v>
      </c>
      <c r="C108" s="128" t="s">
        <v>152</v>
      </c>
      <c r="D108" s="136" t="s">
        <v>1</v>
      </c>
      <c r="E108" s="130" t="s">
        <v>24</v>
      </c>
      <c r="F108" s="131">
        <v>100</v>
      </c>
      <c r="G108" s="132"/>
      <c r="H108" s="169">
        <f t="shared" ref="H108" si="24">ROUND(G108*F108,2)</f>
        <v>0</v>
      </c>
    </row>
    <row r="109" spans="1:8" ht="36" customHeight="1" x14ac:dyDescent="0.2">
      <c r="A109" s="15"/>
      <c r="B109" s="170"/>
      <c r="C109" s="137" t="s">
        <v>141</v>
      </c>
      <c r="D109" s="76"/>
      <c r="E109" s="138"/>
      <c r="F109" s="76"/>
      <c r="G109" s="78"/>
      <c r="H109" s="171"/>
    </row>
    <row r="110" spans="1:8" s="38" customFormat="1" ht="36" customHeight="1" x14ac:dyDescent="0.2">
      <c r="A110" s="139" t="s">
        <v>68</v>
      </c>
      <c r="B110" s="54" t="s">
        <v>131</v>
      </c>
      <c r="C110" s="55" t="s">
        <v>70</v>
      </c>
      <c r="D110" s="63" t="s">
        <v>128</v>
      </c>
      <c r="E110" s="57"/>
      <c r="F110" s="58"/>
      <c r="G110" s="61"/>
      <c r="H110" s="60"/>
    </row>
    <row r="111" spans="1:8" s="38" customFormat="1" ht="36" customHeight="1" x14ac:dyDescent="0.2">
      <c r="A111" s="139" t="s">
        <v>264</v>
      </c>
      <c r="B111" s="150" t="s">
        <v>27</v>
      </c>
      <c r="C111" s="128" t="s">
        <v>265</v>
      </c>
      <c r="D111" s="136" t="s">
        <v>1</v>
      </c>
      <c r="E111" s="130" t="s">
        <v>26</v>
      </c>
      <c r="F111" s="131">
        <v>1000</v>
      </c>
      <c r="G111" s="132"/>
      <c r="H111" s="169">
        <f t="shared" ref="H111" si="25">ROUND(G111*F111,2)</f>
        <v>0</v>
      </c>
    </row>
    <row r="112" spans="1:8" s="38" customFormat="1" ht="36" customHeight="1" x14ac:dyDescent="0.2">
      <c r="A112" s="139" t="s">
        <v>129</v>
      </c>
      <c r="B112" s="150" t="s">
        <v>34</v>
      </c>
      <c r="C112" s="128" t="s">
        <v>130</v>
      </c>
      <c r="D112" s="136" t="s">
        <v>1</v>
      </c>
      <c r="E112" s="130" t="s">
        <v>26</v>
      </c>
      <c r="F112" s="131">
        <v>4500</v>
      </c>
      <c r="G112" s="132"/>
      <c r="H112" s="169">
        <f t="shared" ref="H112:H114" si="26">ROUND(G112*F112,2)</f>
        <v>0</v>
      </c>
    </row>
    <row r="113" spans="1:8" s="38" customFormat="1" ht="36" customHeight="1" x14ac:dyDescent="0.2">
      <c r="A113" s="139" t="s">
        <v>171</v>
      </c>
      <c r="B113" s="54" t="s">
        <v>132</v>
      </c>
      <c r="C113" s="55" t="s">
        <v>172</v>
      </c>
      <c r="D113" s="63" t="s">
        <v>173</v>
      </c>
      <c r="E113" s="57"/>
      <c r="F113" s="67"/>
      <c r="G113" s="61"/>
      <c r="H113" s="60"/>
    </row>
    <row r="114" spans="1:8" s="38" customFormat="1" ht="36" customHeight="1" x14ac:dyDescent="0.2">
      <c r="A114" s="139" t="s">
        <v>174</v>
      </c>
      <c r="B114" s="150" t="s">
        <v>27</v>
      </c>
      <c r="C114" s="128" t="s">
        <v>175</v>
      </c>
      <c r="D114" s="136"/>
      <c r="E114" s="130" t="s">
        <v>26</v>
      </c>
      <c r="F114" s="146">
        <v>2700</v>
      </c>
      <c r="G114" s="132"/>
      <c r="H114" s="169">
        <f t="shared" si="26"/>
        <v>0</v>
      </c>
    </row>
    <row r="115" spans="1:8" ht="36" customHeight="1" x14ac:dyDescent="0.2">
      <c r="A115" s="15"/>
      <c r="B115" s="183"/>
      <c r="C115" s="137" t="s">
        <v>17</v>
      </c>
      <c r="D115" s="76"/>
      <c r="E115" s="149"/>
      <c r="F115" s="77"/>
      <c r="G115" s="78"/>
      <c r="H115" s="171"/>
    </row>
    <row r="116" spans="1:8" s="38" customFormat="1" ht="36" customHeight="1" x14ac:dyDescent="0.2">
      <c r="A116" s="126" t="s">
        <v>136</v>
      </c>
      <c r="B116" s="54" t="s">
        <v>133</v>
      </c>
      <c r="C116" s="55" t="s">
        <v>137</v>
      </c>
      <c r="D116" s="63" t="s">
        <v>242</v>
      </c>
      <c r="E116" s="176"/>
      <c r="F116" s="58"/>
      <c r="G116" s="61"/>
      <c r="H116" s="69"/>
    </row>
    <row r="117" spans="1:8" s="38" customFormat="1" ht="36" customHeight="1" x14ac:dyDescent="0.2">
      <c r="A117" s="126" t="s">
        <v>138</v>
      </c>
      <c r="B117" s="62" t="s">
        <v>27</v>
      </c>
      <c r="C117" s="55" t="s">
        <v>127</v>
      </c>
      <c r="D117" s="63"/>
      <c r="E117" s="57"/>
      <c r="F117" s="58"/>
      <c r="G117" s="61"/>
      <c r="H117" s="69"/>
    </row>
    <row r="118" spans="1:8" s="38" customFormat="1" ht="36" customHeight="1" x14ac:dyDescent="0.2">
      <c r="A118" s="126" t="s">
        <v>177</v>
      </c>
      <c r="B118" s="177" t="s">
        <v>65</v>
      </c>
      <c r="C118" s="128" t="s">
        <v>178</v>
      </c>
      <c r="D118" s="136"/>
      <c r="E118" s="130" t="s">
        <v>28</v>
      </c>
      <c r="F118" s="131">
        <v>1350</v>
      </c>
      <c r="G118" s="132"/>
      <c r="H118" s="169">
        <f t="shared" ref="H118" si="27">ROUND(G118*F118,2)</f>
        <v>0</v>
      </c>
    </row>
    <row r="119" spans="1:8" s="38" customFormat="1" ht="36" customHeight="1" x14ac:dyDescent="0.2">
      <c r="A119" s="126" t="s">
        <v>140</v>
      </c>
      <c r="B119" s="150" t="s">
        <v>34</v>
      </c>
      <c r="C119" s="128" t="s">
        <v>48</v>
      </c>
      <c r="D119" s="136"/>
      <c r="E119" s="130"/>
      <c r="F119" s="131"/>
      <c r="G119" s="135"/>
      <c r="H119" s="151"/>
    </row>
    <row r="120" spans="1:8" s="38" customFormat="1" ht="36" customHeight="1" x14ac:dyDescent="0.2">
      <c r="A120" s="126" t="s">
        <v>181</v>
      </c>
      <c r="B120" s="66" t="s">
        <v>65</v>
      </c>
      <c r="C120" s="55" t="s">
        <v>178</v>
      </c>
      <c r="D120" s="63"/>
      <c r="E120" s="57" t="s">
        <v>28</v>
      </c>
      <c r="F120" s="58">
        <v>100</v>
      </c>
      <c r="G120" s="59"/>
      <c r="H120" s="60">
        <f t="shared" ref="H120" si="28">ROUND(G120*F120,2)</f>
        <v>0</v>
      </c>
    </row>
    <row r="121" spans="1:8" ht="36" customHeight="1" x14ac:dyDescent="0.2">
      <c r="A121" s="15"/>
      <c r="B121" s="172"/>
      <c r="C121" s="52" t="s">
        <v>18</v>
      </c>
      <c r="D121" s="49"/>
      <c r="E121" s="50"/>
      <c r="F121" s="50"/>
      <c r="G121" s="51"/>
      <c r="H121" s="173"/>
    </row>
    <row r="122" spans="1:8" s="38" customFormat="1" ht="36" customHeight="1" x14ac:dyDescent="0.2">
      <c r="A122" s="126" t="s">
        <v>44</v>
      </c>
      <c r="B122" s="54" t="s">
        <v>134</v>
      </c>
      <c r="C122" s="55" t="s">
        <v>45</v>
      </c>
      <c r="D122" s="63" t="s">
        <v>77</v>
      </c>
      <c r="E122" s="57" t="s">
        <v>41</v>
      </c>
      <c r="F122" s="67">
        <v>360</v>
      </c>
      <c r="G122" s="59"/>
      <c r="H122" s="60">
        <f>ROUND(G122*F122,2)</f>
        <v>0</v>
      </c>
    </row>
    <row r="123" spans="1:8" s="31" customFormat="1" ht="48" customHeight="1" thickBot="1" x14ac:dyDescent="0.25">
      <c r="A123" s="154"/>
      <c r="B123" s="184" t="str">
        <f>B102</f>
        <v>B</v>
      </c>
      <c r="C123" s="108" t="str">
        <f>C102</f>
        <v>SOUTHBOUND PEMBINA HIGHWAY - PERRAULT AVE TO TURNBULL DR - MILL &amp; FILL</v>
      </c>
      <c r="D123" s="109"/>
      <c r="E123" s="109"/>
      <c r="F123" s="110"/>
      <c r="G123" s="90" t="s">
        <v>14</v>
      </c>
      <c r="H123" s="185">
        <f>SUM(H102:H122)</f>
        <v>0</v>
      </c>
    </row>
    <row r="124" spans="1:8" s="41" customFormat="1" ht="48" customHeight="1" thickTop="1" x14ac:dyDescent="0.2">
      <c r="A124" s="40"/>
      <c r="B124" s="43" t="s">
        <v>13</v>
      </c>
      <c r="C124" s="117" t="s">
        <v>142</v>
      </c>
      <c r="D124" s="186"/>
      <c r="E124" s="186"/>
      <c r="F124" s="118"/>
      <c r="G124" s="40"/>
      <c r="H124" s="44"/>
    </row>
    <row r="125" spans="1:8" s="39" customFormat="1" ht="36" customHeight="1" x14ac:dyDescent="0.2">
      <c r="A125" s="45" t="s">
        <v>144</v>
      </c>
      <c r="B125" s="187" t="s">
        <v>229</v>
      </c>
      <c r="C125" s="91" t="s">
        <v>145</v>
      </c>
      <c r="D125" s="49" t="s">
        <v>163</v>
      </c>
      <c r="E125" s="53" t="s">
        <v>143</v>
      </c>
      <c r="F125" s="50">
        <v>1</v>
      </c>
      <c r="G125" s="125"/>
      <c r="H125" s="173">
        <f t="shared" ref="H125" si="29">ROUND(G125*F125,2)</f>
        <v>0</v>
      </c>
    </row>
    <row r="126" spans="1:8" s="41" customFormat="1" ht="48" customHeight="1" thickBot="1" x14ac:dyDescent="0.25">
      <c r="A126" s="46"/>
      <c r="B126" s="47" t="str">
        <f>B124</f>
        <v>C</v>
      </c>
      <c r="C126" s="119" t="str">
        <f>C124</f>
        <v>MOBILIZATION /DEMOLIBIZATION</v>
      </c>
      <c r="D126" s="120"/>
      <c r="E126" s="120"/>
      <c r="F126" s="121"/>
      <c r="G126" s="42" t="s">
        <v>14</v>
      </c>
      <c r="H126" s="48">
        <f>H125</f>
        <v>0</v>
      </c>
    </row>
    <row r="127" spans="1:8" ht="48" customHeight="1" thickTop="1" x14ac:dyDescent="0.25">
      <c r="A127" s="36"/>
      <c r="B127" s="188"/>
      <c r="C127" s="12" t="s">
        <v>15</v>
      </c>
      <c r="D127" s="20"/>
      <c r="E127" s="1"/>
      <c r="F127" s="1"/>
      <c r="G127" s="189"/>
      <c r="H127" s="190"/>
    </row>
    <row r="128" spans="1:8" ht="48" customHeight="1" thickBot="1" x14ac:dyDescent="0.25">
      <c r="A128" s="155"/>
      <c r="B128" s="191" t="str">
        <f>B6</f>
        <v>A</v>
      </c>
      <c r="C128" s="111" t="str">
        <f>C6</f>
        <v>SOUTHBOUND PEMBINA HIGHWAY - TURNBULL DR TO LA SALLE RIVER - ASPHALT RECONSTRUCTION</v>
      </c>
      <c r="D128" s="112"/>
      <c r="E128" s="112"/>
      <c r="F128" s="113"/>
      <c r="G128" s="16" t="s">
        <v>14</v>
      </c>
      <c r="H128" s="192">
        <f>H101</f>
        <v>0</v>
      </c>
    </row>
    <row r="129" spans="1:8" ht="48" customHeight="1" thickTop="1" thickBot="1" x14ac:dyDescent="0.25">
      <c r="A129" s="155"/>
      <c r="B129" s="191" t="str">
        <f>B102</f>
        <v>B</v>
      </c>
      <c r="C129" s="114" t="str">
        <f>C102</f>
        <v>SOUTHBOUND PEMBINA HIGHWAY - PERRAULT AVE TO TURNBULL DR - MILL &amp; FILL</v>
      </c>
      <c r="D129" s="115"/>
      <c r="E129" s="115"/>
      <c r="F129" s="116"/>
      <c r="G129" s="16" t="s">
        <v>14</v>
      </c>
      <c r="H129" s="192">
        <f>H123</f>
        <v>0</v>
      </c>
    </row>
    <row r="130" spans="1:8" ht="48" customHeight="1" thickTop="1" thickBot="1" x14ac:dyDescent="0.25">
      <c r="A130" s="156"/>
      <c r="B130" s="191" t="str">
        <f>B124</f>
        <v>C</v>
      </c>
      <c r="C130" s="122" t="str">
        <f>C124</f>
        <v>MOBILIZATION /DEMOLIBIZATION</v>
      </c>
      <c r="D130" s="123"/>
      <c r="E130" s="123"/>
      <c r="F130" s="124"/>
      <c r="G130" s="22" t="s">
        <v>14</v>
      </c>
      <c r="H130" s="193">
        <f>H126</f>
        <v>0</v>
      </c>
    </row>
    <row r="131" spans="1:8" ht="48" customHeight="1" thickTop="1" x14ac:dyDescent="0.2">
      <c r="A131" s="15"/>
      <c r="B131" s="103" t="s">
        <v>23</v>
      </c>
      <c r="C131" s="104"/>
      <c r="D131" s="104"/>
      <c r="E131" s="104"/>
      <c r="F131" s="104"/>
      <c r="G131" s="102">
        <f>SUM(H128:H130)</f>
        <v>0</v>
      </c>
      <c r="H131" s="194"/>
    </row>
    <row r="132" spans="1:8" ht="48" customHeight="1" x14ac:dyDescent="0.2">
      <c r="A132" s="37"/>
      <c r="B132" s="32"/>
      <c r="C132" s="33"/>
      <c r="D132" s="34"/>
      <c r="E132" s="33"/>
      <c r="F132" s="33"/>
      <c r="G132" s="21"/>
      <c r="H132" s="195"/>
    </row>
  </sheetData>
  <sheetProtection algorithmName="SHA-512" hashValue="RjHu1U2hWAyH3WLNleiYpRj8kXj8h0+9kpvISYFI7UXccNVnOKibqOSXDDK5Q/iZSh5fMx4W7LyfESJBmE90AQ==" saltValue="nUtvZnAmGNWFiwfJdUORkA==" spinCount="100000" sheet="1" objects="1" scenarios="1" selectLockedCells="1"/>
  <mergeCells count="11">
    <mergeCell ref="G131:H131"/>
    <mergeCell ref="C6:F6"/>
    <mergeCell ref="B131:F131"/>
    <mergeCell ref="C102:F102"/>
    <mergeCell ref="C101:F101"/>
    <mergeCell ref="C123:F123"/>
    <mergeCell ref="C128:F128"/>
    <mergeCell ref="C129:F129"/>
    <mergeCell ref="C124:F124"/>
    <mergeCell ref="C126:F126"/>
    <mergeCell ref="C130:F130"/>
  </mergeCells>
  <phoneticPr fontId="0" type="noConversion"/>
  <conditionalFormatting sqref="D8:D21">
    <cfRule type="cellIs" dxfId="46" priority="16" stopIfTrue="1" operator="equal">
      <formula>"CW 2130-R11"</formula>
    </cfRule>
    <cfRule type="cellIs" dxfId="45" priority="17" stopIfTrue="1" operator="equal">
      <formula>"CW 3120-R2"</formula>
    </cfRule>
    <cfRule type="cellIs" dxfId="44" priority="18" stopIfTrue="1" operator="equal">
      <formula>"CW 3240-R7"</formula>
    </cfRule>
  </conditionalFormatting>
  <conditionalFormatting sqref="D23:D41">
    <cfRule type="cellIs" dxfId="43" priority="23" stopIfTrue="1" operator="equal">
      <formula>"CW 3120-R2"</formula>
    </cfRule>
    <cfRule type="cellIs" dxfId="42" priority="22" stopIfTrue="1" operator="equal">
      <formula>"CW 2130-R11"</formula>
    </cfRule>
    <cfRule type="cellIs" dxfId="41" priority="24" stopIfTrue="1" operator="equal">
      <formula>"CW 3240-R7"</formula>
    </cfRule>
  </conditionalFormatting>
  <conditionalFormatting sqref="D43:D47">
    <cfRule type="cellIs" dxfId="40" priority="34" stopIfTrue="1" operator="equal">
      <formula>"CW 2130-R11"</formula>
    </cfRule>
    <cfRule type="cellIs" dxfId="39" priority="35" stopIfTrue="1" operator="equal">
      <formula>"CW 3120-R2"</formula>
    </cfRule>
    <cfRule type="cellIs" dxfId="38" priority="36" stopIfTrue="1" operator="equal">
      <formula>"CW 3240-R7"</formula>
    </cfRule>
  </conditionalFormatting>
  <conditionalFormatting sqref="D48:D52">
    <cfRule type="cellIs" dxfId="37" priority="300" stopIfTrue="1" operator="equal">
      <formula>"CW 3120-R2"</formula>
    </cfRule>
    <cfRule type="cellIs" dxfId="36" priority="301" stopIfTrue="1" operator="equal">
      <formula>"CW 3240-R7"</formula>
    </cfRule>
  </conditionalFormatting>
  <conditionalFormatting sqref="D48:D54">
    <cfRule type="cellIs" dxfId="35" priority="299" stopIfTrue="1" operator="equal">
      <formula>"CW 2130-R11"</formula>
    </cfRule>
  </conditionalFormatting>
  <conditionalFormatting sqref="D53:D54">
    <cfRule type="cellIs" dxfId="34" priority="181" stopIfTrue="1" operator="equal">
      <formula>"CW 3240-R7"</formula>
    </cfRule>
    <cfRule type="cellIs" dxfId="33" priority="180" stopIfTrue="1" operator="equal">
      <formula>"CW 3120-R2"</formula>
    </cfRule>
  </conditionalFormatting>
  <conditionalFormatting sqref="D56">
    <cfRule type="cellIs" dxfId="32" priority="212" stopIfTrue="1" operator="equal">
      <formula>"CW 2130-R11"</formula>
    </cfRule>
    <cfRule type="cellIs" dxfId="31" priority="214" stopIfTrue="1" operator="equal">
      <formula>"CW 3240-R7"</formula>
    </cfRule>
    <cfRule type="cellIs" dxfId="30" priority="213" stopIfTrue="1" operator="equal">
      <formula>"CW 3120-R2"</formula>
    </cfRule>
  </conditionalFormatting>
  <conditionalFormatting sqref="D58:D59">
    <cfRule type="cellIs" dxfId="29" priority="116" stopIfTrue="1" operator="equal">
      <formula>"CW 3120-R2"</formula>
    </cfRule>
    <cfRule type="cellIs" dxfId="28" priority="117" stopIfTrue="1" operator="equal">
      <formula>"CW 3240-R7"</formula>
    </cfRule>
  </conditionalFormatting>
  <conditionalFormatting sqref="D59">
    <cfRule type="cellIs" dxfId="27" priority="115" stopIfTrue="1" operator="equal">
      <formula>"CW 2130-R11"</formula>
    </cfRule>
  </conditionalFormatting>
  <conditionalFormatting sqref="D60:D67">
    <cfRule type="cellIs" dxfId="26" priority="4" stopIfTrue="1" operator="equal">
      <formula>"CW 3120-R2"</formula>
    </cfRule>
    <cfRule type="cellIs" dxfId="25" priority="5" stopIfTrue="1" operator="equal">
      <formula>"CW 3240-R7"</formula>
    </cfRule>
  </conditionalFormatting>
  <conditionalFormatting sqref="D66">
    <cfRule type="cellIs" dxfId="24" priority="12" stopIfTrue="1" operator="equal">
      <formula>"CW 2130-R11"</formula>
    </cfRule>
  </conditionalFormatting>
  <conditionalFormatting sqref="D68:D73">
    <cfRule type="cellIs" dxfId="23" priority="57" stopIfTrue="1" operator="equal">
      <formula>"CW 3240-R7"</formula>
    </cfRule>
    <cfRule type="cellIs" dxfId="22" priority="56" stopIfTrue="1" operator="equal">
      <formula>"CW 3120-R2"</formula>
    </cfRule>
    <cfRule type="cellIs" dxfId="21" priority="55" stopIfTrue="1" operator="equal">
      <formula>"CW 2130-R11"</formula>
    </cfRule>
  </conditionalFormatting>
  <conditionalFormatting sqref="D75">
    <cfRule type="cellIs" dxfId="20" priority="209" stopIfTrue="1" operator="equal">
      <formula>"CW 2130-R11"</formula>
    </cfRule>
    <cfRule type="cellIs" dxfId="19" priority="210" stopIfTrue="1" operator="equal">
      <formula>"CW 3120-R2"</formula>
    </cfRule>
    <cfRule type="cellIs" dxfId="18" priority="211" stopIfTrue="1" operator="equal">
      <formula>"CW 3240-R7"</formula>
    </cfRule>
  </conditionalFormatting>
  <conditionalFormatting sqref="D77:D78">
    <cfRule type="cellIs" dxfId="17" priority="103" stopIfTrue="1" operator="equal">
      <formula>"CW 2130-R11"</formula>
    </cfRule>
    <cfRule type="cellIs" dxfId="16" priority="104" stopIfTrue="1" operator="equal">
      <formula>"CW 3120-R2"</formula>
    </cfRule>
    <cfRule type="cellIs" dxfId="15" priority="105" stopIfTrue="1" operator="equal">
      <formula>"CW 3240-R7"</formula>
    </cfRule>
  </conditionalFormatting>
  <conditionalFormatting sqref="D80:D100">
    <cfRule type="cellIs" dxfId="14" priority="75" stopIfTrue="1" operator="equal">
      <formula>"CW 3240-R7"</formula>
    </cfRule>
    <cfRule type="cellIs" dxfId="13" priority="74" stopIfTrue="1" operator="equal">
      <formula>"CW 3120-R2"</formula>
    </cfRule>
    <cfRule type="cellIs" dxfId="12" priority="73" stopIfTrue="1" operator="equal">
      <formula>"CW 2130-R11"</formula>
    </cfRule>
  </conditionalFormatting>
  <conditionalFormatting sqref="D104:D108">
    <cfRule type="cellIs" dxfId="11" priority="197" stopIfTrue="1" operator="equal">
      <formula>"CW 2130-R11"</formula>
    </cfRule>
    <cfRule type="cellIs" dxfId="10" priority="199" stopIfTrue="1" operator="equal">
      <formula>"CW 3240-R7"</formula>
    </cfRule>
    <cfRule type="cellIs" dxfId="9" priority="198" stopIfTrue="1" operator="equal">
      <formula>"CW 3120-R2"</formula>
    </cfRule>
  </conditionalFormatting>
  <conditionalFormatting sqref="D110:D114">
    <cfRule type="cellIs" dxfId="8" priority="2" stopIfTrue="1" operator="equal">
      <formula>"CW 3120-R2"</formula>
    </cfRule>
    <cfRule type="cellIs" dxfId="7" priority="1" stopIfTrue="1" operator="equal">
      <formula>"CW 2130-R11"</formula>
    </cfRule>
    <cfRule type="cellIs" dxfId="6" priority="3" stopIfTrue="1" operator="equal">
      <formula>"CW 3240-R7"</formula>
    </cfRule>
  </conditionalFormatting>
  <conditionalFormatting sqref="D116:D120">
    <cfRule type="cellIs" dxfId="5" priority="92" stopIfTrue="1" operator="equal">
      <formula>"CW 3120-R2"</formula>
    </cfRule>
    <cfRule type="cellIs" dxfId="4" priority="93" stopIfTrue="1" operator="equal">
      <formula>"CW 3240-R7"</formula>
    </cfRule>
    <cfRule type="cellIs" dxfId="3" priority="91" stopIfTrue="1" operator="equal">
      <formula>"CW 2130-R11"</formula>
    </cfRule>
  </conditionalFormatting>
  <conditionalFormatting sqref="D122">
    <cfRule type="cellIs" dxfId="2" priority="185" stopIfTrue="1" operator="equal">
      <formula>"CW 2130-R11"</formula>
    </cfRule>
    <cfRule type="cellIs" dxfId="1" priority="186" stopIfTrue="1" operator="equal">
      <formula>"CW 3120-R2"</formula>
    </cfRule>
    <cfRule type="cellIs" dxfId="0" priority="187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25" xr:uid="{00000000-0002-0000-0100-000000000000}">
      <formula1>IF(AND(G125&gt;=0.01,G125&lt;=G131*0.05),ROUND(G125,2),0.01)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2 G12:G13 G46:G47 G19 G21 G114 G27 G31 G69 G75 G56 G104 G108 G106 G50:G51 G53:G54 G15:G17 G29 G84 G86:G87 G89 G77:G78 G91 G93 G80:G82 G98:G100 G24:G25 G95 G120 G118 G71:G73 G33 G44 G111:G112 G35:G36 G38:G41 G66:G67 G59 G62:G64 G8:G10" xr:uid="{6FC1CB8E-3927-4E32-8E75-C0B42BFE9D50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96:G97 G14 G20 G23 G60:G61 G26 G30 G32 G70 G105 G107 G116:G117 G52 G34 G48:G49 G28 G85 G90 G92 G94 G83 G58 G119 G11 G68 G43 G45 G113 G37 G110" xr:uid="{3ACA7C7B-D96B-4128-96B7-7D9B1A7F8E13}">
      <formula1>"isblank(G3)"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Tender No. 45-2025 
&amp;R&amp;10Bid Submission
&amp;P of &amp;N</oddHeader>
    <oddFooter xml:space="preserve">&amp;R                    </oddFooter>
  </headerFooter>
  <rowBreaks count="7" manualBreakCount="7">
    <brk id="25" min="1" max="7" man="1"/>
    <brk id="47" min="1" max="7" man="1"/>
    <brk id="69" min="1" max="7" man="1"/>
    <brk id="91" min="1" max="7" man="1"/>
    <brk id="101" min="1" max="7" man="1"/>
    <brk id="123" min="1" max="7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18, 2025
by C. Humbert
File Size 28.6KB</dc:description>
  <cp:lastModifiedBy>Humbert, Cory</cp:lastModifiedBy>
  <cp:lastPrinted>2025-03-18T15:05:25Z</cp:lastPrinted>
  <dcterms:created xsi:type="dcterms:W3CDTF">1999-03-31T15:44:33Z</dcterms:created>
  <dcterms:modified xsi:type="dcterms:W3CDTF">2025-03-18T15:06:16Z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