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48-2025\WORK IN PROGRESS\48-2025\"/>
    </mc:Choice>
  </mc:AlternateContent>
  <xr:revisionPtr revIDLastSave="0" documentId="8_{06BD738F-1615-4F4C-98CE-4865BD14A748}" xr6:coauthVersionLast="36" xr6:coauthVersionMax="36" xr10:uidLastSave="{00000000-0000-0000-0000-000000000000}"/>
  <bookViews>
    <workbookView xWindow="0" yWindow="0" windowWidth="23040" windowHeight="10380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Section'!$A$1:$G$78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Section'!$A$1:$IU$52</definedName>
    <definedName name="XEverything">#REF!</definedName>
    <definedName name="XITEMS" localSheetId="1">'By Section'!$A$7:$IU$52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74" i="15" l="1"/>
  <c r="A73" i="15"/>
  <c r="A72" i="15"/>
  <c r="G68" i="15"/>
  <c r="G67" i="15"/>
  <c r="G66" i="15"/>
  <c r="G65" i="15"/>
  <c r="G64" i="15"/>
  <c r="G63" i="15"/>
  <c r="A63" i="15"/>
  <c r="A64" i="15" s="1"/>
  <c r="A65" i="15" s="1"/>
  <c r="A66" i="15" s="1"/>
  <c r="A67" i="15" s="1"/>
  <c r="A68" i="15" s="1"/>
  <c r="G62" i="15"/>
  <c r="G58" i="15"/>
  <c r="G57" i="15"/>
  <c r="G56" i="15"/>
  <c r="G55" i="15"/>
  <c r="A55" i="15"/>
  <c r="A56" i="15" s="1"/>
  <c r="A57" i="15" s="1"/>
  <c r="A58" i="15" s="1"/>
  <c r="G54" i="15"/>
  <c r="G59" i="15" s="1"/>
  <c r="G74" i="15" s="1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A32" i="15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G31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A9" i="15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G8" i="15"/>
  <c r="G69" i="15" l="1"/>
  <c r="G75" i="15" s="1"/>
  <c r="G51" i="15"/>
  <c r="G73" i="15" s="1"/>
  <c r="G28" i="15"/>
  <c r="G72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<sst xmlns="http://schemas.openxmlformats.org/spreadsheetml/2006/main" count="200" uniqueCount="88">
  <si>
    <t>UNIT PRICES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</si>
  <si>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</si>
  <si>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</si>
  <si>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</si>
  <si>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</si>
  <si>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</si>
  <si>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</si>
  <si>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</si>
  <si>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</si>
  <si>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</si>
  <si>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</si>
  <si>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Section A</t>
  </si>
  <si>
    <t>A</t>
  </si>
  <si>
    <t>Section B</t>
  </si>
  <si>
    <t>B</t>
  </si>
  <si>
    <t>Section C</t>
  </si>
  <si>
    <t>C</t>
  </si>
  <si>
    <t>Section D</t>
  </si>
  <si>
    <t>D</t>
  </si>
  <si>
    <t>SUMMARY</t>
  </si>
  <si>
    <t>E2.3</t>
  </si>
  <si>
    <t>Limestone Clean to North, East and South Areas</t>
  </si>
  <si>
    <t xml:space="preserve">Limestone clean 10 mm </t>
  </si>
  <si>
    <t>E2.2</t>
  </si>
  <si>
    <t>T</t>
  </si>
  <si>
    <t>Limestone clean 10 mm Delivery charge North Area</t>
  </si>
  <si>
    <t>D11.2(a)</t>
  </si>
  <si>
    <t>Limestone clean 10 mm Delivery charge East Area</t>
  </si>
  <si>
    <t>D11.2(b)</t>
  </si>
  <si>
    <t>Limestone clean 10 mm Delivery charge South Area</t>
  </si>
  <si>
    <t>D11.2(c)</t>
  </si>
  <si>
    <t xml:space="preserve">Limestone clean 20 mm </t>
  </si>
  <si>
    <t>Limestone clean 20 mm Delivery charge North Area</t>
  </si>
  <si>
    <t>Limestone clean 20 mm Delivery charge East Area</t>
  </si>
  <si>
    <t>Limestone clean 20 mm Delivery charge South Area</t>
  </si>
  <si>
    <t xml:space="preserve">Limestone clean 50 mm </t>
  </si>
  <si>
    <t>Limestone clean 50 mm Delivery charge North Area</t>
  </si>
  <si>
    <t>Limestone clean 50 mm Delivery charge East Area</t>
  </si>
  <si>
    <t>Limestone clean 50 mm Delivery charge South Area</t>
  </si>
  <si>
    <t xml:space="preserve">Limestone clean 100 mm </t>
  </si>
  <si>
    <t>Limestone clean 100 mm Delivery charge North Area</t>
  </si>
  <si>
    <t>Limestone clean 100 mm Delivery charge East Area</t>
  </si>
  <si>
    <t>Limestone clean 100 mm Delivery charge South Area</t>
  </si>
  <si>
    <t xml:space="preserve">Limestone clean 150 mm </t>
  </si>
  <si>
    <t>Limestone clean 150 mm Delivery charge North Area</t>
  </si>
  <si>
    <t>Limestone clean 150 mm Delivery charge East Area</t>
  </si>
  <si>
    <t>Limestone clean 150 mm Delivery charge South Area</t>
  </si>
  <si>
    <t>Subtotals:</t>
  </si>
  <si>
    <t>Limestone Down to North, East and South Areas</t>
  </si>
  <si>
    <t xml:space="preserve">Limestone down 8 mm </t>
  </si>
  <si>
    <t>E2.4</t>
  </si>
  <si>
    <t>Limestone down 8 mm delivery charge North Area</t>
  </si>
  <si>
    <t>Limestone down 8 mm delivery charge East Area</t>
  </si>
  <si>
    <t>Limestone down 8 mm delivery charge South Area</t>
  </si>
  <si>
    <t xml:space="preserve">Limestone down 20 mm </t>
  </si>
  <si>
    <t>Limestone down 20 mm delivery charge North Area</t>
  </si>
  <si>
    <t>Limestone down 20 mm delivery charge East Area</t>
  </si>
  <si>
    <t>Limestone down 20 mm delivery charge South Area</t>
  </si>
  <si>
    <t xml:space="preserve">Limestone down 50 mm </t>
  </si>
  <si>
    <t>Limestone down 50 mm delivery charge North Area</t>
  </si>
  <si>
    <t>Limestone down 50 mm delivery charge East Area</t>
  </si>
  <si>
    <t>Limestone down 50 mm delivery charge South Area</t>
  </si>
  <si>
    <t xml:space="preserve">Limestone down 100 mm </t>
  </si>
  <si>
    <t>Limestone down 100 mm delivery charge North Area</t>
  </si>
  <si>
    <t>Limestone down 100 mm delivery charge East Area</t>
  </si>
  <si>
    <t>Limestone down 100 mm delivery charge South Area</t>
  </si>
  <si>
    <t xml:space="preserve">Limestone down 150 mm </t>
  </si>
  <si>
    <t>Limestone down 150 mm delivery charge North Area</t>
  </si>
  <si>
    <t>Limestone down 150 mm delivery charge East Area</t>
  </si>
  <si>
    <t>Limestone down 150 mm delivery charge South Area</t>
  </si>
  <si>
    <t>Limestone Clean/Down to Brady Road Landfill</t>
  </si>
  <si>
    <t>Limestone clean 50 mm to Brady Road Landfill</t>
  </si>
  <si>
    <t>Limestone clean 100 mm to Brady Road Landfill</t>
  </si>
  <si>
    <t>Limestone down 50 mm to Brady Road Landfill</t>
  </si>
  <si>
    <t>Limestone down 100 mm to Brady Road Landfill</t>
  </si>
  <si>
    <t>Limestone delivery charge to Brady Road Landfill</t>
  </si>
  <si>
    <t>D11.2(d)</t>
  </si>
  <si>
    <t>Limestone Clean/Down to Deacons Water Treatment Plant</t>
  </si>
  <si>
    <t>Limestone down 8 mm to Deacons Water Treatment Plant</t>
  </si>
  <si>
    <t>Limestone down 20 mm to Deacons Water Treatment Plant</t>
  </si>
  <si>
    <t>Limestone down 50 mm to Deacons Water Treatment Plant</t>
  </si>
  <si>
    <t>Limestone clean 10 mm to Deacons Water Treatment Plant</t>
  </si>
  <si>
    <t>Limestone clean 20 mm to Deacons Water Treatment Plant</t>
  </si>
  <si>
    <t>Limestone clean 50 mm to Deacons Water Treatment Plant</t>
  </si>
  <si>
    <t>Limestone delivery charge to Deacons Water Treatment Plant</t>
  </si>
  <si>
    <t>D11.2(e)</t>
  </si>
  <si>
    <t>Section Subtotals</t>
  </si>
  <si>
    <t>(See "B9"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</si>
</sst>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8"/>
      </bottom>
      <diagonal/>
    </border>
    <border>
      <left/>
      <right/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theme="0" tint="-0.499984740745262"/>
      </bottom>
      <diagonal/>
    </border>
    <border>
      <left/>
      <right/>
      <top style="double">
        <color indexed="8"/>
      </top>
      <bottom style="thin">
        <color theme="0" tint="-0.499984740745262"/>
      </bottom>
      <diagonal/>
    </border>
    <border>
      <left/>
      <right style="thin">
        <color indexed="8"/>
      </right>
      <top style="double">
        <color indexed="8"/>
      </top>
      <bottom style="thin">
        <color theme="0" tint="-0.499984740745262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</cellStyleXfs>
  <cellXfs count="110">
    <xf numFmtId="0" fontId="0" fillId="0" borderId="0" xfId="0"/>
    <xf numFmtId="0" fontId="42" fillId="24" borderId="0" xfId="114"/>
    <xf numFmtId="0" fontId="42" fillId="24" borderId="0" xfId="114" applyAlignment="1">
      <alignment horizontal="right"/>
    </xf>
    <xf numFmtId="0" fontId="42" fillId="24" borderId="0" xfId="114" applyAlignment="1">
      <alignment horizontal="center"/>
    </xf>
    <xf numFmtId="0" fontId="42" fillId="24" borderId="0" xfId="114" applyAlignment="1">
      <alignment vertical="top"/>
    </xf>
    <xf numFmtId="0" fontId="42" fillId="24" borderId="0" xfId="114" applyAlignment="1">
      <alignment horizontal="centerContinuous" vertical="center"/>
    </xf>
    <xf numFmtId="1" fontId="42" fillId="24" borderId="0" xfId="114" applyNumberFormat="1" applyAlignment="1">
      <alignment horizontal="centerContinuous" vertical="top"/>
    </xf>
    <xf numFmtId="0" fontId="37" fillId="24" borderId="0" xfId="114" applyFont="1" applyAlignment="1">
      <alignment horizontal="centerContinuous" vertical="center"/>
    </xf>
    <xf numFmtId="1" fontId="37" fillId="24" borderId="0" xfId="114" applyNumberFormat="1" applyFont="1" applyAlignment="1">
      <alignment horizontal="centerContinuous" vertical="top"/>
    </xf>
    <xf numFmtId="0" fontId="2" fillId="24" borderId="40" xfId="114" applyFont="1" applyBorder="1" applyAlignment="1">
      <alignment vertical="top"/>
    </xf>
    <xf numFmtId="0" fontId="1" fillId="24" borderId="39" xfId="114" applyFont="1" applyBorder="1" applyAlignment="1">
      <alignment horizontal="centerContinuous"/>
    </xf>
    <xf numFmtId="0" fontId="2" fillId="24" borderId="39" xfId="114" applyFont="1" applyBorder="1" applyAlignment="1">
      <alignment horizontal="centerContinuous"/>
    </xf>
    <xf numFmtId="0" fontId="42" fillId="24" borderId="46" xfId="114" applyBorder="1" applyAlignment="1">
      <alignment horizontal="right"/>
    </xf>
    <xf numFmtId="0" fontId="2" fillId="24" borderId="38" xfId="114" applyFont="1" applyBorder="1" applyAlignment="1">
      <alignment horizontal="right"/>
    </xf>
    <xf numFmtId="0" fontId="2" fillId="24" borderId="0" xfId="114" applyFont="1" applyAlignment="1">
      <alignment vertical="top"/>
    </xf>
    <xf numFmtId="0" fontId="2" fillId="24" borderId="0" xfId="114" applyFont="1"/>
    <xf numFmtId="2" fontId="2" fillId="24" borderId="0" xfId="114" applyNumberFormat="1" applyFont="1"/>
    <xf numFmtId="0" fontId="2" fillId="24" borderId="20" xfId="114" applyFont="1" applyBorder="1" applyAlignment="1">
      <alignment horizontal="center"/>
    </xf>
    <xf numFmtId="0" fontId="2" fillId="24" borderId="23" xfId="114" applyFont="1" applyBorder="1" applyAlignment="1">
      <alignment horizontal="right"/>
    </xf>
    <xf numFmtId="0" fontId="43" fillId="24" borderId="0" xfId="114" applyFont="1" applyAlignment="1">
      <alignment horizontal="centerContinuous" vertical="center"/>
    </xf>
    <xf numFmtId="0" fontId="36" fillId="24" borderId="0" xfId="114" applyFont="1" applyAlignment="1">
      <alignment horizontal="center" vertical="center"/>
    </xf>
    <xf numFmtId="0" fontId="2" fillId="24" borderId="20" xfId="114" applyFont="1" applyBorder="1" applyAlignment="1" applyProtection="1">
      <alignment horizontal="center" vertical="top"/>
      <protection locked="0"/>
    </xf>
    <xf numFmtId="0" fontId="2" fillId="24" borderId="21" xfId="114" applyFont="1" applyBorder="1" applyAlignment="1" applyProtection="1">
      <alignment horizontal="center"/>
      <protection locked="0"/>
    </xf>
    <xf numFmtId="0" fontId="2" fillId="24" borderId="20" xfId="114" applyFont="1" applyBorder="1" applyAlignment="1" applyProtection="1">
      <alignment horizontal="center"/>
      <protection locked="0"/>
    </xf>
    <xf numFmtId="0" fontId="2" fillId="24" borderId="22" xfId="114" applyFont="1" applyBorder="1" applyAlignment="1" applyProtection="1">
      <alignment horizontal="center"/>
      <protection locked="0"/>
    </xf>
    <xf numFmtId="0" fontId="2" fillId="24" borderId="23" xfId="114" applyFont="1" applyBorder="1" applyAlignment="1" applyProtection="1">
      <alignment vertical="top"/>
      <protection locked="0"/>
    </xf>
    <xf numFmtId="0" fontId="2" fillId="24" borderId="24" xfId="114" applyFont="1" applyBorder="1" applyProtection="1">
      <protection locked="0"/>
    </xf>
    <xf numFmtId="0" fontId="2" fillId="24" borderId="23" xfId="114" applyFont="1" applyBorder="1" applyAlignment="1" applyProtection="1">
      <alignment horizontal="center"/>
      <protection locked="0"/>
    </xf>
    <xf numFmtId="0" fontId="2" fillId="24" borderId="25" xfId="114" applyFont="1" applyBorder="1" applyProtection="1">
      <protection locked="0"/>
    </xf>
    <xf numFmtId="0" fontId="2" fillId="24" borderId="25" xfId="114" applyFont="1" applyBorder="1" applyAlignment="1" applyProtection="1">
      <alignment horizontal="center"/>
      <protection locked="0"/>
    </xf>
    <xf numFmtId="175" fontId="39" fillId="24" borderId="0" xfId="114" applyNumberFormat="1" applyFont="1" applyAlignment="1">
      <alignment horizontal="centerContinuous" vertical="center"/>
    </xf>
    <xf numFmtId="175" fontId="40" fillId="24" borderId="0" xfId="114" applyNumberFormat="1" applyFont="1" applyAlignment="1">
      <alignment horizontal="centerContinuous" vertical="center"/>
    </xf>
    <xf numFmtId="175" fontId="2" fillId="24" borderId="0" xfId="114" applyNumberFormat="1" applyFont="1" applyAlignment="1">
      <alignment vertical="center"/>
    </xf>
    <xf numFmtId="175" fontId="2" fillId="24" borderId="22" xfId="114" applyNumberFormat="1" applyFont="1" applyBorder="1" applyAlignment="1" applyProtection="1">
      <alignment horizontal="center"/>
      <protection locked="0"/>
    </xf>
    <xf numFmtId="175" fontId="2" fillId="24" borderId="25" xfId="114" applyNumberFormat="1" applyFont="1" applyBorder="1" applyAlignment="1" applyProtection="1">
      <alignment horizontal="right"/>
      <protection locked="0"/>
    </xf>
    <xf numFmtId="175" fontId="42" fillId="24" borderId="46" xfId="114" applyNumberFormat="1" applyBorder="1" applyAlignment="1" applyProtection="1">
      <alignment horizontal="right"/>
      <protection locked="0"/>
    </xf>
    <xf numFmtId="175" fontId="2" fillId="24" borderId="39" xfId="114" applyNumberFormat="1" applyFont="1" applyBorder="1" applyAlignment="1">
      <alignment horizontal="centerContinuous"/>
    </xf>
    <xf numFmtId="175" fontId="42" fillId="24" borderId="0" xfId="114" applyNumberFormat="1" applyAlignment="1">
      <alignment horizontal="right"/>
    </xf>
    <xf numFmtId="0" fontId="26" fillId="24" borderId="45" xfId="114" applyNumberFormat="1" applyFont="1" applyBorder="1" applyAlignment="1" applyProtection="1">
      <alignment horizontal="center" vertical="center"/>
    </xf>
    <xf numFmtId="0" fontId="42" fillId="24" borderId="0" xfId="114" applyNumberFormat="1" applyAlignment="1">
      <alignment vertical="center"/>
    </xf>
    <xf numFmtId="164" fontId="2" fillId="0" borderId="10" xfId="115" applyNumberFormat="1" applyFont="1" applyBorder="1" applyAlignment="1" applyProtection="1">
      <alignment vertical="center"/>
    </xf>
    <xf numFmtId="165" fontId="26" fillId="0" borderId="50" xfId="114" applyNumberFormat="1" applyFont="1" applyFill="1" applyBorder="1" applyAlignment="1" applyProtection="1">
      <alignment horizontal="left" vertical="center"/>
    </xf>
    <xf numFmtId="1" fontId="2" fillId="24" borderId="51" xfId="114" applyNumberFormat="1" applyFont="1" applyBorder="1" applyAlignment="1" applyProtection="1">
      <alignment horizontal="center" vertical="center"/>
    </xf>
    <xf numFmtId="0" fontId="2" fillId="24" borderId="51" xfId="114" applyNumberFormat="1" applyFont="1" applyBorder="1" applyAlignment="1" applyProtection="1">
      <alignment horizontal="center" vertical="center"/>
    </xf>
    <xf numFmtId="175" fontId="2" fillId="24" borderId="51" xfId="114" applyNumberFormat="1" applyFont="1" applyBorder="1" applyAlignment="1" applyProtection="1">
      <alignment horizontal="right" vertical="center"/>
      <protection locked="0"/>
    </xf>
    <xf numFmtId="175" fontId="2" fillId="24" borderId="52" xfId="114" applyNumberFormat="1" applyFont="1" applyBorder="1" applyAlignment="1" applyProtection="1">
      <alignment horizontal="right" vertical="center"/>
    </xf>
    <xf numFmtId="0" fontId="42" fillId="24" borderId="0" xfId="114" applyNumberFormat="1"/>
    <xf numFmtId="165" fontId="26" fillId="0" borderId="18" xfId="114" applyNumberFormat="1" applyFont="1" applyFill="1" applyBorder="1" applyAlignment="1" applyProtection="1">
      <alignment horizontal="left" vertical="center" wrapText="1"/>
    </xf>
    <xf numFmtId="1" fontId="2" fillId="24" borderId="19" xfId="114" applyNumberFormat="1" applyFont="1" applyBorder="1" applyAlignment="1" applyProtection="1">
      <alignment horizontal="center" vertical="center"/>
    </xf>
    <xf numFmtId="0" fontId="2" fillId="24" borderId="19" xfId="114" applyNumberFormat="1" applyFont="1" applyBorder="1" applyAlignment="1" applyProtection="1">
      <alignment horizontal="center" vertical="center"/>
    </xf>
    <xf numFmtId="165" fontId="26" fillId="25" borderId="50" xfId="114" applyNumberFormat="1" applyFont="1" applyFill="1" applyBorder="1" applyAlignment="1" applyProtection="1">
      <alignment horizontal="left" vertical="center"/>
    </xf>
    <xf numFmtId="165" fontId="26" fillId="25" borderId="18" xfId="114" applyNumberFormat="1" applyFont="1" applyFill="1" applyBorder="1" applyAlignment="1" applyProtection="1">
      <alignment horizontal="left" vertical="center" wrapText="1"/>
    </xf>
    <xf numFmtId="0" fontId="2" fillId="24" borderId="53" xfId="114" applyNumberFormat="1" applyFont="1" applyBorder="1" applyAlignment="1" applyProtection="1">
      <alignment horizontal="center" vertical="center"/>
    </xf>
    <xf numFmtId="164" fontId="2" fillId="0" borderId="10" xfId="115" applyNumberFormat="1" applyFont="1" applyFill="1" applyBorder="1" applyAlignment="1" applyProtection="1">
      <alignment vertical="center"/>
    </xf>
    <xf numFmtId="1" fontId="2" fillId="24" borderId="53" xfId="114" applyNumberFormat="1" applyFont="1" applyBorder="1" applyAlignment="1" applyProtection="1">
      <alignment horizontal="center" vertical="center"/>
    </xf>
    <xf numFmtId="0" fontId="26" fillId="24" borderId="31" xfId="114" applyNumberFormat="1" applyFont="1" applyBorder="1" applyAlignment="1" applyProtection="1">
      <alignment horizontal="center" vertical="center"/>
    </xf>
    <xf numFmtId="7" fontId="2" fillId="24" borderId="58" xfId="114" applyNumberFormat="1" applyFont="1" applyBorder="1" applyAlignment="1" applyProtection="1">
      <alignment horizontal="right"/>
    </xf>
    <xf numFmtId="175" fontId="2" fillId="24" borderId="32" xfId="114" applyNumberFormat="1" applyFont="1" applyBorder="1" applyAlignment="1" applyProtection="1">
      <alignment horizontal="right"/>
    </xf>
    <xf numFmtId="3" fontId="2" fillId="24" borderId="51" xfId="114" applyNumberFormat="1" applyFont="1" applyBorder="1" applyAlignment="1" applyProtection="1">
      <alignment horizontal="center" vertical="center"/>
    </xf>
    <xf numFmtId="3" fontId="2" fillId="24" borderId="19" xfId="114" applyNumberFormat="1" applyFont="1" applyBorder="1" applyAlignment="1" applyProtection="1">
      <alignment horizontal="center" vertical="center"/>
    </xf>
    <xf numFmtId="0" fontId="42" fillId="0" borderId="0" xfId="114" applyNumberFormat="1" applyFill="1"/>
    <xf numFmtId="3" fontId="2" fillId="24" borderId="53" xfId="114" applyNumberFormat="1" applyFont="1" applyBorder="1" applyAlignment="1" applyProtection="1">
      <alignment horizontal="center" vertical="center"/>
    </xf>
    <xf numFmtId="3" fontId="2" fillId="24" borderId="54" xfId="114" applyNumberFormat="1" applyFont="1" applyBorder="1" applyAlignment="1" applyProtection="1">
      <alignment horizontal="center" vertical="center"/>
    </xf>
    <xf numFmtId="39" fontId="2" fillId="24" borderId="58" xfId="114" applyNumberFormat="1" applyFont="1" applyBorder="1" applyAlignment="1" applyProtection="1">
      <alignment horizontal="right"/>
    </xf>
    <xf numFmtId="0" fontId="26" fillId="24" borderId="27" xfId="114" applyNumberFormat="1" applyFont="1" applyBorder="1" applyAlignment="1" applyProtection="1">
      <alignment horizontal="center" vertical="center"/>
    </xf>
    <xf numFmtId="165" fontId="26" fillId="25" borderId="56" xfId="114" applyNumberFormat="1" applyFont="1" applyFill="1" applyBorder="1" applyAlignment="1" applyProtection="1">
      <alignment horizontal="left" vertical="center" wrapText="1"/>
    </xf>
    <xf numFmtId="0" fontId="42" fillId="0" borderId="0" xfId="114" applyNumberFormat="1" applyFill="1" applyAlignment="1">
      <alignment vertical="center"/>
    </xf>
    <xf numFmtId="0" fontId="26" fillId="24" borderId="55" xfId="114" applyNumberFormat="1" applyFont="1" applyBorder="1" applyAlignment="1" applyProtection="1">
      <alignment horizontal="center" vertical="center"/>
    </xf>
    <xf numFmtId="164" fontId="2" fillId="0" borderId="16" xfId="115" applyNumberFormat="1" applyFont="1" applyBorder="1" applyAlignment="1" applyProtection="1">
      <alignment vertical="center"/>
    </xf>
    <xf numFmtId="0" fontId="26" fillId="24" borderId="49" xfId="114" applyNumberFormat="1" applyFont="1" applyBorder="1" applyAlignment="1" applyProtection="1">
      <alignment horizontal="center" vertical="center"/>
    </xf>
    <xf numFmtId="175" fontId="2" fillId="24" borderId="47" xfId="114" applyNumberFormat="1" applyFont="1" applyBorder="1" applyAlignment="1" applyProtection="1">
      <alignment horizontal="right"/>
    </xf>
    <xf numFmtId="0" fontId="2" fillId="24" borderId="40" xfId="114" applyNumberFormat="1" applyFont="1" applyBorder="1" applyAlignment="1" applyProtection="1">
      <alignment vertical="top"/>
    </xf>
    <xf numFmtId="0" fontId="1" fillId="24" borderId="39" xfId="114" applyNumberFormat="1" applyFont="1" applyBorder="1" applyAlignment="1" applyProtection="1">
      <alignment horizontal="centerContinuous"/>
    </xf>
    <xf numFmtId="0" fontId="2" fillId="24" borderId="39" xfId="114" applyNumberFormat="1" applyFont="1" applyBorder="1" applyAlignment="1" applyProtection="1">
      <alignment horizontal="centerContinuous"/>
    </xf>
    <xf numFmtId="0" fontId="2" fillId="24" borderId="38" xfId="114" applyNumberFormat="1" applyFont="1" applyBorder="1" applyAlignment="1" applyProtection="1">
      <alignment horizontal="right"/>
    </xf>
    <xf numFmtId="0" fontId="2" fillId="24" borderId="0" xfId="114" applyNumberFormat="1" applyFont="1" applyAlignment="1" applyProtection="1">
      <alignment horizontal="right" vertical="center"/>
    </xf>
    <xf numFmtId="0" fontId="2" fillId="24" borderId="35" xfId="114" applyNumberFormat="1" applyFont="1" applyBorder="1" applyAlignment="1" applyProtection="1">
      <alignment horizontal="right" vertical="center"/>
    </xf>
    <xf numFmtId="7" fontId="2" fillId="24" borderId="31" xfId="114" applyNumberFormat="1" applyFont="1" applyBorder="1" applyAlignment="1" applyProtection="1">
      <alignment horizontal="right"/>
    </xf>
    <xf numFmtId="0" fontId="42" fillId="24" borderId="15" xfId="114" applyNumberFormat="1" applyBorder="1" applyAlignment="1" applyProtection="1">
      <alignment vertical="top"/>
    </xf>
    <xf numFmtId="0" fontId="42" fillId="24" borderId="14" xfId="114" applyNumberFormat="1" applyBorder="1" applyProtection="1"/>
    <xf numFmtId="0" fontId="42" fillId="24" borderId="14" xfId="114" applyNumberFormat="1" applyBorder="1" applyAlignment="1" applyProtection="1">
      <alignment horizontal="center"/>
    </xf>
    <xf numFmtId="7" fontId="42" fillId="24" borderId="14" xfId="114" applyNumberFormat="1" applyBorder="1" applyAlignment="1" applyProtection="1">
      <alignment horizontal="right"/>
    </xf>
    <xf numFmtId="0" fontId="42" fillId="24" borderId="17" xfId="114" applyNumberFormat="1" applyBorder="1" applyAlignment="1" applyProtection="1">
      <alignment horizontal="right"/>
    </xf>
    <xf numFmtId="0" fontId="1" fillId="24" borderId="44" xfId="114" applyFont="1" applyBorder="1" applyAlignment="1" applyProtection="1">
      <protection locked="0"/>
    </xf>
    <xf numFmtId="0" fontId="2" fillId="24" borderId="43" xfId="114" applyFont="1" applyBorder="1" applyAlignment="1" applyProtection="1">
      <protection locked="0"/>
    </xf>
    <xf numFmtId="0" fontId="2" fillId="24" borderId="42" xfId="114" applyFont="1" applyBorder="1" applyAlignment="1" applyProtection="1">
      <protection locked="0"/>
    </xf>
    <xf numFmtId="0" fontId="45" fillId="24" borderId="43" xfId="114" applyNumberFormat="1" applyFont="1" applyBorder="1" applyAlignment="1" applyProtection="1"/>
    <xf numFmtId="0" fontId="45" fillId="24" borderId="0" xfId="114" applyNumberFormat="1" applyFont="1" applyBorder="1" applyAlignment="1" applyProtection="1"/>
    <xf numFmtId="0" fontId="45" fillId="24" borderId="42" xfId="114" applyNumberFormat="1" applyFont="1" applyBorder="1" applyAlignment="1" applyProtection="1"/>
    <xf numFmtId="1" fontId="44" fillId="24" borderId="59" xfId="111" applyNumberFormat="1" applyFont="1" applyBorder="1" applyAlignment="1" applyProtection="1">
      <alignment horizontal="left" vertical="center" wrapText="1"/>
    </xf>
    <xf numFmtId="1" fontId="44" fillId="24" borderId="60" xfId="111" applyNumberFormat="1" applyFont="1" applyBorder="1" applyAlignment="1" applyProtection="1">
      <alignment horizontal="left" vertical="center" wrapText="1"/>
    </xf>
    <xf numFmtId="1" fontId="44" fillId="24" borderId="61" xfId="111" applyNumberFormat="1" applyFont="1" applyBorder="1" applyAlignment="1" applyProtection="1">
      <alignment horizontal="left" vertical="center" wrapText="1"/>
    </xf>
    <xf numFmtId="1" fontId="44" fillId="24" borderId="34" xfId="114" applyNumberFormat="1" applyFont="1" applyBorder="1" applyAlignment="1" applyProtection="1">
      <alignment horizontal="left" vertical="center" wrapText="1"/>
    </xf>
    <xf numFmtId="0" fontId="2" fillId="24" borderId="33" xfId="114" applyNumberFormat="1" applyFont="1" applyBorder="1" applyAlignment="1" applyProtection="1">
      <alignment vertical="center" wrapText="1"/>
    </xf>
    <xf numFmtId="0" fontId="26" fillId="24" borderId="0" xfId="114" applyNumberFormat="1" applyFont="1" applyBorder="1" applyAlignment="1" applyProtection="1"/>
    <xf numFmtId="0" fontId="26" fillId="24" borderId="41" xfId="114" applyNumberFormat="1" applyFont="1" applyBorder="1" applyAlignment="1" applyProtection="1"/>
    <xf numFmtId="1" fontId="44" fillId="24" borderId="49" xfId="111" applyNumberFormat="1" applyFont="1" applyBorder="1" applyAlignment="1" applyProtection="1">
      <alignment horizontal="left" vertical="center" wrapText="1"/>
    </xf>
    <xf numFmtId="0" fontId="2" fillId="24" borderId="48" xfId="111" applyNumberFormat="1" applyFont="1" applyBorder="1" applyAlignment="1" applyProtection="1">
      <alignment vertical="center" wrapText="1"/>
    </xf>
    <xf numFmtId="1" fontId="27" fillId="24" borderId="30" xfId="114" applyNumberFormat="1" applyFont="1" applyBorder="1" applyAlignment="1" applyProtection="1">
      <alignment horizontal="left" vertical="center" wrapText="1"/>
    </xf>
    <xf numFmtId="0" fontId="2" fillId="24" borderId="29" xfId="114" applyNumberFormat="1" applyFont="1" applyBorder="1" applyAlignment="1" applyProtection="1">
      <alignment vertical="center" wrapText="1"/>
    </xf>
    <xf numFmtId="0" fontId="2" fillId="24" borderId="28" xfId="114" applyNumberFormat="1" applyFont="1" applyBorder="1" applyAlignment="1" applyProtection="1">
      <alignment vertical="center" wrapText="1"/>
    </xf>
    <xf numFmtId="0" fontId="26" fillId="24" borderId="26" xfId="114" applyNumberFormat="1" applyFont="1" applyBorder="1" applyAlignment="1" applyProtection="1">
      <alignment horizontal="center"/>
    </xf>
    <xf numFmtId="0" fontId="26" fillId="24" borderId="0" xfId="114" applyNumberFormat="1" applyFont="1" applyBorder="1" applyAlignment="1" applyProtection="1">
      <alignment horizontal="center"/>
    </xf>
    <xf numFmtId="0" fontId="26" fillId="24" borderId="41" xfId="114" applyNumberFormat="1" applyFont="1" applyBorder="1" applyAlignment="1" applyProtection="1">
      <alignment horizontal="center"/>
    </xf>
    <xf numFmtId="1" fontId="44" fillId="24" borderId="48" xfId="111" applyNumberFormat="1" applyFont="1" applyBorder="1" applyAlignment="1" applyProtection="1">
      <alignment horizontal="left" vertical="center" wrapText="1"/>
    </xf>
    <xf numFmtId="0" fontId="2" fillId="24" borderId="57" xfId="111" applyNumberFormat="1" applyFont="1" applyBorder="1" applyAlignment="1" applyProtection="1">
      <alignment vertical="center" wrapText="1"/>
    </xf>
    <xf numFmtId="0" fontId="1" fillId="24" borderId="37" xfId="114" applyNumberFormat="1" applyFont="1" applyBorder="1" applyAlignment="1" applyProtection="1">
      <alignment vertical="center"/>
    </xf>
    <xf numFmtId="0" fontId="2" fillId="24" borderId="36" xfId="114" applyNumberFormat="1" applyFont="1" applyBorder="1" applyAlignment="1" applyProtection="1">
      <alignment vertical="center"/>
    </xf>
    <xf numFmtId="1" fontId="27" fillId="24" borderId="34" xfId="114" applyNumberFormat="1" applyFont="1" applyBorder="1" applyAlignment="1" applyProtection="1">
      <alignment horizontal="left" vertical="center" wrapText="1"/>
    </xf>
    <xf numFmtId="0" fontId="2" fillId="24" borderId="32" xfId="114" applyNumberFormat="1" applyFont="1" applyBorder="1" applyAlignment="1" applyProtection="1">
      <alignment vertic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I78"/>
  <sheetViews>
    <sheetView tabSelected="1" showOutlineSymbols="0" view="pageBreakPreview" zoomScale="75" zoomScaleNormal="100" zoomScaleSheetLayoutView="75" zoomScalePageLayoutView="85" workbookViewId="0">
      <selection activeCell="I68" sqref="I68"/>
    </sheetView>
  </sheetViews>
  <sheetFormatPr defaultColWidth="13.5703125" defaultRowHeight="15" x14ac:dyDescent="0.2"/>
  <cols>
    <col min="1" max="1" width="11.28515625" style="4" customWidth="1"/>
    <col min="2" max="2" width="47.28515625" style="1" customWidth="1"/>
    <col min="3" max="3" width="16.42578125" style="3" customWidth="1"/>
    <col min="4" max="4" width="8.7109375" style="1" customWidth="1"/>
    <col min="5" max="5" width="15.140625" style="1" customWidth="1"/>
    <col min="6" max="6" width="15.140625" style="37" customWidth="1"/>
    <col min="7" max="7" width="21.5703125" style="2" customWidth="1"/>
    <col min="8" max="8" width="15.5703125" style="1" customWidth="1"/>
    <col min="9" max="9" width="33.85546875" style="1" customWidth="1"/>
    <col min="10" max="16384" width="13.5703125" style="1"/>
  </cols>
  <sheetData>
    <row r="1" spans="1:7" ht="15.75" x14ac:dyDescent="0.2">
      <c r="A1" s="8" t="s">
        <v>1</v>
      </c>
      <c r="B1" s="7"/>
      <c r="C1" s="19"/>
      <c r="D1" s="7"/>
      <c r="E1" s="7"/>
      <c r="F1" s="30"/>
      <c r="G1" s="7"/>
    </row>
    <row r="2" spans="1:7" x14ac:dyDescent="0.2">
      <c r="A2" s="6"/>
      <c r="B2" s="5"/>
      <c r="C2" s="20" t="s">
        <v>87</v>
      </c>
      <c r="D2" s="5"/>
      <c r="E2" s="5"/>
      <c r="F2" s="31"/>
      <c r="G2" s="5"/>
    </row>
    <row r="3" spans="1:7" x14ac:dyDescent="0.2">
      <c r="A3" s="14" t="s">
        <v>0</v>
      </c>
      <c r="B3" s="15"/>
      <c r="C3" s="15"/>
      <c r="D3" s="15"/>
      <c r="E3" s="15"/>
      <c r="F3" s="32"/>
      <c r="G3" s="16"/>
    </row>
    <row r="4" spans="1:7" x14ac:dyDescent="0.2">
      <c r="A4" s="21" t="s">
        <v>2</v>
      </c>
      <c r="B4" s="22" t="s">
        <v>3</v>
      </c>
      <c r="C4" s="23" t="s">
        <v>4</v>
      </c>
      <c r="D4" s="24" t="s">
        <v>5</v>
      </c>
      <c r="E4" s="24" t="s">
        <v>6</v>
      </c>
      <c r="F4" s="33" t="s">
        <v>7</v>
      </c>
      <c r="G4" s="17" t="s">
        <v>8</v>
      </c>
    </row>
    <row r="5" spans="1:7" ht="15.75" thickBot="1" x14ac:dyDescent="0.25">
      <c r="A5" s="25"/>
      <c r="B5" s="26"/>
      <c r="C5" s="27" t="s">
        <v>9</v>
      </c>
      <c r="D5" s="28"/>
      <c r="E5" s="29" t="s">
        <v>10</v>
      </c>
      <c r="F5" s="34"/>
      <c r="G5" s="18"/>
    </row>
    <row r="6" spans="1:7" ht="30" customHeight="1" thickTop="1" thickBot="1" x14ac:dyDescent="0.25">
      <c r="A6" s="83" t="s">
        <v>11</v>
      </c>
      <c r="B6" s="84"/>
      <c r="C6" s="84"/>
      <c r="D6" s="84"/>
      <c r="E6" s="85"/>
      <c r="F6" s="35"/>
      <c r="G6" s="12"/>
    </row>
    <row r="7" spans="1:7" s="39" customFormat="1" ht="30" customHeight="1" thickTop="1" x14ac:dyDescent="0.2">
      <c r="A7" s="38" t="s">
        <v>12</v>
      </c>
      <c r="B7" s="89" t="s">
        <v>21</v>
      </c>
      <c r="C7" s="90"/>
      <c r="D7" s="90"/>
      <c r="E7" s="90"/>
      <c r="F7" s="90"/>
      <c r="G7" s="91"/>
    </row>
    <row r="8" spans="1:7" s="46" customFormat="1" ht="25.15" customHeight="1" x14ac:dyDescent="0.2">
      <c r="A8" s="40">
        <v>1</v>
      </c>
      <c r="B8" s="41" t="s">
        <v>22</v>
      </c>
      <c r="C8" s="42" t="s">
        <v>23</v>
      </c>
      <c r="D8" s="43" t="s">
        <v>24</v>
      </c>
      <c r="E8" s="43">
        <v>60</v>
      </c>
      <c r="F8" s="44">
        <v>0</v>
      </c>
      <c r="G8" s="45">
        <f t="shared" ref="G8:G27" si="0">ROUND(E8*F8,2)</f>
        <v>0</v>
      </c>
    </row>
    <row r="9" spans="1:7" s="46" customFormat="1" ht="25.15" customHeight="1" x14ac:dyDescent="0.2">
      <c r="A9" s="40">
        <f>A8+1</f>
        <v>2</v>
      </c>
      <c r="B9" s="47" t="s">
        <v>25</v>
      </c>
      <c r="C9" s="48" t="s">
        <v>26</v>
      </c>
      <c r="D9" s="48" t="s">
        <v>24</v>
      </c>
      <c r="E9" s="48">
        <v>20</v>
      </c>
      <c r="F9" s="44">
        <v>0</v>
      </c>
      <c r="G9" s="45">
        <f t="shared" si="0"/>
        <v>0</v>
      </c>
    </row>
    <row r="10" spans="1:7" s="46" customFormat="1" ht="25.15" customHeight="1" x14ac:dyDescent="0.2">
      <c r="A10" s="40">
        <f t="shared" ref="A10:A22" si="1">A9+1</f>
        <v>3</v>
      </c>
      <c r="B10" s="47" t="s">
        <v>27</v>
      </c>
      <c r="C10" s="48" t="s">
        <v>28</v>
      </c>
      <c r="D10" s="49" t="s">
        <v>24</v>
      </c>
      <c r="E10" s="49">
        <v>20</v>
      </c>
      <c r="F10" s="44">
        <v>0</v>
      </c>
      <c r="G10" s="45">
        <f t="shared" si="0"/>
        <v>0</v>
      </c>
    </row>
    <row r="11" spans="1:7" s="46" customFormat="1" ht="25.15" customHeight="1" x14ac:dyDescent="0.2">
      <c r="A11" s="40">
        <f t="shared" si="1"/>
        <v>4</v>
      </c>
      <c r="B11" s="47" t="s">
        <v>29</v>
      </c>
      <c r="C11" s="48" t="s">
        <v>30</v>
      </c>
      <c r="D11" s="49" t="s">
        <v>24</v>
      </c>
      <c r="E11" s="49">
        <v>20</v>
      </c>
      <c r="F11" s="44">
        <v>0</v>
      </c>
      <c r="G11" s="45">
        <f t="shared" si="0"/>
        <v>0</v>
      </c>
    </row>
    <row r="12" spans="1:7" s="46" customFormat="1" ht="25.15" customHeight="1" x14ac:dyDescent="0.2">
      <c r="A12" s="40">
        <f t="shared" si="1"/>
        <v>5</v>
      </c>
      <c r="B12" s="41" t="s">
        <v>31</v>
      </c>
      <c r="C12" s="42" t="s">
        <v>23</v>
      </c>
      <c r="D12" s="43" t="s">
        <v>24</v>
      </c>
      <c r="E12" s="49">
        <v>250</v>
      </c>
      <c r="F12" s="44">
        <v>0</v>
      </c>
      <c r="G12" s="45">
        <f t="shared" si="0"/>
        <v>0</v>
      </c>
    </row>
    <row r="13" spans="1:7" s="46" customFormat="1" ht="25.15" customHeight="1" x14ac:dyDescent="0.2">
      <c r="A13" s="40">
        <f t="shared" si="1"/>
        <v>6</v>
      </c>
      <c r="B13" s="47" t="s">
        <v>32</v>
      </c>
      <c r="C13" s="48" t="s">
        <v>26</v>
      </c>
      <c r="D13" s="48" t="s">
        <v>24</v>
      </c>
      <c r="E13" s="49">
        <v>210</v>
      </c>
      <c r="F13" s="44">
        <v>0</v>
      </c>
      <c r="G13" s="45">
        <f t="shared" si="0"/>
        <v>0</v>
      </c>
    </row>
    <row r="14" spans="1:7" s="46" customFormat="1" ht="25.15" customHeight="1" x14ac:dyDescent="0.2">
      <c r="A14" s="40">
        <f t="shared" si="1"/>
        <v>7</v>
      </c>
      <c r="B14" s="47" t="s">
        <v>33</v>
      </c>
      <c r="C14" s="48" t="s">
        <v>28</v>
      </c>
      <c r="D14" s="49" t="s">
        <v>24</v>
      </c>
      <c r="E14" s="49">
        <v>20</v>
      </c>
      <c r="F14" s="44">
        <v>0</v>
      </c>
      <c r="G14" s="45">
        <f t="shared" si="0"/>
        <v>0</v>
      </c>
    </row>
    <row r="15" spans="1:7" s="46" customFormat="1" ht="25.15" customHeight="1" x14ac:dyDescent="0.2">
      <c r="A15" s="40">
        <f t="shared" si="1"/>
        <v>8</v>
      </c>
      <c r="B15" s="47" t="s">
        <v>34</v>
      </c>
      <c r="C15" s="48" t="s">
        <v>30</v>
      </c>
      <c r="D15" s="49" t="s">
        <v>24</v>
      </c>
      <c r="E15" s="49">
        <v>20</v>
      </c>
      <c r="F15" s="44">
        <v>0</v>
      </c>
      <c r="G15" s="45">
        <f t="shared" si="0"/>
        <v>0</v>
      </c>
    </row>
    <row r="16" spans="1:7" s="46" customFormat="1" ht="25.15" customHeight="1" x14ac:dyDescent="0.2">
      <c r="A16" s="40">
        <f t="shared" si="1"/>
        <v>9</v>
      </c>
      <c r="B16" s="50" t="s">
        <v>35</v>
      </c>
      <c r="C16" s="42" t="s">
        <v>23</v>
      </c>
      <c r="D16" s="43" t="s">
        <v>24</v>
      </c>
      <c r="E16" s="49">
        <v>150</v>
      </c>
      <c r="F16" s="44">
        <v>0</v>
      </c>
      <c r="G16" s="45">
        <f t="shared" si="0"/>
        <v>0</v>
      </c>
    </row>
    <row r="17" spans="1:7" s="46" customFormat="1" ht="25.15" customHeight="1" x14ac:dyDescent="0.2">
      <c r="A17" s="40">
        <f t="shared" si="1"/>
        <v>10</v>
      </c>
      <c r="B17" s="51" t="s">
        <v>36</v>
      </c>
      <c r="C17" s="48" t="s">
        <v>26</v>
      </c>
      <c r="D17" s="48" t="s">
        <v>24</v>
      </c>
      <c r="E17" s="49">
        <v>30</v>
      </c>
      <c r="F17" s="44">
        <v>0</v>
      </c>
      <c r="G17" s="45">
        <f t="shared" si="0"/>
        <v>0</v>
      </c>
    </row>
    <row r="18" spans="1:7" s="46" customFormat="1" ht="25.15" customHeight="1" x14ac:dyDescent="0.2">
      <c r="A18" s="40">
        <f t="shared" si="1"/>
        <v>11</v>
      </c>
      <c r="B18" s="51" t="s">
        <v>37</v>
      </c>
      <c r="C18" s="48" t="s">
        <v>28</v>
      </c>
      <c r="D18" s="49" t="s">
        <v>24</v>
      </c>
      <c r="E18" s="49">
        <v>40</v>
      </c>
      <c r="F18" s="44">
        <v>0</v>
      </c>
      <c r="G18" s="45">
        <f t="shared" si="0"/>
        <v>0</v>
      </c>
    </row>
    <row r="19" spans="1:7" s="46" customFormat="1" ht="25.15" customHeight="1" x14ac:dyDescent="0.2">
      <c r="A19" s="40">
        <f t="shared" si="1"/>
        <v>12</v>
      </c>
      <c r="B19" s="51" t="s">
        <v>38</v>
      </c>
      <c r="C19" s="48" t="s">
        <v>30</v>
      </c>
      <c r="D19" s="49" t="s">
        <v>24</v>
      </c>
      <c r="E19" s="49">
        <v>80</v>
      </c>
      <c r="F19" s="44">
        <v>0</v>
      </c>
      <c r="G19" s="45">
        <f t="shared" si="0"/>
        <v>0</v>
      </c>
    </row>
    <row r="20" spans="1:7" s="46" customFormat="1" ht="25.15" customHeight="1" x14ac:dyDescent="0.2">
      <c r="A20" s="40">
        <f t="shared" si="1"/>
        <v>13</v>
      </c>
      <c r="B20" s="50" t="s">
        <v>39</v>
      </c>
      <c r="C20" s="42" t="s">
        <v>23</v>
      </c>
      <c r="D20" s="43" t="s">
        <v>24</v>
      </c>
      <c r="E20" s="49">
        <v>450</v>
      </c>
      <c r="F20" s="44">
        <v>0</v>
      </c>
      <c r="G20" s="45">
        <f t="shared" si="0"/>
        <v>0</v>
      </c>
    </row>
    <row r="21" spans="1:7" s="46" customFormat="1" ht="25.15" customHeight="1" x14ac:dyDescent="0.2">
      <c r="A21" s="40">
        <f t="shared" si="1"/>
        <v>14</v>
      </c>
      <c r="B21" s="51" t="s">
        <v>40</v>
      </c>
      <c r="C21" s="48" t="s">
        <v>26</v>
      </c>
      <c r="D21" s="48" t="s">
        <v>24</v>
      </c>
      <c r="E21" s="49">
        <v>20</v>
      </c>
      <c r="F21" s="44">
        <v>0</v>
      </c>
      <c r="G21" s="45">
        <f t="shared" si="0"/>
        <v>0</v>
      </c>
    </row>
    <row r="22" spans="1:7" s="46" customFormat="1" ht="25.15" customHeight="1" x14ac:dyDescent="0.2">
      <c r="A22" s="40">
        <f t="shared" si="1"/>
        <v>15</v>
      </c>
      <c r="B22" s="51" t="s">
        <v>41</v>
      </c>
      <c r="C22" s="48" t="s">
        <v>28</v>
      </c>
      <c r="D22" s="49" t="s">
        <v>24</v>
      </c>
      <c r="E22" s="48">
        <v>140</v>
      </c>
      <c r="F22" s="44">
        <v>0</v>
      </c>
      <c r="G22" s="45">
        <f t="shared" si="0"/>
        <v>0</v>
      </c>
    </row>
    <row r="23" spans="1:7" s="46" customFormat="1" ht="25.15" customHeight="1" x14ac:dyDescent="0.2">
      <c r="A23" s="40">
        <v>16</v>
      </c>
      <c r="B23" s="51" t="s">
        <v>42</v>
      </c>
      <c r="C23" s="48" t="s">
        <v>30</v>
      </c>
      <c r="D23" s="49" t="s">
        <v>24</v>
      </c>
      <c r="E23" s="52">
        <v>290</v>
      </c>
      <c r="F23" s="44">
        <v>0</v>
      </c>
      <c r="G23" s="45">
        <f t="shared" si="0"/>
        <v>0</v>
      </c>
    </row>
    <row r="24" spans="1:7" s="46" customFormat="1" ht="25.15" customHeight="1" x14ac:dyDescent="0.2">
      <c r="A24" s="53">
        <v>17</v>
      </c>
      <c r="B24" s="50" t="s">
        <v>43</v>
      </c>
      <c r="C24" s="48" t="s">
        <v>23</v>
      </c>
      <c r="D24" s="49" t="s">
        <v>24</v>
      </c>
      <c r="E24" s="54">
        <v>150</v>
      </c>
      <c r="F24" s="44">
        <v>0</v>
      </c>
      <c r="G24" s="45">
        <f t="shared" si="0"/>
        <v>0</v>
      </c>
    </row>
    <row r="25" spans="1:7" s="46" customFormat="1" ht="25.15" customHeight="1" x14ac:dyDescent="0.2">
      <c r="A25" s="53">
        <v>18</v>
      </c>
      <c r="B25" s="51" t="s">
        <v>44</v>
      </c>
      <c r="C25" s="48" t="s">
        <v>26</v>
      </c>
      <c r="D25" s="49" t="s">
        <v>24</v>
      </c>
      <c r="E25" s="54">
        <v>50</v>
      </c>
      <c r="F25" s="44">
        <v>0</v>
      </c>
      <c r="G25" s="45">
        <f t="shared" si="0"/>
        <v>0</v>
      </c>
    </row>
    <row r="26" spans="1:7" s="46" customFormat="1" ht="25.15" customHeight="1" x14ac:dyDescent="0.2">
      <c r="A26" s="53">
        <v>19</v>
      </c>
      <c r="B26" s="51" t="s">
        <v>45</v>
      </c>
      <c r="C26" s="48" t="s">
        <v>28</v>
      </c>
      <c r="D26" s="49" t="s">
        <v>24</v>
      </c>
      <c r="E26" s="54">
        <v>50</v>
      </c>
      <c r="F26" s="44">
        <v>0</v>
      </c>
      <c r="G26" s="45">
        <f t="shared" si="0"/>
        <v>0</v>
      </c>
    </row>
    <row r="27" spans="1:7" s="46" customFormat="1" ht="25.15" customHeight="1" x14ac:dyDescent="0.2">
      <c r="A27" s="53">
        <v>20</v>
      </c>
      <c r="B27" s="51" t="s">
        <v>46</v>
      </c>
      <c r="C27" s="48" t="s">
        <v>30</v>
      </c>
      <c r="D27" s="49" t="s">
        <v>24</v>
      </c>
      <c r="E27" s="52">
        <v>50</v>
      </c>
      <c r="F27" s="44">
        <v>0</v>
      </c>
      <c r="G27" s="45">
        <f t="shared" si="0"/>
        <v>0</v>
      </c>
    </row>
    <row r="28" spans="1:7" s="46" customFormat="1" ht="15.75" thickBot="1" x14ac:dyDescent="0.25">
      <c r="A28" s="55" t="s">
        <v>12</v>
      </c>
      <c r="B28" s="96"/>
      <c r="C28" s="97"/>
      <c r="D28" s="97"/>
      <c r="E28" s="97"/>
      <c r="F28" s="56" t="s">
        <v>47</v>
      </c>
      <c r="G28" s="57">
        <f>SUM(G8:G27)</f>
        <v>0</v>
      </c>
    </row>
    <row r="29" spans="1:7" s="46" customFormat="1" ht="30" customHeight="1" thickTop="1" thickBot="1" x14ac:dyDescent="0.25">
      <c r="A29" s="94" t="s">
        <v>13</v>
      </c>
      <c r="B29" s="94"/>
      <c r="C29" s="94"/>
      <c r="D29" s="94"/>
      <c r="E29" s="94"/>
      <c r="F29" s="94"/>
      <c r="G29" s="95"/>
    </row>
    <row r="30" spans="1:7" s="39" customFormat="1" ht="30" customHeight="1" thickTop="1" x14ac:dyDescent="0.2">
      <c r="A30" s="38" t="s">
        <v>14</v>
      </c>
      <c r="B30" s="89" t="s">
        <v>48</v>
      </c>
      <c r="C30" s="90"/>
      <c r="D30" s="90"/>
      <c r="E30" s="90"/>
      <c r="F30" s="90"/>
      <c r="G30" s="91"/>
    </row>
    <row r="31" spans="1:7" s="46" customFormat="1" ht="25.15" customHeight="1" x14ac:dyDescent="0.2">
      <c r="A31" s="40">
        <v>21</v>
      </c>
      <c r="B31" s="50" t="s">
        <v>49</v>
      </c>
      <c r="C31" s="42" t="s">
        <v>50</v>
      </c>
      <c r="D31" s="43" t="s">
        <v>24</v>
      </c>
      <c r="E31" s="58">
        <v>1500</v>
      </c>
      <c r="F31" s="44">
        <v>0</v>
      </c>
      <c r="G31" s="45">
        <f t="shared" ref="G31:G50" si="2">ROUND(E31*F31,2)</f>
        <v>0</v>
      </c>
    </row>
    <row r="32" spans="1:7" s="46" customFormat="1" ht="25.15" customHeight="1" x14ac:dyDescent="0.2">
      <c r="A32" s="40">
        <f>A31+1</f>
        <v>22</v>
      </c>
      <c r="B32" s="51" t="s">
        <v>51</v>
      </c>
      <c r="C32" s="48" t="s">
        <v>26</v>
      </c>
      <c r="D32" s="48" t="s">
        <v>24</v>
      </c>
      <c r="E32" s="59">
        <v>650</v>
      </c>
      <c r="F32" s="44">
        <v>0</v>
      </c>
      <c r="G32" s="45">
        <f t="shared" si="2"/>
        <v>0</v>
      </c>
    </row>
    <row r="33" spans="1:9" s="46" customFormat="1" ht="25.15" customHeight="1" x14ac:dyDescent="0.2">
      <c r="A33" s="40">
        <f t="shared" ref="A33:A50" si="3">A32+1</f>
        <v>23</v>
      </c>
      <c r="B33" s="51" t="s">
        <v>52</v>
      </c>
      <c r="C33" s="48" t="s">
        <v>28</v>
      </c>
      <c r="D33" s="49" t="s">
        <v>24</v>
      </c>
      <c r="E33" s="59">
        <v>200</v>
      </c>
      <c r="F33" s="44">
        <v>0</v>
      </c>
      <c r="G33" s="45">
        <f t="shared" si="2"/>
        <v>0</v>
      </c>
    </row>
    <row r="34" spans="1:9" s="46" customFormat="1" ht="25.15" customHeight="1" x14ac:dyDescent="0.2">
      <c r="A34" s="40">
        <f t="shared" si="3"/>
        <v>24</v>
      </c>
      <c r="B34" s="51" t="s">
        <v>53</v>
      </c>
      <c r="C34" s="48" t="s">
        <v>30</v>
      </c>
      <c r="D34" s="49" t="s">
        <v>24</v>
      </c>
      <c r="E34" s="59">
        <v>650</v>
      </c>
      <c r="F34" s="44">
        <v>0</v>
      </c>
      <c r="G34" s="45">
        <f t="shared" si="2"/>
        <v>0</v>
      </c>
    </row>
    <row r="35" spans="1:9" s="46" customFormat="1" ht="25.15" customHeight="1" x14ac:dyDescent="0.2">
      <c r="A35" s="40">
        <f t="shared" si="3"/>
        <v>25</v>
      </c>
      <c r="B35" s="50" t="s">
        <v>54</v>
      </c>
      <c r="C35" s="42" t="s">
        <v>20</v>
      </c>
      <c r="D35" s="43" t="s">
        <v>24</v>
      </c>
      <c r="E35" s="59">
        <v>16000</v>
      </c>
      <c r="F35" s="44">
        <v>0</v>
      </c>
      <c r="G35" s="45">
        <f t="shared" si="2"/>
        <v>0</v>
      </c>
      <c r="I35" s="60"/>
    </row>
    <row r="36" spans="1:9" s="46" customFormat="1" ht="25.15" customHeight="1" x14ac:dyDescent="0.2">
      <c r="A36" s="40">
        <f t="shared" si="3"/>
        <v>26</v>
      </c>
      <c r="B36" s="51" t="s">
        <v>55</v>
      </c>
      <c r="C36" s="48" t="s">
        <v>26</v>
      </c>
      <c r="D36" s="48" t="s">
        <v>24</v>
      </c>
      <c r="E36" s="59">
        <v>6500</v>
      </c>
      <c r="F36" s="44">
        <v>0</v>
      </c>
      <c r="G36" s="45">
        <f t="shared" si="2"/>
        <v>0</v>
      </c>
      <c r="I36" s="60"/>
    </row>
    <row r="37" spans="1:9" s="46" customFormat="1" ht="25.15" customHeight="1" x14ac:dyDescent="0.2">
      <c r="A37" s="40">
        <f t="shared" si="3"/>
        <v>27</v>
      </c>
      <c r="B37" s="51" t="s">
        <v>56</v>
      </c>
      <c r="C37" s="48" t="s">
        <v>28</v>
      </c>
      <c r="D37" s="49" t="s">
        <v>24</v>
      </c>
      <c r="E37" s="59">
        <v>6800</v>
      </c>
      <c r="F37" s="44">
        <v>0</v>
      </c>
      <c r="G37" s="45">
        <f t="shared" si="2"/>
        <v>0</v>
      </c>
      <c r="I37" s="60"/>
    </row>
    <row r="38" spans="1:9" s="46" customFormat="1" ht="25.15" customHeight="1" x14ac:dyDescent="0.2">
      <c r="A38" s="40">
        <f t="shared" si="3"/>
        <v>28</v>
      </c>
      <c r="B38" s="51" t="s">
        <v>57</v>
      </c>
      <c r="C38" s="48" t="s">
        <v>30</v>
      </c>
      <c r="D38" s="49" t="s">
        <v>24</v>
      </c>
      <c r="E38" s="59">
        <v>12300</v>
      </c>
      <c r="F38" s="44">
        <v>0</v>
      </c>
      <c r="G38" s="45">
        <f t="shared" si="2"/>
        <v>0</v>
      </c>
      <c r="I38" s="60"/>
    </row>
    <row r="39" spans="1:9" s="46" customFormat="1" ht="25.15" customHeight="1" x14ac:dyDescent="0.2">
      <c r="A39" s="40">
        <f t="shared" si="3"/>
        <v>29</v>
      </c>
      <c r="B39" s="50" t="s">
        <v>58</v>
      </c>
      <c r="C39" s="42" t="s">
        <v>20</v>
      </c>
      <c r="D39" s="43" t="s">
        <v>24</v>
      </c>
      <c r="E39" s="59">
        <v>4000</v>
      </c>
      <c r="F39" s="44">
        <v>0</v>
      </c>
      <c r="G39" s="45">
        <f t="shared" si="2"/>
        <v>0</v>
      </c>
      <c r="I39" s="60"/>
    </row>
    <row r="40" spans="1:9" s="46" customFormat="1" ht="25.15" customHeight="1" x14ac:dyDescent="0.2">
      <c r="A40" s="40">
        <f t="shared" si="3"/>
        <v>30</v>
      </c>
      <c r="B40" s="51" t="s">
        <v>59</v>
      </c>
      <c r="C40" s="48" t="s">
        <v>26</v>
      </c>
      <c r="D40" s="48" t="s">
        <v>24</v>
      </c>
      <c r="E40" s="59">
        <v>400</v>
      </c>
      <c r="F40" s="44">
        <v>0</v>
      </c>
      <c r="G40" s="45">
        <f t="shared" si="2"/>
        <v>0</v>
      </c>
      <c r="I40" s="60"/>
    </row>
    <row r="41" spans="1:9" s="46" customFormat="1" ht="25.15" customHeight="1" x14ac:dyDescent="0.2">
      <c r="A41" s="40">
        <f t="shared" si="3"/>
        <v>31</v>
      </c>
      <c r="B41" s="51" t="s">
        <v>60</v>
      </c>
      <c r="C41" s="48" t="s">
        <v>28</v>
      </c>
      <c r="D41" s="49" t="s">
        <v>24</v>
      </c>
      <c r="E41" s="59">
        <v>1800</v>
      </c>
      <c r="F41" s="44">
        <v>0</v>
      </c>
      <c r="G41" s="45">
        <f t="shared" si="2"/>
        <v>0</v>
      </c>
      <c r="I41" s="60"/>
    </row>
    <row r="42" spans="1:9" s="46" customFormat="1" ht="25.15" customHeight="1" x14ac:dyDescent="0.2">
      <c r="A42" s="40">
        <f t="shared" si="3"/>
        <v>32</v>
      </c>
      <c r="B42" s="51" t="s">
        <v>61</v>
      </c>
      <c r="C42" s="48" t="s">
        <v>30</v>
      </c>
      <c r="D42" s="49" t="s">
        <v>24</v>
      </c>
      <c r="E42" s="59">
        <v>600</v>
      </c>
      <c r="F42" s="44">
        <v>0</v>
      </c>
      <c r="G42" s="45">
        <f t="shared" si="2"/>
        <v>0</v>
      </c>
      <c r="I42" s="60"/>
    </row>
    <row r="43" spans="1:9" s="46" customFormat="1" ht="25.15" customHeight="1" x14ac:dyDescent="0.2">
      <c r="A43" s="40">
        <f t="shared" si="3"/>
        <v>33</v>
      </c>
      <c r="B43" s="50" t="s">
        <v>62</v>
      </c>
      <c r="C43" s="42" t="s">
        <v>20</v>
      </c>
      <c r="D43" s="43" t="s">
        <v>24</v>
      </c>
      <c r="E43" s="59">
        <v>2200</v>
      </c>
      <c r="F43" s="44">
        <v>0</v>
      </c>
      <c r="G43" s="45">
        <f t="shared" si="2"/>
        <v>0</v>
      </c>
    </row>
    <row r="44" spans="1:9" s="46" customFormat="1" ht="25.15" customHeight="1" x14ac:dyDescent="0.2">
      <c r="A44" s="40">
        <f t="shared" si="3"/>
        <v>34</v>
      </c>
      <c r="B44" s="51" t="s">
        <v>63</v>
      </c>
      <c r="C44" s="48" t="s">
        <v>26</v>
      </c>
      <c r="D44" s="48" t="s">
        <v>24</v>
      </c>
      <c r="E44" s="59">
        <v>50</v>
      </c>
      <c r="F44" s="44">
        <v>0</v>
      </c>
      <c r="G44" s="45">
        <f t="shared" si="2"/>
        <v>0</v>
      </c>
    </row>
    <row r="45" spans="1:9" s="46" customFormat="1" ht="25.15" customHeight="1" x14ac:dyDescent="0.2">
      <c r="A45" s="40">
        <f t="shared" si="3"/>
        <v>35</v>
      </c>
      <c r="B45" s="51" t="s">
        <v>64</v>
      </c>
      <c r="C45" s="48" t="s">
        <v>28</v>
      </c>
      <c r="D45" s="49" t="s">
        <v>24</v>
      </c>
      <c r="E45" s="59">
        <v>2100</v>
      </c>
      <c r="F45" s="44">
        <v>0</v>
      </c>
      <c r="G45" s="45">
        <f t="shared" si="2"/>
        <v>0</v>
      </c>
    </row>
    <row r="46" spans="1:9" s="46" customFormat="1" ht="25.15" customHeight="1" x14ac:dyDescent="0.2">
      <c r="A46" s="40">
        <f t="shared" si="3"/>
        <v>36</v>
      </c>
      <c r="B46" s="51" t="s">
        <v>65</v>
      </c>
      <c r="C46" s="48" t="s">
        <v>30</v>
      </c>
      <c r="D46" s="49" t="s">
        <v>24</v>
      </c>
      <c r="E46" s="59">
        <v>50</v>
      </c>
      <c r="F46" s="44">
        <v>0</v>
      </c>
      <c r="G46" s="45">
        <f t="shared" si="2"/>
        <v>0</v>
      </c>
    </row>
    <row r="47" spans="1:9" s="46" customFormat="1" ht="25.15" customHeight="1" x14ac:dyDescent="0.2">
      <c r="A47" s="40">
        <f t="shared" si="3"/>
        <v>37</v>
      </c>
      <c r="B47" s="50" t="s">
        <v>66</v>
      </c>
      <c r="C47" s="42" t="s">
        <v>50</v>
      </c>
      <c r="D47" s="43" t="s">
        <v>24</v>
      </c>
      <c r="E47" s="59">
        <v>60</v>
      </c>
      <c r="F47" s="44">
        <v>0</v>
      </c>
      <c r="G47" s="45">
        <f t="shared" si="2"/>
        <v>0</v>
      </c>
    </row>
    <row r="48" spans="1:9" s="46" customFormat="1" ht="25.15" customHeight="1" x14ac:dyDescent="0.2">
      <c r="A48" s="40">
        <f t="shared" si="3"/>
        <v>38</v>
      </c>
      <c r="B48" s="51" t="s">
        <v>67</v>
      </c>
      <c r="C48" s="48" t="s">
        <v>26</v>
      </c>
      <c r="D48" s="48" t="s">
        <v>24</v>
      </c>
      <c r="E48" s="59">
        <v>20</v>
      </c>
      <c r="F48" s="44">
        <v>0</v>
      </c>
      <c r="G48" s="45">
        <f t="shared" si="2"/>
        <v>0</v>
      </c>
    </row>
    <row r="49" spans="1:9" s="46" customFormat="1" ht="25.15" customHeight="1" x14ac:dyDescent="0.2">
      <c r="A49" s="40">
        <f t="shared" si="3"/>
        <v>39</v>
      </c>
      <c r="B49" s="51" t="s">
        <v>68</v>
      </c>
      <c r="C49" s="48" t="s">
        <v>28</v>
      </c>
      <c r="D49" s="49" t="s">
        <v>24</v>
      </c>
      <c r="E49" s="61">
        <v>20</v>
      </c>
      <c r="F49" s="44">
        <v>0</v>
      </c>
      <c r="G49" s="45">
        <f t="shared" si="2"/>
        <v>0</v>
      </c>
    </row>
    <row r="50" spans="1:9" s="46" customFormat="1" ht="25.15" customHeight="1" x14ac:dyDescent="0.2">
      <c r="A50" s="40">
        <f t="shared" si="3"/>
        <v>40</v>
      </c>
      <c r="B50" s="51" t="s">
        <v>69</v>
      </c>
      <c r="C50" s="48" t="s">
        <v>30</v>
      </c>
      <c r="D50" s="49" t="s">
        <v>24</v>
      </c>
      <c r="E50" s="62">
        <v>20</v>
      </c>
      <c r="F50" s="44">
        <v>0</v>
      </c>
      <c r="G50" s="45">
        <f t="shared" si="2"/>
        <v>0</v>
      </c>
    </row>
    <row r="51" spans="1:9" s="39" customFormat="1" ht="15.75" thickBot="1" x14ac:dyDescent="0.25">
      <c r="A51" s="55" t="s">
        <v>14</v>
      </c>
      <c r="B51" s="92"/>
      <c r="C51" s="93"/>
      <c r="D51" s="93"/>
      <c r="E51" s="93"/>
      <c r="F51" s="63" t="s">
        <v>47</v>
      </c>
      <c r="G51" s="57">
        <f>SUM(G31:G50)</f>
        <v>0</v>
      </c>
    </row>
    <row r="52" spans="1:9" s="39" customFormat="1" ht="30" customHeight="1" thickTop="1" thickBot="1" x14ac:dyDescent="0.25">
      <c r="A52" s="86" t="s">
        <v>15</v>
      </c>
      <c r="B52" s="86"/>
      <c r="C52" s="86"/>
      <c r="D52" s="86"/>
      <c r="E52" s="86"/>
      <c r="F52" s="87"/>
      <c r="G52" s="88"/>
    </row>
    <row r="53" spans="1:9" s="39" customFormat="1" ht="30" customHeight="1" thickTop="1" x14ac:dyDescent="0.2">
      <c r="A53" s="64" t="s">
        <v>16</v>
      </c>
      <c r="B53" s="89" t="s">
        <v>70</v>
      </c>
      <c r="C53" s="90"/>
      <c r="D53" s="90"/>
      <c r="E53" s="90"/>
      <c r="F53" s="90"/>
      <c r="G53" s="91"/>
    </row>
    <row r="54" spans="1:9" s="46" customFormat="1" ht="25.15" customHeight="1" x14ac:dyDescent="0.2">
      <c r="A54" s="40">
        <v>41</v>
      </c>
      <c r="B54" s="65" t="s">
        <v>71</v>
      </c>
      <c r="C54" s="42" t="s">
        <v>23</v>
      </c>
      <c r="D54" s="49" t="s">
        <v>24</v>
      </c>
      <c r="E54" s="59">
        <v>600</v>
      </c>
      <c r="F54" s="44">
        <v>0</v>
      </c>
      <c r="G54" s="45">
        <f>ROUND(E54*F54,2)</f>
        <v>0</v>
      </c>
    </row>
    <row r="55" spans="1:9" s="46" customFormat="1" ht="25.15" customHeight="1" x14ac:dyDescent="0.2">
      <c r="A55" s="40">
        <f>A54+1</f>
        <v>42</v>
      </c>
      <c r="B55" s="65" t="s">
        <v>72</v>
      </c>
      <c r="C55" s="42" t="s">
        <v>23</v>
      </c>
      <c r="D55" s="49" t="s">
        <v>24</v>
      </c>
      <c r="E55" s="59">
        <v>2400</v>
      </c>
      <c r="F55" s="44">
        <v>0</v>
      </c>
      <c r="G55" s="45">
        <f>ROUND(E55*F55,2)</f>
        <v>0</v>
      </c>
    </row>
    <row r="56" spans="1:9" s="46" customFormat="1" ht="25.15" customHeight="1" x14ac:dyDescent="0.2">
      <c r="A56" s="40">
        <f t="shared" ref="A56:A58" si="4">A55+1</f>
        <v>43</v>
      </c>
      <c r="B56" s="65" t="s">
        <v>73</v>
      </c>
      <c r="C56" s="42" t="s">
        <v>20</v>
      </c>
      <c r="D56" s="49" t="s">
        <v>24</v>
      </c>
      <c r="E56" s="59">
        <v>5500</v>
      </c>
      <c r="F56" s="44">
        <v>0</v>
      </c>
      <c r="G56" s="45">
        <f>ROUND(E56*F56,2)</f>
        <v>0</v>
      </c>
      <c r="I56" s="60"/>
    </row>
    <row r="57" spans="1:9" s="46" customFormat="1" ht="25.15" customHeight="1" x14ac:dyDescent="0.2">
      <c r="A57" s="40">
        <f t="shared" si="4"/>
        <v>44</v>
      </c>
      <c r="B57" s="65" t="s">
        <v>74</v>
      </c>
      <c r="C57" s="42" t="s">
        <v>20</v>
      </c>
      <c r="D57" s="49" t="s">
        <v>24</v>
      </c>
      <c r="E57" s="59">
        <v>10800</v>
      </c>
      <c r="F57" s="44">
        <v>0</v>
      </c>
      <c r="G57" s="45">
        <f>ROUND(E57*F57,2)</f>
        <v>0</v>
      </c>
      <c r="I57" s="60"/>
    </row>
    <row r="58" spans="1:9" s="46" customFormat="1" ht="25.15" customHeight="1" x14ac:dyDescent="0.2">
      <c r="A58" s="40">
        <f t="shared" si="4"/>
        <v>45</v>
      </c>
      <c r="B58" s="65" t="s">
        <v>75</v>
      </c>
      <c r="C58" s="48" t="s">
        <v>76</v>
      </c>
      <c r="D58" s="49" t="s">
        <v>24</v>
      </c>
      <c r="E58" s="59">
        <v>19300</v>
      </c>
      <c r="F58" s="44">
        <v>0</v>
      </c>
      <c r="G58" s="45">
        <f>ROUND(E58*F58,2)</f>
        <v>0</v>
      </c>
      <c r="I58" s="60"/>
    </row>
    <row r="59" spans="1:9" s="39" customFormat="1" ht="15.75" thickBot="1" x14ac:dyDescent="0.25">
      <c r="A59" s="55" t="s">
        <v>16</v>
      </c>
      <c r="B59" s="92"/>
      <c r="C59" s="93"/>
      <c r="D59" s="93"/>
      <c r="E59" s="93"/>
      <c r="F59" s="63" t="s">
        <v>47</v>
      </c>
      <c r="G59" s="57">
        <f>SUM(G54:G58)</f>
        <v>0</v>
      </c>
    </row>
    <row r="60" spans="1:9" s="39" customFormat="1" ht="30" customHeight="1" thickTop="1" thickBot="1" x14ac:dyDescent="0.25">
      <c r="A60" s="94" t="s">
        <v>17</v>
      </c>
      <c r="B60" s="94"/>
      <c r="C60" s="94"/>
      <c r="D60" s="94"/>
      <c r="E60" s="94"/>
      <c r="F60" s="94"/>
      <c r="G60" s="95"/>
      <c r="I60" s="66"/>
    </row>
    <row r="61" spans="1:9" s="39" customFormat="1" ht="30" customHeight="1" thickTop="1" x14ac:dyDescent="0.2">
      <c r="A61" s="67" t="s">
        <v>18</v>
      </c>
      <c r="B61" s="89" t="s">
        <v>77</v>
      </c>
      <c r="C61" s="90"/>
      <c r="D61" s="90"/>
      <c r="E61" s="90"/>
      <c r="F61" s="90"/>
      <c r="G61" s="91"/>
    </row>
    <row r="62" spans="1:9" s="39" customFormat="1" ht="25.15" customHeight="1" x14ac:dyDescent="0.2">
      <c r="A62" s="68">
        <v>46</v>
      </c>
      <c r="B62" s="51" t="s">
        <v>78</v>
      </c>
      <c r="C62" s="42" t="s">
        <v>50</v>
      </c>
      <c r="D62" s="49" t="s">
        <v>24</v>
      </c>
      <c r="E62" s="49">
        <v>50</v>
      </c>
      <c r="F62" s="44">
        <v>0</v>
      </c>
      <c r="G62" s="45">
        <f t="shared" ref="G62:G68" si="5">ROUND(E62*F62,2)</f>
        <v>0</v>
      </c>
    </row>
    <row r="63" spans="1:9" s="46" customFormat="1" ht="25.15" customHeight="1" x14ac:dyDescent="0.2">
      <c r="A63" s="68">
        <f>A62+1</f>
        <v>47</v>
      </c>
      <c r="B63" s="51" t="s">
        <v>79</v>
      </c>
      <c r="C63" s="42" t="s">
        <v>20</v>
      </c>
      <c r="D63" s="49" t="s">
        <v>24</v>
      </c>
      <c r="E63" s="49">
        <v>50</v>
      </c>
      <c r="F63" s="44">
        <v>0</v>
      </c>
      <c r="G63" s="45">
        <f t="shared" si="5"/>
        <v>0</v>
      </c>
    </row>
    <row r="64" spans="1:9" s="46" customFormat="1" ht="25.15" customHeight="1" x14ac:dyDescent="0.2">
      <c r="A64" s="68">
        <f t="shared" ref="A64:A68" si="6">A63+1</f>
        <v>48</v>
      </c>
      <c r="B64" s="51" t="s">
        <v>80</v>
      </c>
      <c r="C64" s="42" t="s">
        <v>20</v>
      </c>
      <c r="D64" s="48" t="s">
        <v>24</v>
      </c>
      <c r="E64" s="48">
        <v>50</v>
      </c>
      <c r="F64" s="44">
        <v>0</v>
      </c>
      <c r="G64" s="45">
        <f t="shared" si="5"/>
        <v>0</v>
      </c>
    </row>
    <row r="65" spans="1:7" s="46" customFormat="1" ht="25.15" customHeight="1" x14ac:dyDescent="0.2">
      <c r="A65" s="68">
        <f t="shared" si="6"/>
        <v>49</v>
      </c>
      <c r="B65" s="51" t="s">
        <v>81</v>
      </c>
      <c r="C65" s="42" t="s">
        <v>23</v>
      </c>
      <c r="D65" s="48" t="s">
        <v>24</v>
      </c>
      <c r="E65" s="48">
        <v>50</v>
      </c>
      <c r="F65" s="44">
        <v>0</v>
      </c>
      <c r="G65" s="45">
        <f t="shared" si="5"/>
        <v>0</v>
      </c>
    </row>
    <row r="66" spans="1:7" s="46" customFormat="1" ht="25.15" customHeight="1" x14ac:dyDescent="0.2">
      <c r="A66" s="68">
        <f t="shared" si="6"/>
        <v>50</v>
      </c>
      <c r="B66" s="51" t="s">
        <v>82</v>
      </c>
      <c r="C66" s="42" t="s">
        <v>23</v>
      </c>
      <c r="D66" s="48" t="s">
        <v>24</v>
      </c>
      <c r="E66" s="48">
        <v>50</v>
      </c>
      <c r="F66" s="44">
        <v>0</v>
      </c>
      <c r="G66" s="45">
        <f t="shared" si="5"/>
        <v>0</v>
      </c>
    </row>
    <row r="67" spans="1:7" s="46" customFormat="1" ht="25.15" customHeight="1" x14ac:dyDescent="0.2">
      <c r="A67" s="68">
        <f t="shared" si="6"/>
        <v>51</v>
      </c>
      <c r="B67" s="51" t="s">
        <v>83</v>
      </c>
      <c r="C67" s="42" t="s">
        <v>23</v>
      </c>
      <c r="D67" s="48" t="s">
        <v>24</v>
      </c>
      <c r="E67" s="48">
        <v>50</v>
      </c>
      <c r="F67" s="44">
        <v>0</v>
      </c>
      <c r="G67" s="45">
        <f t="shared" si="5"/>
        <v>0</v>
      </c>
    </row>
    <row r="68" spans="1:7" s="46" customFormat="1" ht="25.15" customHeight="1" x14ac:dyDescent="0.2">
      <c r="A68" s="68">
        <f t="shared" si="6"/>
        <v>52</v>
      </c>
      <c r="B68" s="65" t="s">
        <v>84</v>
      </c>
      <c r="C68" s="54" t="s">
        <v>85</v>
      </c>
      <c r="D68" s="52" t="s">
        <v>24</v>
      </c>
      <c r="E68" s="52">
        <v>300</v>
      </c>
      <c r="F68" s="44">
        <v>0</v>
      </c>
      <c r="G68" s="45">
        <f t="shared" si="5"/>
        <v>0</v>
      </c>
    </row>
    <row r="69" spans="1:7" s="39" customFormat="1" ht="15.75" thickBot="1" x14ac:dyDescent="0.25">
      <c r="A69" s="69" t="s">
        <v>18</v>
      </c>
      <c r="B69" s="104"/>
      <c r="C69" s="97"/>
      <c r="D69" s="97"/>
      <c r="E69" s="105"/>
      <c r="F69" s="56" t="s">
        <v>47</v>
      </c>
      <c r="G69" s="70">
        <f>SUM(G62:G68)</f>
        <v>0</v>
      </c>
    </row>
    <row r="70" spans="1:7" s="46" customFormat="1" ht="36" customHeight="1" thickTop="1" x14ac:dyDescent="0.2">
      <c r="A70" s="71"/>
      <c r="B70" s="72" t="s">
        <v>19</v>
      </c>
      <c r="C70" s="73"/>
      <c r="D70" s="73"/>
      <c r="E70" s="73"/>
      <c r="F70" s="73"/>
      <c r="G70" s="74"/>
    </row>
    <row r="71" spans="1:7" s="39" customFormat="1" ht="32.1" customHeight="1" x14ac:dyDescent="0.2">
      <c r="A71" s="106" t="s">
        <v>86</v>
      </c>
      <c r="B71" s="107"/>
      <c r="C71" s="107"/>
      <c r="D71" s="107"/>
      <c r="E71" s="107"/>
      <c r="F71" s="75"/>
      <c r="G71" s="76"/>
    </row>
    <row r="72" spans="1:7" s="46" customFormat="1" ht="30" customHeight="1" thickBot="1" x14ac:dyDescent="0.25">
      <c r="A72" s="55" t="str">
        <f>A6</f>
        <v>Section A</v>
      </c>
      <c r="B72" s="108" t="s">
        <v>21</v>
      </c>
      <c r="C72" s="93"/>
      <c r="D72" s="93"/>
      <c r="E72" s="109"/>
      <c r="F72" s="77" t="s">
        <v>47</v>
      </c>
      <c r="G72" s="77">
        <f>G28</f>
        <v>0</v>
      </c>
    </row>
    <row r="73" spans="1:7" s="46" customFormat="1" ht="30" customHeight="1" thickTop="1" thickBot="1" x14ac:dyDescent="0.25">
      <c r="A73" s="55" t="str">
        <f>A29</f>
        <v>Section B</v>
      </c>
      <c r="B73" s="98" t="s">
        <v>48</v>
      </c>
      <c r="C73" s="99"/>
      <c r="D73" s="99"/>
      <c r="E73" s="100"/>
      <c r="F73" s="77" t="s">
        <v>47</v>
      </c>
      <c r="G73" s="77">
        <f>G51</f>
        <v>0</v>
      </c>
    </row>
    <row r="74" spans="1:7" s="46" customFormat="1" ht="30" customHeight="1" thickTop="1" thickBot="1" x14ac:dyDescent="0.25">
      <c r="A74" s="55" t="str">
        <f>A52</f>
        <v>Section C</v>
      </c>
      <c r="B74" s="98" t="s">
        <v>70</v>
      </c>
      <c r="C74" s="99"/>
      <c r="D74" s="99"/>
      <c r="E74" s="100"/>
      <c r="F74" s="77" t="s">
        <v>47</v>
      </c>
      <c r="G74" s="77">
        <f>G59</f>
        <v>0</v>
      </c>
    </row>
    <row r="75" spans="1:7" s="46" customFormat="1" ht="30" customHeight="1" thickTop="1" thickBot="1" x14ac:dyDescent="0.25">
      <c r="A75" s="55" t="s">
        <v>17</v>
      </c>
      <c r="B75" s="98" t="s">
        <v>77</v>
      </c>
      <c r="C75" s="99"/>
      <c r="D75" s="99"/>
      <c r="E75" s="100"/>
      <c r="F75" s="77" t="s">
        <v>47</v>
      </c>
      <c r="G75" s="77">
        <f>G69</f>
        <v>0</v>
      </c>
    </row>
    <row r="76" spans="1:7" s="46" customFormat="1" ht="22.15" customHeight="1" thickTop="1" x14ac:dyDescent="0.2">
      <c r="A76" s="101"/>
      <c r="B76" s="102"/>
      <c r="C76" s="102"/>
      <c r="D76" s="102"/>
      <c r="E76" s="102"/>
      <c r="F76" s="102"/>
      <c r="G76" s="103"/>
    </row>
    <row r="77" spans="1:7" s="46" customFormat="1" ht="15.75" customHeight="1" x14ac:dyDescent="0.2">
      <c r="A77" s="78"/>
      <c r="B77" s="79"/>
      <c r="C77" s="80"/>
      <c r="D77" s="79"/>
      <c r="E77" s="79"/>
      <c r="F77" s="81"/>
      <c r="G77" s="82"/>
    </row>
    <row r="78" spans="1:7" ht="36" customHeight="1" x14ac:dyDescent="0.2">
      <c r="A78" s="9"/>
      <c r="B78" s="10" t="s">
        <v>19</v>
      </c>
      <c r="C78" s="11"/>
      <c r="D78" s="11"/>
      <c r="E78" s="11"/>
      <c r="F78" s="36"/>
      <c r="G78" s="13"/>
    </row>
  </sheetData>
  <sheetProtection algorithmName="SHA-512" hashValue="PjI8ZRupPDeLIXEqsSDVQECahID0EN755FWy3zw5Xc4o6eijodqed1QZlJo6vYmBj9ug8Btu2XItIi1LwUs4Jg==" saltValue="UcuZJRlo4PgiMYC8t9nE4Q==" spinCount="100000" sheet="1" objects="1" scenarios="1"/>
  <mergeCells count="18">
    <mergeCell ref="B74:E74"/>
    <mergeCell ref="B75:E75"/>
    <mergeCell ref="A76:G76"/>
    <mergeCell ref="B61:G61"/>
    <mergeCell ref="B69:E69"/>
    <mergeCell ref="A71:E71"/>
    <mergeCell ref="B72:E72"/>
    <mergeCell ref="B73:E73"/>
    <mergeCell ref="A6:E6"/>
    <mergeCell ref="A52:G52"/>
    <mergeCell ref="B53:G53"/>
    <mergeCell ref="B59:E59"/>
    <mergeCell ref="A60:G60"/>
    <mergeCell ref="B7:G7"/>
    <mergeCell ref="B28:E28"/>
    <mergeCell ref="A29:G29"/>
    <mergeCell ref="B30:G30"/>
    <mergeCell ref="B51:E51"/>
  </mergeCells>
  <dataValidations count="1">
    <dataValidation type="decimal" operator="equal" allowBlank="1" showInputMessage="1" showErrorMessage="1" sqref="F8:F27 F31:F50 F62:F68 F54:F58" xr:uid="{5959A54B-4D3A-4F00-9ABE-97A0CF3D6FC0}">
      <formula1>IF(F8&gt;=0.01,ROUND(F8,2),0.01)</formula1>
    </dataValidation>
  </dataValidations>
  <pageMargins left="0.5" right="0.5" top="0.75" bottom="0.75" header="0.25" footer="0.25"/>
  <pageSetup scale="31" orientation="portrait" r:id="rId1"/>
  <headerFooter alignWithMargins="0">
    <oddHeader>&amp;LThe City of Winnipeg
Tender No. 48-2025 
&amp;RBid Submission
 Page &amp;P of &amp;N</oddHeader>
    <oddFooter xml:space="preserve">&amp;R__________________
Name of Bidder               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Ekeoma-Uche, Eme</cp:lastModifiedBy>
  <cp:revision/>
  <dcterms:created xsi:type="dcterms:W3CDTF">1999-10-18T14:40:40Z</dcterms:created>
  <dcterms:modified xsi:type="dcterms:W3CDTF">2025-02-19T19:23:02Z</dcterms:modified>
  <cp:category/>
  <cp:contentStatus/>
</cp:coreProperties>
</file>