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505-2025\WORK IN PROGRESS\"/>
    </mc:Choice>
  </mc:AlternateContent>
  <xr:revisionPtr revIDLastSave="0" documentId="13_ncr:1_{EA2BC20E-EBEC-4EE4-A099-ECC6F3EE8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prices'!$A$1:$G$26</definedName>
    <definedName name="Print_Area_1">'Unit prices'!$A$6:$G$32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0" i="2"/>
  <c r="G11" i="2"/>
  <c r="G12" i="2"/>
  <c r="G13" i="2"/>
  <c r="G14" i="2"/>
  <c r="G15" i="2"/>
  <c r="G7" i="2" l="1"/>
  <c r="G6" i="2"/>
  <c r="G8" i="2"/>
  <c r="G9" i="2"/>
  <c r="G16" i="2"/>
  <c r="F22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<sst xmlns="http://schemas.openxmlformats.org/spreadsheetml/2006/main" count="54" uniqueCount="36">
  <si>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</si>
  <si>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</si>
  <si>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</si>
  <si>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</si>
  <si>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</si>
  <si>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</si>
  <si>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</si>
  <si>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</si>
  <si>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</si>
  <si>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</si>
  <si>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</si>
  <si>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hours</t>
  </si>
  <si>
    <t>TOTAL BID PRICE (GST &amp; MRST extra) (in numbers)</t>
  </si>
  <si>
    <t>Material &amp; Parts Mark Up</t>
  </si>
  <si>
    <t>Vactor Truck with Technicians</t>
  </si>
  <si>
    <t>Camera Truck with Technicians</t>
  </si>
  <si>
    <t>Steam Truck with Technicians</t>
  </si>
  <si>
    <t>Pump Truck with Technicians</t>
  </si>
  <si>
    <t>percentage</t>
  </si>
  <si>
    <t>Plumber - Journeyperson (Normal Business Hours)</t>
  </si>
  <si>
    <t>Steamfitter-Pipefitter Journeyperson (Normal Business Hours)</t>
  </si>
  <si>
    <t>Welder - Journeyperson (Normal Business Hours)</t>
  </si>
  <si>
    <t>Emergency Call-Out Charge (After Hours)</t>
  </si>
  <si>
    <t>Shop Fees</t>
  </si>
  <si>
    <t>Televising Equipment Charge</t>
  </si>
  <si>
    <t>E2.15</t>
  </si>
  <si>
    <t>E2.16</t>
  </si>
  <si>
    <t>E2.17</t>
  </si>
  <si>
    <t>E2.18</t>
  </si>
  <si>
    <t>E2.19</t>
  </si>
  <si>
    <t>E2.20</t>
  </si>
  <si>
    <t>E2.21</t>
  </si>
  <si>
    <t>(See B10)</t>
  </si>
  <si>
    <t>Plumber - Journeyperson (Overtime/After Hours)</t>
  </si>
  <si>
    <t>Steamfitter-Pipefitter Journeyperson (Overtime/After Hours)</t>
  </si>
  <si>
    <t>Welder - Journeyperson (Overtime/After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</si>
</sst>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9" fontId="4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5" xfId="0" applyNumberFormat="1" applyBorder="1"/>
    <xf numFmtId="175" fontId="0" fillId="0" borderId="0" xfId="0" applyNumberFormat="1" applyAlignment="1">
      <alignment wrapText="1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164" fontId="39" fillId="0" borderId="16" xfId="0" applyNumberFormat="1" applyFont="1" applyBorder="1"/>
    <xf numFmtId="0" fontId="36" fillId="24" borderId="0" xfId="1" applyFont="1" applyAlignment="1" applyProtection="1">
      <alignment horizontal="center"/>
      <protection locked="0"/>
    </xf>
    <xf numFmtId="0" fontId="36" fillId="24" borderId="0" xfId="1" applyFon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16" xfId="0" applyBorder="1"/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6" xfId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0" xfId="0" applyNumberFormat="1" applyAlignment="1" applyProtection="1">
      <alignment horizontal="right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0" fillId="0" borderId="19" xfId="0" applyNumberFormat="1" applyBorder="1" applyAlignment="1">
      <alignment horizontal="center"/>
    </xf>
    <xf numFmtId="175" fontId="0" fillId="0" borderId="19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175" fontId="0" fillId="0" borderId="23" xfId="0" applyNumberFormat="1" applyBorder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3" fillId="0" borderId="29" xfId="0" applyFont="1" applyBorder="1" applyAlignment="1">
      <alignment vertical="top" wrapText="1"/>
    </xf>
    <xf numFmtId="9" fontId="0" fillId="0" borderId="26" xfId="117" applyFont="1" applyBorder="1" applyAlignment="1" applyProtection="1">
      <alignment horizontal="righ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19" xfId="0" applyBorder="1"/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wrapText="1"/>
    </xf>
    <xf numFmtId="175" fontId="36" fillId="24" borderId="14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4" fontId="3" fillId="0" borderId="16" xfId="0" applyNumberFormat="1" applyFon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4" fontId="0" fillId="0" borderId="19" xfId="0" applyNumberFormat="1" applyBorder="1" applyAlignment="1" applyProtection="1">
      <alignment horizontal="left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Percent" xfId="117" builtinId="5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2"/>
  <sheetViews>
    <sheetView showGridLines="0" tabSelected="1" zoomScaleNormal="100" zoomScaleSheetLayoutView="100" zoomScalePageLayoutView="85" workbookViewId="0">
      <selection activeCell="B23" sqref="B23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8"/>
      <c r="B1" s="59"/>
      <c r="C1" s="57" t="s">
        <v>0</v>
      </c>
      <c r="D1" s="57"/>
      <c r="E1" s="34"/>
      <c r="F1" s="35"/>
      <c r="G1" s="36"/>
    </row>
    <row r="2" spans="1:7" x14ac:dyDescent="0.2">
      <c r="A2" s="55"/>
      <c r="B2" s="56"/>
      <c r="C2" s="63" t="s">
        <v>32</v>
      </c>
      <c r="D2" s="63"/>
      <c r="F2" s="38"/>
      <c r="G2" s="39"/>
    </row>
    <row r="3" spans="1:7" x14ac:dyDescent="0.2">
      <c r="A3" s="62"/>
      <c r="B3" s="56"/>
      <c r="C3" s="37"/>
      <c r="F3" s="38"/>
      <c r="G3" s="39"/>
    </row>
    <row r="4" spans="1:7" x14ac:dyDescent="0.2">
      <c r="A4" s="27" t="s">
        <v>1</v>
      </c>
      <c r="F4" s="38"/>
      <c r="G4" s="39"/>
    </row>
    <row r="5" spans="1:7" ht="22.5" x14ac:dyDescent="0.2">
      <c r="A5" s="40" t="s">
        <v>2</v>
      </c>
      <c r="B5" s="40" t="s">
        <v>3</v>
      </c>
      <c r="C5" s="41" t="s">
        <v>4</v>
      </c>
      <c r="D5" s="41" t="s">
        <v>5</v>
      </c>
      <c r="E5" s="42" t="s">
        <v>6</v>
      </c>
      <c r="F5" s="43" t="s">
        <v>7</v>
      </c>
      <c r="G5" s="43" t="s">
        <v>8</v>
      </c>
    </row>
    <row r="6" spans="1:7" ht="25.5" x14ac:dyDescent="0.2">
      <c r="A6" s="44">
        <v>1</v>
      </c>
      <c r="B6" s="45" t="s">
        <v>19</v>
      </c>
      <c r="C6" s="46" t="s">
        <v>25</v>
      </c>
      <c r="D6" s="47" t="s">
        <v>11</v>
      </c>
      <c r="E6" s="48">
        <v>200</v>
      </c>
      <c r="F6" s="5"/>
      <c r="G6" s="49" t="str">
        <f>IF(OR(ISTEXT(F6),ISBLANK(F6)), "$   - ",ROUND(E6*F6,2))</f>
        <v xml:space="preserve">$   - </v>
      </c>
    </row>
    <row r="7" spans="1:7" ht="25.5" x14ac:dyDescent="0.2">
      <c r="A7" s="50">
        <f>A6+1</f>
        <v>2</v>
      </c>
      <c r="B7" s="51" t="s">
        <v>33</v>
      </c>
      <c r="C7" s="52" t="s">
        <v>26</v>
      </c>
      <c r="D7" s="47" t="s">
        <v>11</v>
      </c>
      <c r="E7" s="48">
        <v>30</v>
      </c>
      <c r="F7" s="5"/>
      <c r="G7" s="49" t="str">
        <f>IF(OR(ISTEXT(F7),ISBLANK(F7)), "$   - ",ROUND(E7*F7,2))</f>
        <v xml:space="preserve">$   - </v>
      </c>
    </row>
    <row r="8" spans="1:7" ht="25.5" x14ac:dyDescent="0.2">
      <c r="A8" s="50">
        <f t="shared" ref="A8:A19" si="0">A7+1</f>
        <v>3</v>
      </c>
      <c r="B8" s="51" t="s">
        <v>20</v>
      </c>
      <c r="C8" s="46" t="s">
        <v>25</v>
      </c>
      <c r="D8" s="47" t="s">
        <v>11</v>
      </c>
      <c r="E8" s="48">
        <v>4</v>
      </c>
      <c r="F8" s="5"/>
      <c r="G8" s="49" t="str">
        <f t="shared" ref="G8:G15" si="1">IF(OR(ISTEXT(F8),ISBLANK(F8)), "$   - ",ROUND(E8*F8,2))</f>
        <v xml:space="preserve">$   - </v>
      </c>
    </row>
    <row r="9" spans="1:7" ht="25.5" x14ac:dyDescent="0.2">
      <c r="A9" s="50">
        <f t="shared" si="0"/>
        <v>4</v>
      </c>
      <c r="B9" s="51" t="s">
        <v>34</v>
      </c>
      <c r="C9" s="52" t="s">
        <v>26</v>
      </c>
      <c r="D9" s="47" t="s">
        <v>11</v>
      </c>
      <c r="E9" s="48">
        <v>4</v>
      </c>
      <c r="F9" s="5"/>
      <c r="G9" s="49" t="str">
        <f t="shared" si="1"/>
        <v xml:space="preserve">$   - </v>
      </c>
    </row>
    <row r="10" spans="1:7" ht="25.5" x14ac:dyDescent="0.2">
      <c r="A10" s="50">
        <f t="shared" si="0"/>
        <v>5</v>
      </c>
      <c r="B10" s="51" t="s">
        <v>21</v>
      </c>
      <c r="C10" s="46" t="s">
        <v>25</v>
      </c>
      <c r="D10" s="47" t="s">
        <v>11</v>
      </c>
      <c r="E10" s="48">
        <v>4</v>
      </c>
      <c r="F10" s="5"/>
      <c r="G10" s="49" t="str">
        <f t="shared" si="1"/>
        <v xml:space="preserve">$   - </v>
      </c>
    </row>
    <row r="11" spans="1:7" ht="25.5" x14ac:dyDescent="0.2">
      <c r="A11" s="50">
        <f t="shared" si="0"/>
        <v>6</v>
      </c>
      <c r="B11" s="51" t="s">
        <v>35</v>
      </c>
      <c r="C11" s="52" t="s">
        <v>26</v>
      </c>
      <c r="D11" s="47" t="s">
        <v>11</v>
      </c>
      <c r="E11" s="48">
        <v>4</v>
      </c>
      <c r="F11" s="5"/>
      <c r="G11" s="49" t="str">
        <f t="shared" si="1"/>
        <v xml:space="preserve">$   - </v>
      </c>
    </row>
    <row r="12" spans="1:7" x14ac:dyDescent="0.2">
      <c r="A12" s="50">
        <f t="shared" si="0"/>
        <v>7</v>
      </c>
      <c r="B12" s="53" t="s">
        <v>14</v>
      </c>
      <c r="C12" s="52" t="s">
        <v>27</v>
      </c>
      <c r="D12" s="47" t="s">
        <v>11</v>
      </c>
      <c r="E12" s="48">
        <v>10</v>
      </c>
      <c r="F12" s="5"/>
      <c r="G12" s="49" t="str">
        <f t="shared" si="1"/>
        <v xml:space="preserve">$   - </v>
      </c>
    </row>
    <row r="13" spans="1:7" x14ac:dyDescent="0.2">
      <c r="A13" s="50">
        <f t="shared" si="0"/>
        <v>8</v>
      </c>
      <c r="B13" s="51" t="s">
        <v>17</v>
      </c>
      <c r="C13" s="52" t="s">
        <v>27</v>
      </c>
      <c r="D13" s="47" t="s">
        <v>11</v>
      </c>
      <c r="E13" s="48">
        <v>10</v>
      </c>
      <c r="F13" s="5"/>
      <c r="G13" s="49" t="str">
        <f t="shared" si="1"/>
        <v xml:space="preserve">$   - </v>
      </c>
    </row>
    <row r="14" spans="1:7" x14ac:dyDescent="0.2">
      <c r="A14" s="50">
        <f t="shared" si="0"/>
        <v>9</v>
      </c>
      <c r="B14" s="51" t="s">
        <v>16</v>
      </c>
      <c r="C14" s="52" t="s">
        <v>27</v>
      </c>
      <c r="D14" s="47" t="s">
        <v>11</v>
      </c>
      <c r="E14" s="48">
        <v>10</v>
      </c>
      <c r="F14" s="5"/>
      <c r="G14" s="49" t="str">
        <f t="shared" si="1"/>
        <v xml:space="preserve">$   - </v>
      </c>
    </row>
    <row r="15" spans="1:7" x14ac:dyDescent="0.2">
      <c r="A15" s="50">
        <f t="shared" si="0"/>
        <v>10</v>
      </c>
      <c r="B15" s="51" t="s">
        <v>15</v>
      </c>
      <c r="C15" s="52" t="s">
        <v>27</v>
      </c>
      <c r="D15" s="47" t="s">
        <v>11</v>
      </c>
      <c r="E15" s="48">
        <v>10</v>
      </c>
      <c r="F15" s="5"/>
      <c r="G15" s="49" t="str">
        <f t="shared" si="1"/>
        <v xml:space="preserve">$   - </v>
      </c>
    </row>
    <row r="16" spans="1:7" x14ac:dyDescent="0.2">
      <c r="A16" s="50">
        <f t="shared" si="0"/>
        <v>11</v>
      </c>
      <c r="B16" s="51" t="s">
        <v>24</v>
      </c>
      <c r="C16" s="52" t="s">
        <v>28</v>
      </c>
      <c r="D16" s="47" t="s">
        <v>9</v>
      </c>
      <c r="E16" s="48">
        <v>15</v>
      </c>
      <c r="F16" s="5"/>
      <c r="G16" s="49" t="str">
        <f>IF(OR(ISTEXT(F16),ISBLANK(F16)), "$   - ",ROUND(E16*F16,2))</f>
        <v xml:space="preserve">$   - </v>
      </c>
    </row>
    <row r="17" spans="1:7" ht="25.5" x14ac:dyDescent="0.2">
      <c r="A17" s="50">
        <f t="shared" si="0"/>
        <v>12</v>
      </c>
      <c r="B17" s="51" t="s">
        <v>22</v>
      </c>
      <c r="C17" s="52" t="s">
        <v>29</v>
      </c>
      <c r="D17" s="47" t="s">
        <v>9</v>
      </c>
      <c r="E17" s="48">
        <v>10</v>
      </c>
      <c r="F17" s="5"/>
      <c r="G17" s="49" t="str">
        <f t="shared" ref="G17" si="2">IF(OR(ISTEXT(F17),ISBLANK(F17)), "$   - ",ROUND(E17*F17,2))</f>
        <v xml:space="preserve">$   - </v>
      </c>
    </row>
    <row r="18" spans="1:7" x14ac:dyDescent="0.2">
      <c r="A18" s="50">
        <f t="shared" si="0"/>
        <v>13</v>
      </c>
      <c r="B18" s="51" t="s">
        <v>13</v>
      </c>
      <c r="C18" s="52" t="s">
        <v>30</v>
      </c>
      <c r="D18" s="47" t="s">
        <v>18</v>
      </c>
      <c r="E18" s="48">
        <v>35000</v>
      </c>
      <c r="F18" s="54">
        <v>0.1</v>
      </c>
      <c r="G18" s="49">
        <f>E18+(IF(OR(ISTEXT(F18),ISBLANK(F18)), "$   - ",ROUND(E18*F18,2)))</f>
        <v>38500</v>
      </c>
    </row>
    <row r="19" spans="1:7" ht="13.5" thickBot="1" x14ac:dyDescent="0.25">
      <c r="A19" s="50">
        <f t="shared" si="0"/>
        <v>14</v>
      </c>
      <c r="B19" s="51" t="s">
        <v>23</v>
      </c>
      <c r="C19" s="52" t="s">
        <v>31</v>
      </c>
      <c r="D19" s="47" t="s">
        <v>9</v>
      </c>
      <c r="E19" s="48">
        <v>50</v>
      </c>
      <c r="F19" s="5"/>
      <c r="G19" s="49" t="str">
        <f t="shared" ref="G19" si="3">IF(OR(ISTEXT(F19),ISBLANK(F19)), "$   - ",ROUND(E19*F19,2))</f>
        <v xml:space="preserve">$   - </v>
      </c>
    </row>
    <row r="20" spans="1:7" ht="15" thickTop="1" x14ac:dyDescent="0.2">
      <c r="A20" s="7"/>
      <c r="B20" s="8"/>
      <c r="C20" s="8"/>
      <c r="D20" s="9"/>
      <c r="E20" s="10"/>
      <c r="F20" s="11"/>
      <c r="G20" s="12"/>
    </row>
    <row r="21" spans="1:7" ht="14.25" x14ac:dyDescent="0.2">
      <c r="A21" s="27"/>
      <c r="B21" s="22"/>
      <c r="C21" s="22"/>
      <c r="D21" s="24"/>
      <c r="E21" s="28"/>
      <c r="F21" s="60"/>
      <c r="G21" s="61"/>
    </row>
    <row r="22" spans="1:7" ht="14.25" x14ac:dyDescent="0.2">
      <c r="A22" s="29" t="s">
        <v>12</v>
      </c>
      <c r="B22" s="25"/>
      <c r="C22" s="25"/>
      <c r="D22" s="24"/>
      <c r="E22" s="22"/>
      <c r="F22" s="65">
        <f>SUM(G6:G19)</f>
        <v>38500</v>
      </c>
      <c r="G22" s="66"/>
    </row>
    <row r="23" spans="1:7" x14ac:dyDescent="0.2">
      <c r="A23" s="23"/>
      <c r="B23" s="30"/>
      <c r="C23" s="30"/>
      <c r="D23" s="31"/>
      <c r="E23" s="26"/>
      <c r="F23" s="32"/>
      <c r="G23" s="15"/>
    </row>
    <row r="24" spans="1:7" ht="44.25" customHeight="1" x14ac:dyDescent="0.2">
      <c r="A24" s="33"/>
      <c r="B24" s="32"/>
      <c r="C24" s="30"/>
      <c r="D24" s="31"/>
      <c r="E24" s="16"/>
      <c r="F24" s="17"/>
      <c r="G24" s="18"/>
    </row>
    <row r="25" spans="1:7" x14ac:dyDescent="0.2">
      <c r="A25" s="67"/>
      <c r="B25" s="68"/>
      <c r="C25" s="30"/>
      <c r="D25" s="31"/>
      <c r="E25" s="69" t="s">
        <v>10</v>
      </c>
      <c r="F25" s="69"/>
      <c r="G25" s="19"/>
    </row>
    <row r="26" spans="1:7" x14ac:dyDescent="0.2">
      <c r="A26" s="13"/>
      <c r="B26" s="20"/>
      <c r="C26" s="20"/>
      <c r="D26" s="21"/>
      <c r="E26" s="16"/>
      <c r="F26" s="17"/>
      <c r="G26" s="18"/>
    </row>
    <row r="28" spans="1:7" x14ac:dyDescent="0.2">
      <c r="A28" s="1"/>
    </row>
    <row r="29" spans="1:7" x14ac:dyDescent="0.2">
      <c r="A29" s="2"/>
      <c r="B29" s="64"/>
      <c r="C29" s="64"/>
      <c r="D29" s="64"/>
      <c r="E29" s="64"/>
      <c r="F29" s="14"/>
      <c r="G29" s="14"/>
    </row>
    <row r="30" spans="1:7" x14ac:dyDescent="0.2">
      <c r="A30" s="2"/>
      <c r="B30" s="64"/>
      <c r="C30" s="64"/>
      <c r="D30" s="64"/>
      <c r="E30" s="64"/>
      <c r="F30" s="14"/>
      <c r="G30" s="14"/>
    </row>
    <row r="31" spans="1:7" x14ac:dyDescent="0.2">
      <c r="A31" s="2"/>
      <c r="B31" s="64"/>
      <c r="C31" s="64"/>
      <c r="D31" s="64"/>
      <c r="E31" s="64"/>
      <c r="F31" s="14"/>
      <c r="G31" s="14"/>
    </row>
    <row r="32" spans="1:7" x14ac:dyDescent="0.2">
      <c r="A32" s="2"/>
      <c r="B32" s="64"/>
      <c r="C32" s="64"/>
      <c r="D32" s="64"/>
      <c r="E32" s="64"/>
      <c r="F32" s="14"/>
      <c r="G32" s="14"/>
    </row>
  </sheetData>
  <sheetProtection algorithmName="SHA-512" hashValue="Iuml1xTJcb92k5LvBiskRUxaB1rH1y6GLx0MHM11vL+kTsuelGIJdc/vujq8bq8Aud+Y8bCT5gd/UKJAdazWLQ==" saltValue="/AdNJlY/NbJAz8Y705T10A==" spinCount="100000" sheet="1" objects="1" scenarios="1"/>
  <mergeCells count="13">
    <mergeCell ref="B30:E30"/>
    <mergeCell ref="B31:E31"/>
    <mergeCell ref="F22:G22"/>
    <mergeCell ref="A25:B25"/>
    <mergeCell ref="B32:E32"/>
    <mergeCell ref="E25:F25"/>
    <mergeCell ref="B29:E29"/>
    <mergeCell ref="A2:B2"/>
    <mergeCell ref="C1:D1"/>
    <mergeCell ref="A1:B1"/>
    <mergeCell ref="F21:G21"/>
    <mergeCell ref="A3:B3"/>
    <mergeCell ref="C2:D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No.505-2025&amp;C                     &amp;R Bid Submission
Page &amp;P           </oddHeader>
    <oddFooter xml:space="preserve">&amp;R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2025-10-08T19:18:58Z</cp:lastPrinted>
  <dcterms:created xsi:type="dcterms:W3CDTF">1999-10-18T14:40:40Z</dcterms:created>
  <dcterms:modified xsi:type="dcterms:W3CDTF">2026-03-20T13:51:54Z</dcterms:modified>
  <cp:category/>
  <cp:contentStatus/>
</cp:coreProperties>
</file>