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can.sharepoint.com/sites/CA-CA00228185512/Shared Documents/05. Technical/05.07 Tender/01 Tender Documents/59-2025/59-2025/"/>
    </mc:Choice>
  </mc:AlternateContent>
  <xr:revisionPtr revIDLastSave="4" documentId="13_ncr:1_{E83EBC86-85D6-4FBA-8FE1-CA5087C48358}" xr6:coauthVersionLast="47" xr6:coauthVersionMax="47" xr10:uidLastSave="{BF4F4940-3DEC-4DBE-9F80-F436F3FA0288}"/>
  <bookViews>
    <workbookView xWindow="-108" yWindow="-108" windowWidth="23256" windowHeight="14016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PRICES'!$B$6:$H$135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PRICES'!$B$1:$IV$127</definedName>
    <definedName name="XITEMS">'FORM B - PRICES'!$B$6:$IV$127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47" i="1"/>
  <c r="H126" i="1" l="1"/>
  <c r="H77" i="1"/>
  <c r="H76" i="1"/>
  <c r="H75" i="1"/>
  <c r="H91" i="1" l="1"/>
  <c r="H90" i="1"/>
  <c r="H87" i="1"/>
  <c r="H86" i="1"/>
  <c r="H125" i="1"/>
  <c r="H124" i="1"/>
  <c r="H104" i="1"/>
  <c r="H67" i="1"/>
  <c r="H29" i="1" l="1"/>
  <c r="H120" i="1"/>
  <c r="H56" i="1"/>
  <c r="H101" i="1"/>
  <c r="H100" i="1"/>
  <c r="H96" i="1"/>
  <c r="H95" i="1"/>
  <c r="H51" i="1"/>
  <c r="H102" i="1"/>
  <c r="H80" i="1"/>
  <c r="H99" i="1"/>
  <c r="H94" i="1"/>
  <c r="H123" i="1"/>
  <c r="H115" i="1"/>
  <c r="H83" i="1"/>
  <c r="H82" i="1"/>
  <c r="H73" i="1"/>
  <c r="H98" i="1"/>
  <c r="H93" i="1"/>
  <c r="H108" i="1"/>
  <c r="H106" i="1"/>
  <c r="H112" i="1"/>
  <c r="H111" i="1"/>
  <c r="H110" i="1"/>
  <c r="H114" i="1"/>
  <c r="H113" i="1"/>
  <c r="H116" i="1"/>
  <c r="H18" i="1" l="1"/>
  <c r="H10" i="1"/>
  <c r="H9" i="1"/>
  <c r="H122" i="1" l="1"/>
  <c r="H54" i="1"/>
  <c r="H55" i="1"/>
  <c r="H61" i="1"/>
  <c r="H60" i="1"/>
  <c r="H59" i="1"/>
  <c r="H58" i="1"/>
  <c r="H65" i="1"/>
  <c r="H64" i="1"/>
  <c r="H50" i="1"/>
  <c r="H118" i="1"/>
  <c r="H89" i="1" l="1"/>
  <c r="H85" i="1"/>
  <c r="H70" i="1"/>
  <c r="H46" i="1"/>
  <c r="H49" i="1"/>
  <c r="H45" i="1"/>
  <c r="H44" i="1"/>
  <c r="H42" i="1"/>
  <c r="H41" i="1"/>
  <c r="H38" i="1"/>
  <c r="H36" i="1"/>
  <c r="H35" i="1"/>
  <c r="H33" i="1"/>
  <c r="H30" i="1"/>
  <c r="H27" i="1"/>
  <c r="H26" i="1"/>
  <c r="H25" i="1"/>
  <c r="H23" i="1"/>
  <c r="H22" i="1"/>
  <c r="H21" i="1"/>
  <c r="H20" i="1"/>
  <c r="H19" i="1"/>
  <c r="H17" i="1"/>
  <c r="H15" i="1"/>
  <c r="H14" i="1"/>
  <c r="H12" i="1"/>
  <c r="H11" i="1"/>
  <c r="H127" i="1" l="1"/>
  <c r="C133" i="1" l="1"/>
  <c r="B133" i="1"/>
  <c r="C130" i="1"/>
  <c r="B130" i="1"/>
  <c r="H129" i="1"/>
  <c r="H130" i="1" s="1"/>
  <c r="H133" i="1" s="1"/>
  <c r="B132" i="1" l="1"/>
  <c r="B127" i="1"/>
  <c r="C132" i="1"/>
  <c r="C127" i="1"/>
  <c r="H132" i="1" l="1"/>
  <c r="G1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  <author>Windows User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  <comment ref="I14" authorId="1" shapeId="0" xr:uid="{76F63425-855C-49D2-A760-34A56FA02757}">
      <text>
        <r>
          <rPr>
            <sz val="9"/>
            <color indexed="81"/>
            <rFont val="Tahoma"/>
            <family val="2"/>
          </rPr>
          <t>High traffic volume streets (i.e. expressways, major arterials, minor arterials, industrial/commercial collectors, residential major collectors, residential minor collectors, and industrial/commercial locals), including associated approaches</t>
        </r>
      </text>
    </comment>
    <comment ref="I15" authorId="1" shapeId="0" xr:uid="{58E16BAD-EDE4-437F-BDE3-51319EFD1C2B}">
      <text>
        <r>
          <rPr>
            <sz val="9"/>
            <color indexed="81"/>
            <rFont val="Tahoma"/>
            <family val="2"/>
          </rPr>
          <t>High traffic volume streets (i.e. expressways, major arterials, minor arterials, industrial/commercial collectors, residential major collectors, residential minor collectors, and industrial/commercial locals), including associated approaches</t>
        </r>
      </text>
    </comment>
    <comment ref="I17" authorId="1" shapeId="0" xr:uid="{E5615937-8983-4057-A0B3-4CF02FF6929C}">
      <text>
        <r>
          <rPr>
            <sz val="9"/>
            <color indexed="81"/>
            <rFont val="Tahoma"/>
            <family val="2"/>
          </rPr>
          <t>High traffic volume streets (i.e. expressways, major arterials, minor arterials, industrial/commercial collectors, residential major collectors, residential minor collectors, and industrial/commercial locals), including associated approaches</t>
        </r>
      </text>
    </comment>
  </commentList>
</comments>
</file>

<file path=xl/sharedStrings.xml><?xml version="1.0" encoding="utf-8"?>
<sst xmlns="http://schemas.openxmlformats.org/spreadsheetml/2006/main" count="538" uniqueCount="349">
  <si>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</si>
  <si>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</si>
  <si>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</si>
  <si>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</si>
  <si>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</si>
  <si>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</si>
  <si>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</si>
  <si>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</si>
  <si>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</si>
  <si>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</si>
  <si>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</si>
  <si>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</si>
  <si>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</si>
  <si>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</si>
  <si>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</si>
  <si>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</si>
  <si>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</si>
  <si>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</si>
  <si>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</si>
  <si>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</si>
  <si>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</si>
  <si>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</si>
  <si>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</si>
  <si>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</si>
  <si>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</si>
  <si>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</si>
  <si>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</si>
  <si>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</si>
  <si>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</si>
  <si>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</si>
  <si>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</si>
  <si>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</si>
  <si>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</si>
  <si>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each</t>
  </si>
  <si>
    <t>ii)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</si>
  <si>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</si>
  <si>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</si>
  <si>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</si>
  <si>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</si>
  <si>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</si>
  <si>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</si>
  <si>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</si>
  <si>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F001</t>
  </si>
  <si>
    <t>F003</t>
  </si>
  <si>
    <t>F005</t>
  </si>
  <si>
    <t>iv)</t>
  </si>
  <si>
    <t>G001</t>
  </si>
  <si>
    <t>G003</t>
  </si>
  <si>
    <t>B001</t>
  </si>
  <si>
    <t>Pavement Removal</t>
  </si>
  <si>
    <t>Tie-ins and Approaches</t>
  </si>
  <si>
    <t>F002</t>
  </si>
  <si>
    <t>vert. m</t>
  </si>
  <si>
    <t>F009</t>
  </si>
  <si>
    <t>F010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</si>
  <si>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</si>
  <si>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</si>
  <si>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</si>
  <si>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</si>
  <si>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</si>
  <si>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</si>
  <si>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</si>
  <si>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</si>
  <si>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</si>
  <si>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</si>
  <si>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</si>
  <si>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</si>
  <si>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</si>
  <si>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</si>
  <si>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</si>
  <si>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</si>
  <si>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</si>
  <si>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</si>
  <si>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</si>
  <si>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</si>
  <si>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</si>
  <si>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</si>
  <si>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</si>
  <si>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</si>
  <si>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</si>
  <si>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</si>
  <si>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</si>
  <si>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B154rl</t>
  </si>
  <si>
    <t>A.12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</si>
  <si>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</si>
  <si>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</si>
  <si>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</si>
  <si>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</si>
  <si>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</si>
  <si>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</si>
  <si>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</si>
  <si>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</si>
  <si>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</si>
  <si>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</si>
  <si>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</si>
  <si>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</si>
  <si>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</si>
  <si>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</si>
  <si>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</si>
  <si>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</si>
  <si>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</si>
  <si>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A.20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</si>
  <si>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</si>
  <si>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</si>
  <si>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</si>
  <si>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</si>
  <si>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</si>
  <si>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</si>
  <si>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</si>
  <si>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A.25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</si>
  <si>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</si>
  <si>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</si>
  <si>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</si>
  <si>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</si>
  <si>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</si>
  <si>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</si>
  <si>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</si>
  <si>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</si>
  <si>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</si>
  <si>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 xml:space="preserve"> width &gt; or = 600 mm</t>
  </si>
  <si>
    <t>B100r</t>
  </si>
  <si>
    <t>Miscellaneous Concrete Slab Removal</t>
  </si>
  <si>
    <t>B104r</t>
  </si>
  <si>
    <t xml:space="preserve">250 mm </t>
  </si>
  <si>
    <t>C051</t>
  </si>
  <si>
    <t xml:space="preserve">CW 3325-R5  </t>
  </si>
  <si>
    <t>A.1</t>
  </si>
  <si>
    <t>B003</t>
  </si>
  <si>
    <t>B105r</t>
  </si>
  <si>
    <t>Bullnose</t>
  </si>
  <si>
    <t>CW 3240-R10</t>
  </si>
  <si>
    <t>CW 3326-R3</t>
  </si>
  <si>
    <t>E12</t>
  </si>
  <si>
    <t>C014</t>
  </si>
  <si>
    <t>SD-227A</t>
  </si>
  <si>
    <t>C018</t>
  </si>
  <si>
    <t>SD-227C</t>
  </si>
  <si>
    <t>SD-025, 1800 mm deep</t>
  </si>
  <si>
    <t>A.33</t>
  </si>
  <si>
    <t>A.34</t>
  </si>
  <si>
    <t>E026</t>
  </si>
  <si>
    <t>A.35</t>
  </si>
  <si>
    <t>A.36</t>
  </si>
  <si>
    <t>E046</t>
  </si>
  <si>
    <t>A.37</t>
  </si>
  <si>
    <t>Removal of Existing Catch Basins</t>
  </si>
  <si>
    <t>A.38</t>
  </si>
  <si>
    <t>A.39</t>
  </si>
  <si>
    <t>A.40</t>
  </si>
  <si>
    <t>A.41</t>
  </si>
  <si>
    <t>A.42</t>
  </si>
  <si>
    <t>E072</t>
  </si>
  <si>
    <t>A.43</t>
  </si>
  <si>
    <t>Watermain and Water Service Insulation</t>
  </si>
  <si>
    <t>E073</t>
  </si>
  <si>
    <t>A.44</t>
  </si>
  <si>
    <t>A.45</t>
  </si>
  <si>
    <t>A.46</t>
  </si>
  <si>
    <t>F004</t>
  </si>
  <si>
    <t>38 mm</t>
  </si>
  <si>
    <t>F006</t>
  </si>
  <si>
    <t>64 mm</t>
  </si>
  <si>
    <t>A.47</t>
  </si>
  <si>
    <t>A.48</t>
  </si>
  <si>
    <t>A.49</t>
  </si>
  <si>
    <t>A.50</t>
  </si>
  <si>
    <t>A.51</t>
  </si>
  <si>
    <t>E13</t>
  </si>
  <si>
    <t>B.1</t>
  </si>
  <si>
    <t>(SEE B10)</t>
  </si>
  <si>
    <t>B126r</t>
  </si>
  <si>
    <t>Concrete Curb Removal</t>
  </si>
  <si>
    <t xml:space="preserve">CW 3240-R10 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</si>
  <si>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</si>
  <si>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</si>
  <si>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</si>
  <si>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</si>
  <si>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</si>
  <si>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</si>
  <si>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</si>
  <si>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</si>
  <si>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</si>
  <si>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AP-006 - Standard Frame for Manhole and Catch Basin</t>
  </si>
  <si>
    <t>AP-007 - Standard Solid Cover for Standard Frame</t>
  </si>
  <si>
    <t>Less than 3 m</t>
  </si>
  <si>
    <t>E14</t>
  </si>
  <si>
    <t>C038</t>
  </si>
  <si>
    <t>SD-200</t>
  </si>
  <si>
    <t>C055</t>
  </si>
  <si>
    <t xml:space="preserve">Construction of Asphaltic Concrete Pavements </t>
  </si>
  <si>
    <t>C056</t>
  </si>
  <si>
    <t>C059</t>
  </si>
  <si>
    <t>C060</t>
  </si>
  <si>
    <t>ROADWORKS - REMOVALS/RENEWALS</t>
  </si>
  <si>
    <t>MOBILIZATION /DEMOLIBIZATION</t>
  </si>
  <si>
    <t>L. sum</t>
  </si>
  <si>
    <t>I001</t>
  </si>
  <si>
    <t>Mobilization/Demobilization</t>
  </si>
  <si>
    <t>CW 3110-R22</t>
  </si>
  <si>
    <t>CW 3510-R10</t>
  </si>
  <si>
    <t>Supplying and Placing Sub-base Material</t>
  </si>
  <si>
    <t>A007A1</t>
  </si>
  <si>
    <t>50 mm Granular A Limestone</t>
  </si>
  <si>
    <t>A010A1</t>
  </si>
  <si>
    <t>Geotextile Fabric</t>
  </si>
  <si>
    <t>CW 3130-R5</t>
  </si>
  <si>
    <t>A022A2</t>
  </si>
  <si>
    <t>Separation/Filtration Fabric</t>
  </si>
  <si>
    <t>A022A4</t>
  </si>
  <si>
    <t>A022A5</t>
  </si>
  <si>
    <t>Class A Geogrid</t>
  </si>
  <si>
    <t>CW 3135-R2</t>
  </si>
  <si>
    <t>A008A1</t>
  </si>
  <si>
    <t>100 mm Granular A Limestone</t>
  </si>
  <si>
    <t>Construction of Type 1 Concrete Median Slabs</t>
  </si>
  <si>
    <t>Construction of Monolithic Type 1 Concrete Bull-noses</t>
  </si>
  <si>
    <t>CW 2110-R13</t>
  </si>
  <si>
    <t>E2</t>
  </si>
  <si>
    <r>
      <t>CW 3110-R22</t>
    </r>
    <r>
      <rPr>
        <sz val="11"/>
        <color theme="1"/>
        <rFont val="Calibri"/>
        <family val="2"/>
        <scheme val="minor"/>
      </rPr>
      <t/>
    </r>
  </si>
  <si>
    <t>A005</t>
  </si>
  <si>
    <t>Supplying and Placing Suitable Site Sub-grade Material</t>
  </si>
  <si>
    <t>Sub-base material must meet specified classification requirements A, B, or C.</t>
  </si>
  <si>
    <t>By definition Recycled materials are excluded.
Use on high traffic volume streets</t>
  </si>
  <si>
    <t>Base course material must meet specified classification requirements A, B, or C.</t>
  </si>
  <si>
    <t xml:space="preserve"> </t>
  </si>
  <si>
    <t>A013</t>
  </si>
  <si>
    <t xml:space="preserve">Ditch Grading </t>
  </si>
  <si>
    <t>A015</t>
  </si>
  <si>
    <t>Ditch Excavation</t>
  </si>
  <si>
    <t>A023</t>
  </si>
  <si>
    <t>A028</t>
  </si>
  <si>
    <t>Common Excavation- Suitable site material</t>
  </si>
  <si>
    <t>CW 3170-R3</t>
  </si>
  <si>
    <t>A030</t>
  </si>
  <si>
    <t>A031</t>
  </si>
  <si>
    <t>Placing Suitable Site Material</t>
  </si>
  <si>
    <t>A033</t>
  </si>
  <si>
    <t>Supplying and Placing Imported Material</t>
  </si>
  <si>
    <t>B129r</t>
  </si>
  <si>
    <t>Curb and Gutter</t>
  </si>
  <si>
    <t>B170rlB</t>
  </si>
  <si>
    <t>add "Slip Form Paving" if specified</t>
  </si>
  <si>
    <t>B170rl^1</t>
  </si>
  <si>
    <t>In item code replace ^ with A or  B or omit according to the code of the item used above</t>
  </si>
  <si>
    <t>B170rl^2</t>
  </si>
  <si>
    <t>3 m to 30 m</t>
  </si>
  <si>
    <t>100 - 150 mm Depth (Asphalt)</t>
  </si>
  <si>
    <t>Type 1 Concrete Curb and Gutter (150 mm reveal ht, Barrier, Integral, 600 mm width, 150 mm Plain Concrete Pavement)</t>
  </si>
  <si>
    <t>D002</t>
  </si>
  <si>
    <t>Crack Sealing</t>
  </si>
  <si>
    <t>D003</t>
  </si>
  <si>
    <t>2 mm to 10 mm Wide</t>
  </si>
  <si>
    <t>E052s</t>
  </si>
  <si>
    <t>Corrugated Steel Pipe Culvert - Supply</t>
  </si>
  <si>
    <t>CW 3610-R5</t>
  </si>
  <si>
    <t>^  specify gauge, (Galvinized, Aluminized, or Polymer Coat)</t>
  </si>
  <si>
    <t>E057s</t>
  </si>
  <si>
    <t>E057i</t>
  </si>
  <si>
    <t>Corrugated Steel Pipe Culvert - Install</t>
  </si>
  <si>
    <t>E062i</t>
  </si>
  <si>
    <t>Hydro Seed</t>
  </si>
  <si>
    <t>CIREAM</t>
  </si>
  <si>
    <t>C058C</t>
  </si>
  <si>
    <t>Type SP1</t>
  </si>
  <si>
    <t>C058D</t>
  </si>
  <si>
    <t>Type SP2</t>
  </si>
  <si>
    <t>^ height if neither 150 or 180, add "Slip Form Paving" if specified</t>
  </si>
  <si>
    <t>100 mm Type 1 Concrete Sidewalk</t>
  </si>
  <si>
    <t>Raked Asphalt Median</t>
  </si>
  <si>
    <t>Construction of Reverse Curb and Gutter (150 mm ht, Barrier, Integral, 600 mm width, 180 mm Plain Type 1 Concrete Pavement)</t>
  </si>
  <si>
    <t>Construction of Reverse Curb and Gutter (120 mm ht, Mountable, Integral, 600 mm width, 180 mm Plain Type 1 Concrete Pavement)</t>
  </si>
  <si>
    <t>Construction of Reverse Curb and Gutter (10 mm ht, Curb Ramp, Integral, 600 mm width, 180 mm Plain Type 1 Concrete Pavement)</t>
  </si>
  <si>
    <t>Preparation of Existing Roadway - Shoulders</t>
  </si>
  <si>
    <t>Base Course Material - Granular A Limestone - Pavement Reconstruction and Widening</t>
  </si>
  <si>
    <t>Pavement Reconstruction and Road Widening</t>
  </si>
  <si>
    <t>Slope Benching</t>
  </si>
  <si>
    <t>DUGALD RD - PLESSIS RD TO RAVENHURST ST AND PLESSIS RD NORHTBOUND RIGHT TURN</t>
  </si>
  <si>
    <t>Base Course Material - Granular A Limestone - Shoulders for Mill and Fill and CIREAM Section</t>
  </si>
  <si>
    <t>F022</t>
  </si>
  <si>
    <t>E069</t>
  </si>
  <si>
    <t>Removal of Existing Culverts</t>
  </si>
  <si>
    <t>E062s</t>
  </si>
  <si>
    <t>E063s</t>
  </si>
  <si>
    <t>^ specify diameter</t>
  </si>
  <si>
    <t>E064i</t>
  </si>
  <si>
    <t>E065i</t>
  </si>
  <si>
    <t>E005A</t>
  </si>
  <si>
    <t>E042</t>
  </si>
  <si>
    <t>Connecting New Sewer Service to Existing Sewer Service</t>
  </si>
  <si>
    <t>E043</t>
  </si>
  <si>
    <t xml:space="preserve">^ specify size. </t>
  </si>
  <si>
    <t>F019</t>
  </si>
  <si>
    <t>Type A - Using existing hydrant tee and extending lead pipe</t>
  </si>
  <si>
    <t>Relocating Existing Hydrant - Type A c/w New Hydrant Assembly</t>
  </si>
  <si>
    <t xml:space="preserve">3.16.7 - Perform a video inspection of the existing sewer after completion of backfilling and compaction using the video equipment indicated in CW 2145 from the nearest manhole to a minimum of 2 metres past the new connection. </t>
  </si>
  <si>
    <t>^ specify size and type</t>
  </si>
  <si>
    <t>E041B</t>
  </si>
  <si>
    <t>^ specify size , "Type" opt. if known</t>
  </si>
  <si>
    <t>H013</t>
  </si>
  <si>
    <t>Grouted Stone Riprap</t>
  </si>
  <si>
    <t>CW 3615-R4</t>
  </si>
  <si>
    <t>300 mm c/wFlared End and Safety Grate</t>
  </si>
  <si>
    <t>plessis 12</t>
  </si>
  <si>
    <t>450 mm</t>
  </si>
  <si>
    <t>Remove Existing Grouted Stone Riprap</t>
  </si>
  <si>
    <t>Supply and Install Custom Precast 450 Angle Pipe at 157 Degrees</t>
  </si>
  <si>
    <t>Supply and Install Precast 450 Vertical Tee c/w Reducer and Standard Frame and Standard Grated Cover (AP-006 and AP-006)</t>
  </si>
  <si>
    <r>
      <t>Raising of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Existing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Hydrant (150mm Riser)</t>
    </r>
  </si>
  <si>
    <t>including median slab</t>
  </si>
  <si>
    <t>plessis 80   dugald 500</t>
  </si>
  <si>
    <t>115  Plessis   500 dugald</t>
  </si>
  <si>
    <t>Construction of 120 mm ht Mountable, 180 mm Plain Type 1 Concrete Pavement, Monolihthic Median Slab</t>
  </si>
  <si>
    <t>450 at murdoch</t>
  </si>
  <si>
    <t>450 mm (Concrete) Connecting Pipe</t>
  </si>
  <si>
    <t>Connecting to 1050 mm  (Concrete) Sewer</t>
  </si>
  <si>
    <t>(1000 mm, 3.5mm gauge, Galvanized)</t>
  </si>
  <si>
    <t>Sodding (Dugald Median)</t>
  </si>
  <si>
    <t>Precast Concrete Pipe Culvert - Install (Plessis)</t>
  </si>
  <si>
    <t>Grading of Boulevards (Dugald Median)</t>
  </si>
  <si>
    <t>Asphalt Pavement (up to 270mm thick)</t>
  </si>
  <si>
    <t>Fill Material (Behind New Curbs)</t>
  </si>
  <si>
    <t>includes rounding</t>
  </si>
  <si>
    <t>E20</t>
  </si>
  <si>
    <t>Pipe Under Roadway Excavation</t>
  </si>
  <si>
    <t>SD-018</t>
  </si>
  <si>
    <t xml:space="preserve">^ - See SD-018 - thickness and width determined by depth of excavation &amp; pipe ID.  Note: E- spec assumes 100mm thickness will be suitable for our work.   </t>
  </si>
  <si>
    <t>mill and fill 3600   3000 for tother</t>
  </si>
  <si>
    <t>Precast Concrete Pipe Culvert - Supply (Plessis) - CL3 Pipe</t>
  </si>
  <si>
    <t xml:space="preserve">Hydro-Vac of Existing Shallow Utilities </t>
  </si>
  <si>
    <t>hour</t>
  </si>
  <si>
    <t>CW 3110-R22, E15</t>
  </si>
  <si>
    <t>CW 3150-R4, E23</t>
  </si>
  <si>
    <t>E17</t>
  </si>
  <si>
    <t>E18</t>
  </si>
  <si>
    <t>weekly</t>
  </si>
  <si>
    <t>CW 3310-R19</t>
  </si>
  <si>
    <t>CW 3410-R12, E16, E22</t>
  </si>
  <si>
    <t>(450 mm, 3.5mm gauge, Galvanized)</t>
  </si>
  <si>
    <t>(750 mm, 3.5mm gauge, Galvanized)</t>
  </si>
  <si>
    <t>CW 3610-R5, E21</t>
  </si>
  <si>
    <t>Temporary Variable Message Signs</t>
  </si>
  <si>
    <t>AP-008 - Standard Grated Cover for Standard Frame</t>
  </si>
  <si>
    <t>Remove Existing Tree</t>
  </si>
  <si>
    <t>B206</t>
  </si>
  <si>
    <t>Supply and Install Pavement Repair Fabric</t>
  </si>
  <si>
    <t>CW 3140-R1</t>
  </si>
  <si>
    <t>B206A</t>
  </si>
  <si>
    <t>Type A</t>
  </si>
  <si>
    <t>A.52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</si>
</sst>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0.0"/>
  </numFmts>
  <fonts count="56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70" fontId="12" fillId="0" borderId="2" applyFill="0">
      <alignment horizontal="right" vertical="top"/>
    </xf>
    <xf numFmtId="170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5" fontId="15" fillId="0" borderId="4" applyFill="0">
      <alignment horizontal="centerContinuous" wrapText="1"/>
    </xf>
    <xf numFmtId="165" fontId="43" fillId="0" borderId="4" applyFill="0">
      <alignment horizontal="centerContinuous" wrapText="1"/>
    </xf>
    <xf numFmtId="165" fontId="12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5" fontId="12" fillId="0" borderId="1" applyFill="0"/>
    <xf numFmtId="175" fontId="40" fillId="0" borderId="1" applyFill="0"/>
    <xf numFmtId="175" fontId="40" fillId="0" borderId="1" applyFill="0"/>
    <xf numFmtId="171" fontId="12" fillId="0" borderId="1" applyFill="0">
      <alignment horizontal="right"/>
      <protection locked="0"/>
    </xf>
    <xf numFmtId="171" fontId="40" fillId="0" borderId="1" applyFill="0">
      <alignment horizontal="right"/>
      <protection locked="0"/>
    </xf>
    <xf numFmtId="171" fontId="40" fillId="0" borderId="1" applyFill="0">
      <alignment horizontal="right"/>
      <protection locked="0"/>
    </xf>
    <xf numFmtId="169" fontId="12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12" fillId="0" borderId="1" applyFill="0"/>
    <xf numFmtId="169" fontId="40" fillId="0" borderId="1" applyFill="0"/>
    <xf numFmtId="169" fontId="40" fillId="0" borderId="1" applyFill="0"/>
    <xf numFmtId="169" fontId="12" fillId="0" borderId="3" applyFill="0">
      <alignment horizontal="right"/>
    </xf>
    <xf numFmtId="169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2" fillId="0" borderId="0"/>
    <xf numFmtId="0" fontId="9" fillId="24" borderId="11" applyNumberFormat="0" applyFont="0" applyAlignment="0" applyProtection="0"/>
    <xf numFmtId="177" fontId="13" fillId="0" borderId="3" applyNumberFormat="0" applyFont="0" applyFill="0" applyBorder="0" applyAlignment="0" applyProtection="0">
      <alignment horizontal="center" vertical="top" wrapText="1"/>
    </xf>
    <xf numFmtId="177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4" fontId="19" fillId="0" borderId="0" applyFill="0">
      <alignment horizontal="centerContinuous" vertical="center"/>
    </xf>
    <xf numFmtId="174" fontId="47" fillId="0" borderId="0" applyFill="0">
      <alignment horizontal="centerContinuous" vertical="center"/>
    </xf>
    <xf numFmtId="176" fontId="19" fillId="0" borderId="0" applyFill="0">
      <alignment horizontal="centerContinuous" vertical="center"/>
    </xf>
    <xf numFmtId="176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2" fontId="20" fillId="0" borderId="0" applyFill="0">
      <alignment horizontal="left"/>
    </xf>
    <xf numFmtId="172" fontId="48" fillId="0" borderId="0" applyFill="0">
      <alignment horizontal="left"/>
    </xf>
    <xf numFmtId="173" fontId="21" fillId="0" borderId="0" applyFill="0">
      <alignment horizontal="right"/>
    </xf>
    <xf numFmtId="173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206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20" xfId="0" applyBorder="1" applyAlignment="1">
      <alignment horizontal="center" vertical="top"/>
    </xf>
    <xf numFmtId="0" fontId="0" fillId="2" borderId="20" xfId="0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5" fillId="2" borderId="15" xfId="0" applyFont="1" applyBorder="1"/>
    <xf numFmtId="164" fontId="0" fillId="2" borderId="0" xfId="0" applyNumberFormat="1" applyAlignment="1">
      <alignment horizontal="right"/>
    </xf>
    <xf numFmtId="164" fontId="0" fillId="2" borderId="18" xfId="0" applyNumberFormat="1" applyBorder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1" xfId="0" applyNumberFormat="1" applyBorder="1" applyAlignment="1">
      <alignment horizontal="right"/>
    </xf>
    <xf numFmtId="0" fontId="0" fillId="2" borderId="0" xfId="0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164" fontId="0" fillId="2" borderId="13" xfId="0" applyNumberFormat="1" applyBorder="1" applyAlignment="1">
      <alignment horizontal="right"/>
    </xf>
    <xf numFmtId="164" fontId="0" fillId="2" borderId="23" xfId="0" applyNumberFormat="1" applyBorder="1" applyAlignment="1">
      <alignment horizontal="right"/>
    </xf>
    <xf numFmtId="164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Font="1" applyAlignment="1">
      <alignment horizontal="centerContinuous" vertical="center"/>
    </xf>
    <xf numFmtId="164" fontId="6" fillId="2" borderId="0" xfId="0" applyNumberFormat="1" applyFont="1" applyAlignment="1">
      <alignment horizontal="centerContinuous" vertical="center"/>
    </xf>
    <xf numFmtId="165" fontId="7" fillId="25" borderId="19" xfId="0" applyNumberFormat="1" applyFont="1" applyFill="1" applyBorder="1" applyAlignment="1">
      <alignment horizontal="left" vertical="center" wrapText="1"/>
    </xf>
    <xf numFmtId="2" fontId="0" fillId="2" borderId="0" xfId="0" applyNumberFormat="1" applyAlignment="1">
      <alignment horizontal="centerContinuous"/>
    </xf>
    <xf numFmtId="164" fontId="0" fillId="2" borderId="0" xfId="0" applyNumberFormat="1" applyAlignment="1">
      <alignment horizontal="centerContinuous" vertical="center"/>
    </xf>
    <xf numFmtId="164" fontId="0" fillId="2" borderId="20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0" fontId="0" fillId="2" borderId="24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164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164" fontId="0" fillId="2" borderId="25" xfId="0" applyNumberFormat="1" applyBorder="1" applyAlignment="1">
      <alignment horizontal="right"/>
    </xf>
    <xf numFmtId="0" fontId="0" fillId="2" borderId="26" xfId="0" applyBorder="1" applyAlignment="1">
      <alignment horizontal="right"/>
    </xf>
    <xf numFmtId="0" fontId="53" fillId="26" borderId="0" xfId="0" applyFont="1" applyFill="1"/>
    <xf numFmtId="0" fontId="9" fillId="2" borderId="0" xfId="81"/>
    <xf numFmtId="164" fontId="9" fillId="2" borderId="20" xfId="81" applyNumberFormat="1" applyBorder="1" applyAlignment="1">
      <alignment horizontal="right" vertical="center"/>
    </xf>
    <xf numFmtId="0" fontId="9" fillId="2" borderId="0" xfId="81" applyAlignment="1">
      <alignment vertical="center"/>
    </xf>
    <xf numFmtId="165" fontId="9" fillId="0" borderId="1" xfId="80" applyNumberFormat="1" applyFont="1" applyBorder="1" applyAlignment="1">
      <alignment horizontal="center" vertical="top" wrapText="1"/>
    </xf>
    <xf numFmtId="164" fontId="9" fillId="2" borderId="21" xfId="81" applyNumberFormat="1" applyBorder="1" applyAlignment="1">
      <alignment horizontal="right" vertical="center"/>
    </xf>
    <xf numFmtId="0" fontId="3" fillId="2" borderId="38" xfId="81" applyFont="1" applyBorder="1" applyAlignment="1">
      <alignment horizontal="center" vertical="center"/>
    </xf>
    <xf numFmtId="164" fontId="9" fillId="2" borderId="39" xfId="81" applyNumberFormat="1" applyBorder="1" applyAlignment="1">
      <alignment horizontal="right" vertical="center"/>
    </xf>
    <xf numFmtId="4" fontId="9" fillId="26" borderId="27" xfId="81" applyNumberFormat="1" applyFill="1" applyBorder="1" applyAlignment="1">
      <alignment horizontal="center" vertical="top" wrapText="1"/>
    </xf>
    <xf numFmtId="164" fontId="9" fillId="2" borderId="29" xfId="81" applyNumberFormat="1" applyBorder="1" applyAlignment="1">
      <alignment horizontal="right" vertical="center"/>
    </xf>
    <xf numFmtId="0" fontId="3" fillId="2" borderId="40" xfId="81" applyFont="1" applyBorder="1" applyAlignment="1">
      <alignment horizontal="center" vertical="center"/>
    </xf>
    <xf numFmtId="164" fontId="9" fillId="2" borderId="41" xfId="81" applyNumberFormat="1" applyBorder="1" applyAlignment="1">
      <alignment horizontal="right" vertical="center"/>
    </xf>
    <xf numFmtId="165" fontId="7" fillId="25" borderId="42" xfId="0" applyNumberFormat="1" applyFont="1" applyFill="1" applyBorder="1" applyAlignment="1">
      <alignment horizontal="left" vertical="center"/>
    </xf>
    <xf numFmtId="1" fontId="0" fillId="2" borderId="43" xfId="0" applyNumberFormat="1" applyBorder="1" applyAlignment="1">
      <alignment horizontal="center" vertical="top"/>
    </xf>
    <xf numFmtId="0" fontId="0" fillId="2" borderId="43" xfId="0" applyBorder="1" applyAlignment="1">
      <alignment horizontal="center" vertical="top"/>
    </xf>
    <xf numFmtId="164" fontId="0" fillId="2" borderId="43" xfId="0" applyNumberFormat="1" applyBorder="1" applyAlignment="1">
      <alignment horizontal="right"/>
    </xf>
    <xf numFmtId="165" fontId="7" fillId="25" borderId="42" xfId="0" applyNumberFormat="1" applyFont="1" applyFill="1" applyBorder="1" applyAlignment="1">
      <alignment horizontal="left" vertical="center" wrapText="1"/>
    </xf>
    <xf numFmtId="1" fontId="0" fillId="2" borderId="43" xfId="0" applyNumberFormat="1" applyBorder="1" applyAlignment="1">
      <alignment vertical="top"/>
    </xf>
    <xf numFmtId="0" fontId="0" fillId="2" borderId="43" xfId="0" applyBorder="1" applyAlignment="1">
      <alignment vertical="top"/>
    </xf>
    <xf numFmtId="166" fontId="9" fillId="2" borderId="1" xfId="0" applyNumberFormat="1" applyFont="1" applyBorder="1" applyAlignment="1">
      <alignment horizontal="left" vertical="top" wrapText="1"/>
    </xf>
    <xf numFmtId="165" fontId="9" fillId="2" borderId="1" xfId="0" applyNumberFormat="1" applyFont="1" applyBorder="1" applyAlignment="1">
      <alignment horizontal="left" vertical="top" wrapText="1"/>
    </xf>
    <xf numFmtId="165" fontId="9" fillId="26" borderId="1" xfId="0" applyNumberFormat="1" applyFont="1" applyFill="1" applyBorder="1" applyAlignment="1">
      <alignment horizontal="center" vertical="top" wrapText="1"/>
    </xf>
    <xf numFmtId="0" fontId="9" fillId="2" borderId="1" xfId="0" applyFont="1" applyBorder="1" applyAlignment="1">
      <alignment horizontal="center" vertical="top" wrapText="1"/>
    </xf>
    <xf numFmtId="1" fontId="9" fillId="2" borderId="1" xfId="0" applyNumberFormat="1" applyFont="1" applyBorder="1" applyAlignment="1">
      <alignment horizontal="right" vertical="top"/>
    </xf>
    <xf numFmtId="167" fontId="9" fillId="26" borderId="1" xfId="0" applyNumberFormat="1" applyFont="1" applyFill="1" applyBorder="1" applyAlignment="1" applyProtection="1">
      <alignment vertical="top"/>
      <protection locked="0"/>
    </xf>
    <xf numFmtId="167" fontId="9" fillId="2" borderId="1" xfId="0" applyNumberFormat="1" applyFont="1" applyBorder="1" applyAlignment="1">
      <alignment vertical="top"/>
    </xf>
    <xf numFmtId="0" fontId="10" fillId="2" borderId="0" xfId="0" applyFont="1" applyAlignment="1">
      <alignment vertical="top" wrapText="1"/>
    </xf>
    <xf numFmtId="0" fontId="9" fillId="26" borderId="1" xfId="0" applyFont="1" applyFill="1" applyBorder="1" applyAlignment="1">
      <alignment vertical="center"/>
    </xf>
    <xf numFmtId="166" fontId="9" fillId="2" borderId="1" xfId="0" applyNumberFormat="1" applyFont="1" applyBorder="1" applyAlignment="1">
      <alignment horizontal="center" vertical="top" wrapText="1"/>
    </xf>
    <xf numFmtId="165" fontId="9" fillId="2" borderId="1" xfId="0" applyNumberFormat="1" applyFont="1" applyBorder="1" applyAlignment="1">
      <alignment horizontal="center" vertical="top" wrapText="1"/>
    </xf>
    <xf numFmtId="167" fontId="9" fillId="26" borderId="1" xfId="0" applyNumberFormat="1" applyFont="1" applyFill="1" applyBorder="1" applyAlignment="1">
      <alignment vertical="top"/>
    </xf>
    <xf numFmtId="165" fontId="9" fillId="2" borderId="44" xfId="0" applyNumberFormat="1" applyFont="1" applyBorder="1" applyAlignment="1">
      <alignment horizontal="center" vertical="top" wrapText="1"/>
    </xf>
    <xf numFmtId="1" fontId="9" fillId="2" borderId="44" xfId="0" applyNumberFormat="1" applyFont="1" applyBorder="1" applyAlignment="1">
      <alignment horizontal="right" vertical="top"/>
    </xf>
    <xf numFmtId="4" fontId="9" fillId="26" borderId="0" xfId="0" applyNumberFormat="1" applyFont="1" applyFill="1" applyAlignment="1">
      <alignment horizontal="center" vertical="top"/>
    </xf>
    <xf numFmtId="166" fontId="9" fillId="26" borderId="1" xfId="0" applyNumberFormat="1" applyFont="1" applyFill="1" applyBorder="1" applyAlignment="1">
      <alignment horizontal="center" vertical="top" wrapText="1"/>
    </xf>
    <xf numFmtId="165" fontId="9" fillId="26" borderId="1" xfId="0" applyNumberFormat="1" applyFont="1" applyFill="1" applyBorder="1" applyAlignment="1">
      <alignment horizontal="left" vertical="top" wrapText="1"/>
    </xf>
    <xf numFmtId="0" fontId="9" fillId="26" borderId="1" xfId="0" applyFont="1" applyFill="1" applyBorder="1" applyAlignment="1">
      <alignment horizontal="center" vertical="top" wrapText="1"/>
    </xf>
    <xf numFmtId="1" fontId="9" fillId="26" borderId="1" xfId="0" applyNumberFormat="1" applyFont="1" applyFill="1" applyBorder="1" applyAlignment="1">
      <alignment horizontal="right" vertical="top" wrapText="1"/>
    </xf>
    <xf numFmtId="0" fontId="53" fillId="27" borderId="0" xfId="0" applyFont="1" applyFill="1"/>
    <xf numFmtId="1" fontId="9" fillId="26" borderId="1" xfId="0" applyNumberFormat="1" applyFont="1" applyFill="1" applyBorder="1" applyAlignment="1">
      <alignment horizontal="right" vertical="top"/>
    </xf>
    <xf numFmtId="1" fontId="9" fillId="2" borderId="1" xfId="0" applyNumberFormat="1" applyFont="1" applyBorder="1" applyAlignment="1">
      <alignment horizontal="right" vertical="top" wrapText="1"/>
    </xf>
    <xf numFmtId="167" fontId="9" fillId="2" borderId="1" xfId="0" applyNumberFormat="1" applyFont="1" applyBorder="1" applyAlignment="1">
      <alignment vertical="top" wrapText="1"/>
    </xf>
    <xf numFmtId="165" fontId="9" fillId="2" borderId="1" xfId="0" applyNumberFormat="1" applyFont="1" applyBorder="1" applyAlignment="1">
      <alignment vertical="top" wrapText="1"/>
    </xf>
    <xf numFmtId="0" fontId="53" fillId="26" borderId="0" xfId="0" applyFont="1" applyFill="1" applyAlignment="1">
      <alignment vertical="top"/>
    </xf>
    <xf numFmtId="4" fontId="9" fillId="26" borderId="0" xfId="0" applyNumberFormat="1" applyFont="1" applyFill="1" applyAlignment="1">
      <alignment horizontal="center" vertical="top" wrapText="1"/>
    </xf>
    <xf numFmtId="165" fontId="9" fillId="0" borderId="1" xfId="80" applyNumberFormat="1" applyFont="1" applyBorder="1" applyAlignment="1">
      <alignment horizontal="left" vertical="top" wrapText="1"/>
    </xf>
    <xf numFmtId="0" fontId="55" fillId="26" borderId="0" xfId="0" applyFont="1" applyFill="1" applyAlignment="1">
      <alignment vertical="top"/>
    </xf>
    <xf numFmtId="166" fontId="9" fillId="2" borderId="1" xfId="0" applyNumberFormat="1" applyFont="1" applyBorder="1" applyAlignment="1">
      <alignment horizontal="left" vertical="top"/>
    </xf>
    <xf numFmtId="165" fontId="10" fillId="2" borderId="0" xfId="0" applyNumberFormat="1" applyFont="1" applyAlignment="1">
      <alignment horizontal="left" vertical="top" wrapText="1"/>
    </xf>
    <xf numFmtId="165" fontId="9" fillId="26" borderId="44" xfId="0" applyNumberFormat="1" applyFont="1" applyFill="1" applyBorder="1" applyAlignment="1">
      <alignment horizontal="center" vertical="top" wrapText="1"/>
    </xf>
    <xf numFmtId="165" fontId="9" fillId="2" borderId="44" xfId="0" applyNumberFormat="1" applyFont="1" applyBorder="1" applyAlignment="1">
      <alignment horizontal="left" vertical="top" wrapText="1"/>
    </xf>
    <xf numFmtId="165" fontId="9" fillId="0" borderId="1" xfId="80" applyNumberFormat="1" applyFont="1" applyBorder="1" applyAlignment="1">
      <alignment vertical="top" wrapText="1"/>
    </xf>
    <xf numFmtId="4" fontId="9" fillId="26" borderId="27" xfId="0" applyNumberFormat="1" applyFont="1" applyFill="1" applyBorder="1" applyAlignment="1">
      <alignment horizontal="center" vertical="top" wrapText="1"/>
    </xf>
    <xf numFmtId="0" fontId="10" fillId="2" borderId="44" xfId="0" applyFont="1" applyBorder="1" applyAlignment="1">
      <alignment vertical="top" wrapText="1"/>
    </xf>
    <xf numFmtId="165" fontId="9" fillId="2" borderId="45" xfId="0" applyNumberFormat="1" applyFont="1" applyBorder="1" applyAlignment="1">
      <alignment horizontal="left" vertical="top" wrapText="1"/>
    </xf>
    <xf numFmtId="165" fontId="9" fillId="2" borderId="45" xfId="0" applyNumberFormat="1" applyFont="1" applyBorder="1" applyAlignment="1">
      <alignment horizontal="center" vertical="top" wrapText="1"/>
    </xf>
    <xf numFmtId="0" fontId="9" fillId="2" borderId="45" xfId="0" applyFont="1" applyBorder="1" applyAlignment="1">
      <alignment horizontal="center" vertical="top" wrapText="1"/>
    </xf>
    <xf numFmtId="1" fontId="9" fillId="2" borderId="45" xfId="0" applyNumberFormat="1" applyFont="1" applyBorder="1" applyAlignment="1">
      <alignment horizontal="right" vertical="top"/>
    </xf>
    <xf numFmtId="167" fontId="9" fillId="26" borderId="45" xfId="0" applyNumberFormat="1" applyFont="1" applyFill="1" applyBorder="1" applyAlignment="1" applyProtection="1">
      <alignment vertical="top"/>
      <protection locked="0"/>
    </xf>
    <xf numFmtId="168" fontId="9" fillId="26" borderId="27" xfId="0" applyNumberFormat="1" applyFont="1" applyFill="1" applyBorder="1" applyAlignment="1">
      <alignment horizontal="center" vertical="top"/>
    </xf>
    <xf numFmtId="165" fontId="9" fillId="26" borderId="45" xfId="0" applyNumberFormat="1" applyFont="1" applyFill="1" applyBorder="1" applyAlignment="1">
      <alignment horizontal="center" vertical="top" wrapText="1"/>
    </xf>
    <xf numFmtId="0" fontId="10" fillId="2" borderId="44" xfId="0" applyFont="1" applyBorder="1" applyAlignment="1">
      <alignment vertical="top" wrapText="1" shrinkToFit="1"/>
    </xf>
    <xf numFmtId="166" fontId="9" fillId="2" borderId="45" xfId="0" applyNumberFormat="1" applyFont="1" applyBorder="1" applyAlignment="1">
      <alignment horizontal="center" vertical="top" wrapText="1"/>
    </xf>
    <xf numFmtId="167" fontId="9" fillId="2" borderId="45" xfId="0" applyNumberFormat="1" applyFont="1" applyBorder="1" applyAlignment="1">
      <alignment vertical="top"/>
    </xf>
    <xf numFmtId="165" fontId="9" fillId="2" borderId="46" xfId="0" applyNumberFormat="1" applyFont="1" applyBorder="1" applyAlignment="1">
      <alignment horizontal="center" vertical="top" wrapText="1"/>
    </xf>
    <xf numFmtId="1" fontId="9" fillId="2" borderId="46" xfId="0" applyNumberFormat="1" applyFont="1" applyBorder="1" applyAlignment="1">
      <alignment horizontal="right" vertical="top"/>
    </xf>
    <xf numFmtId="4" fontId="9" fillId="26" borderId="27" xfId="0" applyNumberFormat="1" applyFont="1" applyFill="1" applyBorder="1" applyAlignment="1">
      <alignment horizontal="center" vertical="top"/>
    </xf>
    <xf numFmtId="0" fontId="10" fillId="26" borderId="44" xfId="0" applyFont="1" applyFill="1" applyBorder="1" applyAlignment="1">
      <alignment vertical="top" wrapText="1"/>
    </xf>
    <xf numFmtId="165" fontId="9" fillId="26" borderId="45" xfId="0" applyNumberFormat="1" applyFont="1" applyFill="1" applyBorder="1" applyAlignment="1">
      <alignment horizontal="left" vertical="top" wrapText="1"/>
    </xf>
    <xf numFmtId="0" fontId="9" fillId="26" borderId="45" xfId="0" applyFont="1" applyFill="1" applyBorder="1" applyAlignment="1">
      <alignment horizontal="center" vertical="top" wrapText="1"/>
    </xf>
    <xf numFmtId="1" fontId="9" fillId="26" borderId="45" xfId="0" applyNumberFormat="1" applyFont="1" applyFill="1" applyBorder="1" applyAlignment="1">
      <alignment horizontal="right" vertical="top"/>
    </xf>
    <xf numFmtId="165" fontId="9" fillId="2" borderId="47" xfId="0" applyNumberFormat="1" applyFont="1" applyBorder="1" applyAlignment="1">
      <alignment horizontal="left" vertical="top" wrapText="1"/>
    </xf>
    <xf numFmtId="165" fontId="9" fillId="2" borderId="47" xfId="0" applyNumberFormat="1" applyFont="1" applyBorder="1" applyAlignment="1">
      <alignment horizontal="center" vertical="top" wrapText="1"/>
    </xf>
    <xf numFmtId="0" fontId="9" fillId="2" borderId="47" xfId="0" applyFont="1" applyBorder="1" applyAlignment="1">
      <alignment horizontal="center" vertical="top" wrapText="1"/>
    </xf>
    <xf numFmtId="1" fontId="9" fillId="2" borderId="47" xfId="0" applyNumberFormat="1" applyFont="1" applyBorder="1" applyAlignment="1">
      <alignment horizontal="right" vertical="top"/>
    </xf>
    <xf numFmtId="167" fontId="9" fillId="26" borderId="47" xfId="0" applyNumberFormat="1" applyFont="1" applyFill="1" applyBorder="1" applyAlignment="1" applyProtection="1">
      <alignment vertical="top"/>
      <protection locked="0"/>
    </xf>
    <xf numFmtId="165" fontId="9" fillId="2" borderId="48" xfId="0" applyNumberFormat="1" applyFont="1" applyBorder="1" applyAlignment="1">
      <alignment horizontal="left" vertical="top" wrapText="1"/>
    </xf>
    <xf numFmtId="165" fontId="9" fillId="2" borderId="48" xfId="0" applyNumberFormat="1" applyFont="1" applyBorder="1" applyAlignment="1">
      <alignment horizontal="center" vertical="top" wrapText="1"/>
    </xf>
    <xf numFmtId="0" fontId="9" fillId="2" borderId="48" xfId="0" applyFont="1" applyBorder="1" applyAlignment="1">
      <alignment horizontal="center" vertical="top" wrapText="1"/>
    </xf>
    <xf numFmtId="1" fontId="9" fillId="2" borderId="48" xfId="0" applyNumberFormat="1" applyFont="1" applyBorder="1" applyAlignment="1">
      <alignment horizontal="right" vertical="top"/>
    </xf>
    <xf numFmtId="167" fontId="9" fillId="26" borderId="48" xfId="0" applyNumberFormat="1" applyFont="1" applyFill="1" applyBorder="1" applyAlignment="1" applyProtection="1">
      <alignment vertical="top"/>
      <protection locked="0"/>
    </xf>
    <xf numFmtId="165" fontId="7" fillId="25" borderId="49" xfId="0" applyNumberFormat="1" applyFont="1" applyFill="1" applyBorder="1" applyAlignment="1">
      <alignment horizontal="left" vertical="center" wrapText="1"/>
    </xf>
    <xf numFmtId="1" fontId="0" fillId="2" borderId="50" xfId="0" applyNumberFormat="1" applyBorder="1" applyAlignment="1">
      <alignment horizontal="center" vertical="top"/>
    </xf>
    <xf numFmtId="0" fontId="0" fillId="2" borderId="50" xfId="0" applyBorder="1" applyAlignment="1">
      <alignment horizontal="center" vertical="top"/>
    </xf>
    <xf numFmtId="164" fontId="0" fillId="2" borderId="50" xfId="0" applyNumberFormat="1" applyBorder="1" applyAlignment="1">
      <alignment horizontal="right"/>
    </xf>
    <xf numFmtId="1" fontId="9" fillId="2" borderId="47" xfId="0" applyNumberFormat="1" applyFont="1" applyBorder="1" applyAlignment="1">
      <alignment horizontal="right" vertical="top" wrapText="1"/>
    </xf>
    <xf numFmtId="165" fontId="9" fillId="26" borderId="48" xfId="0" applyNumberFormat="1" applyFont="1" applyFill="1" applyBorder="1" applyAlignment="1">
      <alignment horizontal="center" vertical="top" wrapText="1"/>
    </xf>
    <xf numFmtId="1" fontId="9" fillId="2" borderId="48" xfId="0" applyNumberFormat="1" applyFont="1" applyBorder="1" applyAlignment="1">
      <alignment horizontal="right" vertical="top" wrapText="1"/>
    </xf>
    <xf numFmtId="1" fontId="9" fillId="2" borderId="45" xfId="0" applyNumberFormat="1" applyFont="1" applyBorder="1" applyAlignment="1">
      <alignment horizontal="right" vertical="top" wrapText="1"/>
    </xf>
    <xf numFmtId="0" fontId="0" fillId="2" borderId="50" xfId="0" applyBorder="1" applyAlignment="1">
      <alignment vertical="top"/>
    </xf>
    <xf numFmtId="165" fontId="9" fillId="0" borderId="45" xfId="80" applyNumberFormat="1" applyFont="1" applyBorder="1" applyAlignment="1">
      <alignment horizontal="left" vertical="top" wrapText="1"/>
    </xf>
    <xf numFmtId="4" fontId="9" fillId="26" borderId="27" xfId="80" applyNumberFormat="1" applyFont="1" applyFill="1" applyBorder="1" applyAlignment="1">
      <alignment horizontal="center" vertical="top" wrapText="1"/>
    </xf>
    <xf numFmtId="165" fontId="9" fillId="2" borderId="45" xfId="0" applyNumberFormat="1" applyFont="1" applyBorder="1" applyAlignment="1">
      <alignment vertical="top" wrapText="1"/>
    </xf>
    <xf numFmtId="165" fontId="10" fillId="2" borderId="44" xfId="0" applyNumberFormat="1" applyFont="1" applyBorder="1" applyAlignment="1">
      <alignment horizontal="left" vertical="top" wrapText="1"/>
    </xf>
    <xf numFmtId="166" fontId="9" fillId="26" borderId="45" xfId="0" applyNumberFormat="1" applyFont="1" applyFill="1" applyBorder="1" applyAlignment="1">
      <alignment horizontal="left" vertical="top" wrapText="1"/>
    </xf>
    <xf numFmtId="165" fontId="9" fillId="26" borderId="45" xfId="0" applyNumberFormat="1" applyFont="1" applyFill="1" applyBorder="1" applyAlignment="1">
      <alignment vertical="top" wrapText="1"/>
    </xf>
    <xf numFmtId="165" fontId="9" fillId="26" borderId="46" xfId="0" applyNumberFormat="1" applyFont="1" applyFill="1" applyBorder="1" applyAlignment="1">
      <alignment horizontal="center" vertical="top" wrapText="1"/>
    </xf>
    <xf numFmtId="1" fontId="9" fillId="2" borderId="46" xfId="0" applyNumberFormat="1" applyFont="1" applyBorder="1" applyAlignment="1">
      <alignment horizontal="right" vertical="top" wrapText="1"/>
    </xf>
    <xf numFmtId="167" fontId="9" fillId="26" borderId="45" xfId="0" applyNumberFormat="1" applyFont="1" applyFill="1" applyBorder="1" applyAlignment="1">
      <alignment vertical="top"/>
    </xf>
    <xf numFmtId="165" fontId="7" fillId="25" borderId="51" xfId="0" applyNumberFormat="1" applyFont="1" applyFill="1" applyBorder="1" applyAlignment="1">
      <alignment horizontal="left" vertical="center" wrapText="1"/>
    </xf>
    <xf numFmtId="1" fontId="0" fillId="2" borderId="52" xfId="0" applyNumberFormat="1" applyBorder="1" applyAlignment="1">
      <alignment horizontal="center" vertical="top"/>
    </xf>
    <xf numFmtId="0" fontId="0" fillId="2" borderId="52" xfId="0" applyBorder="1" applyAlignment="1">
      <alignment vertical="top"/>
    </xf>
    <xf numFmtId="0" fontId="0" fillId="2" borderId="52" xfId="0" applyBorder="1" applyAlignment="1">
      <alignment horizontal="center" vertical="top"/>
    </xf>
    <xf numFmtId="164" fontId="0" fillId="2" borderId="52" xfId="0" applyNumberFormat="1" applyBorder="1" applyAlignment="1">
      <alignment horizontal="right"/>
    </xf>
    <xf numFmtId="165" fontId="9" fillId="0" borderId="45" xfId="80" applyNumberFormat="1" applyFont="1" applyBorder="1" applyAlignment="1">
      <alignment horizontal="center" vertical="top" wrapText="1"/>
    </xf>
    <xf numFmtId="178" fontId="9" fillId="2" borderId="45" xfId="0" applyNumberFormat="1" applyFont="1" applyBorder="1" applyAlignment="1">
      <alignment horizontal="right" vertical="top" wrapText="1"/>
    </xf>
    <xf numFmtId="1" fontId="0" fillId="2" borderId="20" xfId="0" applyNumberFormat="1" applyBorder="1" applyAlignment="1">
      <alignment vertical="top"/>
    </xf>
    <xf numFmtId="1" fontId="9" fillId="26" borderId="45" xfId="0" applyNumberFormat="1" applyFont="1" applyFill="1" applyBorder="1" applyAlignment="1">
      <alignment horizontal="right" vertical="top" wrapText="1"/>
    </xf>
    <xf numFmtId="164" fontId="0" fillId="2" borderId="29" xfId="0" applyNumberFormat="1" applyBorder="1" applyAlignment="1">
      <alignment horizontal="right"/>
    </xf>
    <xf numFmtId="164" fontId="0" fillId="2" borderId="53" xfId="0" applyNumberFormat="1" applyBorder="1" applyAlignment="1">
      <alignment horizontal="right"/>
    </xf>
    <xf numFmtId="167" fontId="9" fillId="2" borderId="44" xfId="0" applyNumberFormat="1" applyFont="1" applyBorder="1" applyAlignment="1">
      <alignment vertical="top"/>
    </xf>
    <xf numFmtId="0" fontId="3" fillId="2" borderId="54" xfId="0" applyFont="1" applyBorder="1" applyAlignment="1">
      <alignment horizontal="center" vertical="center"/>
    </xf>
    <xf numFmtId="164" fontId="0" fillId="2" borderId="55" xfId="0" applyNumberFormat="1" applyBorder="1" applyAlignment="1">
      <alignment horizontal="right" vertical="center"/>
    </xf>
    <xf numFmtId="164" fontId="0" fillId="2" borderId="58" xfId="0" applyNumberFormat="1" applyBorder="1" applyAlignment="1">
      <alignment horizontal="right" vertical="center"/>
    </xf>
    <xf numFmtId="0" fontId="3" fillId="2" borderId="59" xfId="0" applyFont="1" applyBorder="1" applyAlignment="1">
      <alignment vertical="top"/>
    </xf>
    <xf numFmtId="164" fontId="0" fillId="2" borderId="60" xfId="0" applyNumberFormat="1" applyBorder="1" applyAlignment="1">
      <alignment horizontal="right"/>
    </xf>
    <xf numFmtId="166" fontId="9" fillId="2" borderId="45" xfId="0" applyNumberFormat="1" applyFont="1" applyBorder="1" applyAlignment="1">
      <alignment horizontal="left" vertical="top" wrapText="1"/>
    </xf>
    <xf numFmtId="166" fontId="9" fillId="26" borderId="45" xfId="0" applyNumberFormat="1" applyFont="1" applyFill="1" applyBorder="1" applyAlignment="1">
      <alignment horizontal="right" vertical="top" wrapText="1"/>
    </xf>
    <xf numFmtId="166" fontId="9" fillId="2" borderId="47" xfId="0" applyNumberFormat="1" applyFont="1" applyBorder="1" applyAlignment="1">
      <alignment horizontal="center" vertical="top" wrapText="1"/>
    </xf>
    <xf numFmtId="167" fontId="9" fillId="2" borderId="47" xfId="0" applyNumberFormat="1" applyFont="1" applyBorder="1" applyAlignment="1">
      <alignment vertical="top"/>
    </xf>
    <xf numFmtId="166" fontId="9" fillId="2" borderId="48" xfId="0" applyNumberFormat="1" applyFont="1" applyBorder="1" applyAlignment="1">
      <alignment horizontal="center" vertical="top" wrapText="1"/>
    </xf>
    <xf numFmtId="167" fontId="9" fillId="2" borderId="48" xfId="0" applyNumberFormat="1" applyFont="1" applyBorder="1" applyAlignment="1">
      <alignment vertical="top"/>
    </xf>
    <xf numFmtId="166" fontId="9" fillId="2" borderId="48" xfId="0" applyNumberFormat="1" applyFont="1" applyBorder="1" applyAlignment="1">
      <alignment horizontal="left" vertical="top" wrapText="1"/>
    </xf>
    <xf numFmtId="0" fontId="0" fillId="2" borderId="61" xfId="0" applyBorder="1" applyAlignment="1">
      <alignment horizontal="center" vertical="top"/>
    </xf>
    <xf numFmtId="164" fontId="0" fillId="2" borderId="62" xfId="0" applyNumberFormat="1" applyBorder="1" applyAlignment="1">
      <alignment horizontal="right"/>
    </xf>
    <xf numFmtId="0" fontId="10" fillId="2" borderId="0" xfId="0" applyFont="1"/>
    <xf numFmtId="166" fontId="9" fillId="2" borderId="45" xfId="0" applyNumberFormat="1" applyFont="1" applyBorder="1" applyAlignment="1">
      <alignment horizontal="right" vertical="top" wrapText="1"/>
    </xf>
    <xf numFmtId="0" fontId="0" fillId="2" borderId="63" xfId="0" applyBorder="1" applyAlignment="1">
      <alignment vertical="top"/>
    </xf>
    <xf numFmtId="164" fontId="0" fillId="2" borderId="64" xfId="0" applyNumberFormat="1" applyBorder="1" applyAlignment="1">
      <alignment horizontal="right"/>
    </xf>
    <xf numFmtId="0" fontId="3" fillId="2" borderId="38" xfId="0" applyFont="1" applyBorder="1" applyAlignment="1">
      <alignment vertical="top"/>
    </xf>
    <xf numFmtId="164" fontId="0" fillId="2" borderId="39" xfId="0" applyNumberFormat="1" applyBorder="1" applyAlignment="1">
      <alignment horizontal="right"/>
    </xf>
    <xf numFmtId="166" fontId="9" fillId="2" borderId="45" xfId="81" applyNumberFormat="1" applyBorder="1" applyAlignment="1">
      <alignment horizontal="left" vertical="top" wrapText="1"/>
    </xf>
    <xf numFmtId="0" fontId="0" fillId="2" borderId="38" xfId="0" applyBorder="1" applyAlignment="1">
      <alignment horizontal="left" vertical="top"/>
    </xf>
    <xf numFmtId="166" fontId="9" fillId="2" borderId="45" xfId="0" applyNumberFormat="1" applyFont="1" applyBorder="1" applyAlignment="1">
      <alignment horizontal="left" vertical="top"/>
    </xf>
    <xf numFmtId="0" fontId="3" fillId="2" borderId="40" xfId="0" applyFont="1" applyBorder="1" applyAlignment="1">
      <alignment horizontal="center" vertical="center"/>
    </xf>
    <xf numFmtId="164" fontId="0" fillId="2" borderId="41" xfId="0" applyNumberFormat="1" applyBorder="1" applyAlignment="1">
      <alignment horizontal="right"/>
    </xf>
    <xf numFmtId="0" fontId="0" fillId="2" borderId="65" xfId="0" applyBorder="1" applyAlignment="1">
      <alignment vertical="top"/>
    </xf>
    <xf numFmtId="0" fontId="0" fillId="2" borderId="66" xfId="0" applyBorder="1" applyAlignment="1">
      <alignment horizontal="right"/>
    </xf>
    <xf numFmtId="164" fontId="0" fillId="2" borderId="67" xfId="0" applyNumberFormat="1" applyBorder="1" applyAlignment="1">
      <alignment horizontal="right"/>
    </xf>
    <xf numFmtId="0" fontId="0" fillId="2" borderId="69" xfId="0" applyBorder="1" applyAlignment="1">
      <alignment horizontal="right"/>
    </xf>
    <xf numFmtId="0" fontId="0" fillId="2" borderId="70" xfId="0" applyBorder="1" applyAlignment="1">
      <alignment vertical="top"/>
    </xf>
    <xf numFmtId="0" fontId="0" fillId="2" borderId="70" xfId="0" applyBorder="1" applyAlignment="1">
      <alignment horizontal="center"/>
    </xf>
    <xf numFmtId="0" fontId="0" fillId="2" borderId="26" xfId="0" applyBorder="1"/>
    <xf numFmtId="0" fontId="0" fillId="2" borderId="26" xfId="0" applyBorder="1" applyAlignment="1">
      <alignment horizontal="center"/>
    </xf>
    <xf numFmtId="164" fontId="0" fillId="2" borderId="26" xfId="0" applyNumberFormat="1" applyBorder="1" applyAlignment="1">
      <alignment horizontal="right"/>
    </xf>
    <xf numFmtId="0" fontId="0" fillId="2" borderId="59" xfId="0" applyBorder="1" applyAlignment="1">
      <alignment horizontal="left" vertical="top"/>
    </xf>
    <xf numFmtId="164" fontId="0" fillId="2" borderId="43" xfId="0" applyNumberFormat="1" applyBorder="1" applyAlignment="1" applyProtection="1">
      <alignment horizontal="right"/>
      <protection locked="0"/>
    </xf>
    <xf numFmtId="164" fontId="0" fillId="2" borderId="28" xfId="0" applyNumberFormat="1" applyBorder="1" applyAlignment="1">
      <alignment horizontal="center"/>
    </xf>
    <xf numFmtId="0" fontId="0" fillId="2" borderId="68" xfId="0" applyBorder="1"/>
    <xf numFmtId="1" fontId="8" fillId="2" borderId="55" xfId="0" applyNumberFormat="1" applyFont="1" applyBorder="1" applyAlignment="1">
      <alignment horizontal="left" vertical="center" wrapText="1"/>
    </xf>
    <xf numFmtId="0" fontId="0" fillId="2" borderId="56" xfId="0" applyBorder="1" applyAlignment="1">
      <alignment vertical="center" wrapText="1"/>
    </xf>
    <xf numFmtId="0" fontId="0" fillId="2" borderId="57" xfId="0" applyBorder="1" applyAlignment="1">
      <alignment vertical="center" wrapText="1"/>
    </xf>
    <xf numFmtId="0" fontId="0" fillId="2" borderId="32" xfId="0" applyBorder="1"/>
    <xf numFmtId="0" fontId="0" fillId="2" borderId="33" xfId="0" applyBorder="1"/>
    <xf numFmtId="1" fontId="8" fillId="2" borderId="29" xfId="0" applyNumberFormat="1" applyFont="1" applyBorder="1" applyAlignment="1">
      <alignment horizontal="left" vertical="center" wrapText="1"/>
    </xf>
    <xf numFmtId="0" fontId="0" fillId="2" borderId="30" xfId="0" applyBorder="1" applyAlignment="1">
      <alignment vertical="center" wrapText="1"/>
    </xf>
    <xf numFmtId="0" fontId="0" fillId="2" borderId="31" xfId="0" applyBorder="1" applyAlignment="1">
      <alignment vertical="center" wrapText="1"/>
    </xf>
    <xf numFmtId="1" fontId="4" fillId="2" borderId="29" xfId="0" applyNumberFormat="1" applyFont="1" applyBorder="1" applyAlignment="1">
      <alignment horizontal="left"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Alignment="1">
      <alignment vertical="center" wrapText="1"/>
    </xf>
    <xf numFmtId="0" fontId="9" fillId="2" borderId="34" xfId="81" applyBorder="1" applyAlignment="1">
      <alignment vertical="center" wrapText="1"/>
    </xf>
    <xf numFmtId="1" fontId="8" fillId="2" borderId="29" xfId="81" applyNumberFormat="1" applyFont="1" applyBorder="1" applyAlignment="1">
      <alignment horizontal="left" vertical="center" wrapText="1"/>
    </xf>
    <xf numFmtId="0" fontId="9" fillId="2" borderId="30" xfId="81" applyBorder="1" applyAlignment="1">
      <alignment vertical="center" wrapText="1"/>
    </xf>
    <xf numFmtId="0" fontId="9" fillId="2" borderId="31" xfId="81" applyBorder="1" applyAlignment="1">
      <alignment vertical="center" wrapText="1"/>
    </xf>
    <xf numFmtId="1" fontId="54" fillId="2" borderId="35" xfId="0" applyNumberFormat="1" applyFont="1" applyBorder="1" applyAlignment="1">
      <alignment horizontal="left" vertical="center" wrapText="1"/>
    </xf>
    <xf numFmtId="0" fontId="9" fillId="2" borderId="36" xfId="0" applyFont="1" applyBorder="1" applyAlignment="1">
      <alignment vertical="center" wrapText="1"/>
    </xf>
    <xf numFmtId="0" fontId="9" fillId="2" borderId="37" xfId="0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3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135"/>
  <sheetViews>
    <sheetView showZeros="0" tabSelected="1" showOutlineSymbols="0" view="pageBreakPreview" topLeftCell="B117" zoomScale="75" zoomScaleNormal="75" zoomScaleSheetLayoutView="75" workbookViewId="0">
      <selection activeCell="G129" sqref="G129"/>
    </sheetView>
  </sheetViews>
  <sheetFormatPr defaultColWidth="10.54296875" defaultRowHeight="15" x14ac:dyDescent="0.25"/>
  <cols>
    <col min="1" max="1" width="7.90625" style="17" hidden="1" customWidth="1"/>
    <col min="2" max="2" width="8.81640625" style="9" customWidth="1"/>
    <col min="3" max="3" width="36.81640625" customWidth="1"/>
    <col min="4" max="4" width="12.81640625" style="19" customWidth="1"/>
    <col min="5" max="5" width="6.81640625" customWidth="1"/>
    <col min="6" max="6" width="11.81640625" customWidth="1"/>
    <col min="7" max="7" width="11.81640625" style="17" customWidth="1"/>
    <col min="8" max="8" width="16.81640625" style="17" customWidth="1"/>
    <col min="9" max="9" width="12.90625" hidden="1" customWidth="1"/>
    <col min="10" max="10" width="37.54296875" hidden="1" customWidth="1"/>
  </cols>
  <sheetData>
    <row r="1" spans="1:9" ht="15.6" x14ac:dyDescent="0.25">
      <c r="A1" s="26"/>
      <c r="B1" s="24" t="s">
        <v>0</v>
      </c>
      <c r="C1" s="25"/>
      <c r="D1" s="25"/>
      <c r="E1" s="25"/>
      <c r="F1" s="25"/>
      <c r="G1" s="26"/>
      <c r="H1" s="25"/>
    </row>
    <row r="2" spans="1:9" x14ac:dyDescent="0.25">
      <c r="A2" s="23"/>
      <c r="B2" s="10" t="s">
        <v>169</v>
      </c>
      <c r="C2" s="2"/>
      <c r="D2" s="2"/>
      <c r="E2" s="2"/>
      <c r="F2" s="2"/>
      <c r="G2" s="23"/>
      <c r="H2" s="2"/>
    </row>
    <row r="3" spans="1:9" x14ac:dyDescent="0.25">
      <c r="A3" s="13"/>
      <c r="B3" s="9" t="s">
        <v>1</v>
      </c>
      <c r="D3"/>
      <c r="G3" s="29"/>
      <c r="H3" s="28"/>
    </row>
    <row r="4" spans="1:9" x14ac:dyDescent="0.25">
      <c r="A4" s="35" t="s">
        <v>23</v>
      </c>
      <c r="B4" s="11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4" t="s">
        <v>8</v>
      </c>
      <c r="H4" s="5" t="s">
        <v>9</v>
      </c>
    </row>
    <row r="5" spans="1:9" x14ac:dyDescent="0.25">
      <c r="A5" s="18"/>
      <c r="B5" s="179"/>
      <c r="C5" s="33"/>
      <c r="D5" s="180" t="s">
        <v>10</v>
      </c>
      <c r="E5" s="181"/>
      <c r="F5" s="182" t="s">
        <v>11</v>
      </c>
      <c r="G5" s="183"/>
      <c r="H5" s="38"/>
    </row>
    <row r="6" spans="1:9" s="31" customFormat="1" ht="30" customHeight="1" x14ac:dyDescent="0.25">
      <c r="A6" s="30"/>
      <c r="B6" s="150" t="s">
        <v>12</v>
      </c>
      <c r="C6" s="188" t="s">
        <v>276</v>
      </c>
      <c r="D6" s="189"/>
      <c r="E6" s="189"/>
      <c r="F6" s="190"/>
      <c r="G6" s="151"/>
      <c r="H6" s="152" t="s">
        <v>2</v>
      </c>
    </row>
    <row r="7" spans="1:9" ht="36" customHeight="1" x14ac:dyDescent="0.25">
      <c r="A7" s="15"/>
      <c r="B7" s="153"/>
      <c r="C7" s="51" t="s">
        <v>16</v>
      </c>
      <c r="D7" s="52"/>
      <c r="E7" s="53" t="s">
        <v>2</v>
      </c>
      <c r="F7" s="53" t="s">
        <v>2</v>
      </c>
      <c r="G7" s="54" t="s">
        <v>2</v>
      </c>
      <c r="H7" s="154"/>
    </row>
    <row r="8" spans="1:9" s="39" customFormat="1" ht="26.25" customHeight="1" x14ac:dyDescent="0.25">
      <c r="A8" s="91" t="s">
        <v>62</v>
      </c>
      <c r="B8" s="58" t="s">
        <v>126</v>
      </c>
      <c r="C8" s="59" t="s">
        <v>63</v>
      </c>
      <c r="D8" s="60" t="s">
        <v>198</v>
      </c>
      <c r="E8" s="61" t="s">
        <v>25</v>
      </c>
      <c r="F8" s="61"/>
      <c r="G8" s="62"/>
      <c r="H8" s="66"/>
      <c r="I8" s="149"/>
    </row>
    <row r="9" spans="1:9" s="39" customFormat="1" ht="36.75" customHeight="1" x14ac:dyDescent="0.25">
      <c r="A9" s="91"/>
      <c r="B9" s="101" t="s">
        <v>28</v>
      </c>
      <c r="C9" s="93" t="s">
        <v>274</v>
      </c>
      <c r="D9" s="94" t="s">
        <v>2</v>
      </c>
      <c r="E9" s="95" t="s">
        <v>25</v>
      </c>
      <c r="F9" s="96">
        <v>6000</v>
      </c>
      <c r="G9" s="97"/>
      <c r="H9" s="102">
        <f t="shared" ref="H9:H10" si="0">ROUND(G9*F9,2)</f>
        <v>0</v>
      </c>
      <c r="I9" s="92"/>
    </row>
    <row r="10" spans="1:9" s="39" customFormat="1" ht="30" customHeight="1" x14ac:dyDescent="0.25">
      <c r="A10" s="91"/>
      <c r="B10" s="67" t="s">
        <v>34</v>
      </c>
      <c r="C10" s="59" t="s">
        <v>275</v>
      </c>
      <c r="D10" s="68" t="s">
        <v>2</v>
      </c>
      <c r="E10" s="61" t="s">
        <v>25</v>
      </c>
      <c r="F10" s="62">
        <v>2500</v>
      </c>
      <c r="G10" s="63"/>
      <c r="H10" s="64">
        <f t="shared" si="0"/>
        <v>0</v>
      </c>
      <c r="I10" s="92"/>
    </row>
    <row r="11" spans="1:9" s="39" customFormat="1" ht="30" customHeight="1" x14ac:dyDescent="0.25">
      <c r="A11" s="98" t="s">
        <v>64</v>
      </c>
      <c r="B11" s="155" t="s">
        <v>26</v>
      </c>
      <c r="C11" s="93" t="s">
        <v>65</v>
      </c>
      <c r="D11" s="99" t="s">
        <v>218</v>
      </c>
      <c r="E11" s="95" t="s">
        <v>27</v>
      </c>
      <c r="F11" s="96">
        <v>14000</v>
      </c>
      <c r="G11" s="97"/>
      <c r="H11" s="102">
        <f t="shared" ref="H11:H12" si="1">ROUND(G11*F11,2)</f>
        <v>0</v>
      </c>
      <c r="I11" s="92"/>
    </row>
    <row r="12" spans="1:9" s="39" customFormat="1" ht="40.200000000000003" customHeight="1" x14ac:dyDescent="0.25">
      <c r="A12" s="91" t="s">
        <v>219</v>
      </c>
      <c r="B12" s="155" t="s">
        <v>67</v>
      </c>
      <c r="C12" s="93" t="s">
        <v>220</v>
      </c>
      <c r="D12" s="99" t="s">
        <v>218</v>
      </c>
      <c r="E12" s="95" t="s">
        <v>25</v>
      </c>
      <c r="F12" s="96">
        <v>500</v>
      </c>
      <c r="G12" s="97"/>
      <c r="H12" s="102">
        <f t="shared" si="1"/>
        <v>0</v>
      </c>
      <c r="I12" s="100"/>
    </row>
    <row r="13" spans="1:9" s="39" customFormat="1" ht="32.4" customHeight="1" x14ac:dyDescent="0.25">
      <c r="A13" s="98" t="s">
        <v>66</v>
      </c>
      <c r="B13" s="58" t="s">
        <v>68</v>
      </c>
      <c r="C13" s="59" t="s">
        <v>200</v>
      </c>
      <c r="D13" s="60" t="s">
        <v>218</v>
      </c>
      <c r="E13" s="61"/>
      <c r="F13" s="62"/>
      <c r="G13" s="66"/>
      <c r="H13" s="64"/>
      <c r="I13" s="92" t="s">
        <v>221</v>
      </c>
    </row>
    <row r="14" spans="1:9" s="39" customFormat="1" ht="30" customHeight="1" x14ac:dyDescent="0.25">
      <c r="A14" s="98" t="s">
        <v>201</v>
      </c>
      <c r="B14" s="101" t="s">
        <v>28</v>
      </c>
      <c r="C14" s="93" t="s">
        <v>202</v>
      </c>
      <c r="D14" s="94" t="s">
        <v>2</v>
      </c>
      <c r="E14" s="95" t="s">
        <v>29</v>
      </c>
      <c r="F14" s="96">
        <v>4000</v>
      </c>
      <c r="G14" s="97"/>
      <c r="H14" s="102">
        <f t="shared" ref="H14:H15" si="2">ROUND(G14*F14,2)</f>
        <v>0</v>
      </c>
      <c r="I14" s="92" t="s">
        <v>222</v>
      </c>
    </row>
    <row r="15" spans="1:9" s="39" customFormat="1" ht="30" customHeight="1" x14ac:dyDescent="0.25">
      <c r="A15" s="98" t="s">
        <v>212</v>
      </c>
      <c r="B15" s="101" t="s">
        <v>34</v>
      </c>
      <c r="C15" s="93" t="s">
        <v>213</v>
      </c>
      <c r="D15" s="94" t="s">
        <v>2</v>
      </c>
      <c r="E15" s="95" t="s">
        <v>29</v>
      </c>
      <c r="F15" s="96">
        <v>13000</v>
      </c>
      <c r="G15" s="97"/>
      <c r="H15" s="102">
        <f t="shared" si="2"/>
        <v>0</v>
      </c>
      <c r="I15" s="92" t="s">
        <v>222</v>
      </c>
    </row>
    <row r="16" spans="1:9" s="39" customFormat="1" ht="37.5" customHeight="1" x14ac:dyDescent="0.25">
      <c r="A16" s="98" t="s">
        <v>30</v>
      </c>
      <c r="B16" s="58" t="s">
        <v>69</v>
      </c>
      <c r="C16" s="59" t="s">
        <v>31</v>
      </c>
      <c r="D16" s="60" t="s">
        <v>330</v>
      </c>
      <c r="E16" s="61"/>
      <c r="F16" s="62"/>
      <c r="G16" s="66"/>
      <c r="H16" s="64"/>
      <c r="I16" s="92" t="s">
        <v>223</v>
      </c>
    </row>
    <row r="17" spans="1:10" s="39" customFormat="1" ht="52.5" customHeight="1" x14ac:dyDescent="0.25">
      <c r="A17" s="98" t="s">
        <v>203</v>
      </c>
      <c r="B17" s="101" t="s">
        <v>28</v>
      </c>
      <c r="C17" s="93" t="s">
        <v>273</v>
      </c>
      <c r="D17" s="94" t="s">
        <v>2</v>
      </c>
      <c r="E17" s="95" t="s">
        <v>29</v>
      </c>
      <c r="F17" s="96">
        <v>3000</v>
      </c>
      <c r="G17" s="97"/>
      <c r="H17" s="102">
        <f t="shared" ref="H17:H23" si="3">ROUND(G17*F17,2)</f>
        <v>0</v>
      </c>
      <c r="I17" s="92" t="s">
        <v>222</v>
      </c>
      <c r="J17" s="39" t="s">
        <v>321</v>
      </c>
    </row>
    <row r="18" spans="1:10" s="39" customFormat="1" ht="53.25" customHeight="1" x14ac:dyDescent="0.25">
      <c r="A18" s="98"/>
      <c r="B18" s="67" t="s">
        <v>34</v>
      </c>
      <c r="C18" s="59" t="s">
        <v>277</v>
      </c>
      <c r="D18" s="68" t="s">
        <v>2</v>
      </c>
      <c r="E18" s="61" t="s">
        <v>29</v>
      </c>
      <c r="F18" s="78">
        <v>4500</v>
      </c>
      <c r="G18" s="63"/>
      <c r="H18" s="64">
        <f t="shared" ref="H18" si="4">ROUND(G18*F18,2)</f>
        <v>0</v>
      </c>
      <c r="I18" s="92"/>
    </row>
    <row r="19" spans="1:10" s="39" customFormat="1" ht="30" customHeight="1" x14ac:dyDescent="0.25">
      <c r="A19" s="91" t="s">
        <v>32</v>
      </c>
      <c r="B19" s="155" t="s">
        <v>71</v>
      </c>
      <c r="C19" s="93" t="s">
        <v>318</v>
      </c>
      <c r="D19" s="99" t="s">
        <v>198</v>
      </c>
      <c r="E19" s="95" t="s">
        <v>27</v>
      </c>
      <c r="F19" s="96">
        <v>1700</v>
      </c>
      <c r="G19" s="97"/>
      <c r="H19" s="102">
        <f t="shared" si="3"/>
        <v>0</v>
      </c>
      <c r="I19" s="92" t="s">
        <v>224</v>
      </c>
    </row>
    <row r="20" spans="1:10" s="39" customFormat="1" ht="30" customHeight="1" x14ac:dyDescent="0.25">
      <c r="A20" s="98" t="s">
        <v>225</v>
      </c>
      <c r="B20" s="58" t="s">
        <v>72</v>
      </c>
      <c r="C20" s="59" t="s">
        <v>226</v>
      </c>
      <c r="D20" s="60" t="s">
        <v>218</v>
      </c>
      <c r="E20" s="61" t="s">
        <v>27</v>
      </c>
      <c r="F20" s="62">
        <v>33000</v>
      </c>
      <c r="G20" s="63"/>
      <c r="H20" s="64">
        <f t="shared" si="3"/>
        <v>0</v>
      </c>
      <c r="I20" s="92"/>
    </row>
    <row r="21" spans="1:10" s="39" customFormat="1" ht="30" customHeight="1" x14ac:dyDescent="0.25">
      <c r="A21" s="91" t="s">
        <v>227</v>
      </c>
      <c r="B21" s="155" t="s">
        <v>74</v>
      </c>
      <c r="C21" s="93" t="s">
        <v>228</v>
      </c>
      <c r="D21" s="99" t="s">
        <v>218</v>
      </c>
      <c r="E21" s="95" t="s">
        <v>25</v>
      </c>
      <c r="F21" s="96">
        <v>800</v>
      </c>
      <c r="G21" s="97"/>
      <c r="H21" s="102">
        <f t="shared" si="3"/>
        <v>0</v>
      </c>
      <c r="I21" s="100"/>
    </row>
    <row r="22" spans="1:10" s="39" customFormat="1" ht="33" customHeight="1" x14ac:dyDescent="0.25">
      <c r="A22" s="98" t="s">
        <v>70</v>
      </c>
      <c r="B22" s="58" t="s">
        <v>75</v>
      </c>
      <c r="C22" s="59" t="s">
        <v>204</v>
      </c>
      <c r="D22" s="60" t="s">
        <v>205</v>
      </c>
      <c r="E22" s="61"/>
      <c r="F22" s="62"/>
      <c r="G22" s="69"/>
      <c r="H22" s="64">
        <f t="shared" si="3"/>
        <v>0</v>
      </c>
      <c r="I22" s="92"/>
    </row>
    <row r="23" spans="1:10" s="39" customFormat="1" ht="30" customHeight="1" x14ac:dyDescent="0.25">
      <c r="A23" s="98" t="s">
        <v>206</v>
      </c>
      <c r="B23" s="101" t="s">
        <v>28</v>
      </c>
      <c r="C23" s="93" t="s">
        <v>207</v>
      </c>
      <c r="D23" s="94" t="s">
        <v>2</v>
      </c>
      <c r="E23" s="95" t="s">
        <v>27</v>
      </c>
      <c r="F23" s="96">
        <v>14000</v>
      </c>
      <c r="G23" s="97"/>
      <c r="H23" s="102">
        <f t="shared" si="3"/>
        <v>0</v>
      </c>
      <c r="I23" s="92"/>
    </row>
    <row r="24" spans="1:10" s="39" customFormat="1" ht="36.6" customHeight="1" x14ac:dyDescent="0.25">
      <c r="A24" s="98" t="s">
        <v>208</v>
      </c>
      <c r="B24" s="58" t="s">
        <v>76</v>
      </c>
      <c r="C24" s="59" t="s">
        <v>73</v>
      </c>
      <c r="D24" s="68" t="s">
        <v>211</v>
      </c>
      <c r="E24" s="61"/>
      <c r="F24" s="62"/>
      <c r="G24" s="66"/>
      <c r="H24" s="64"/>
      <c r="I24" s="92"/>
    </row>
    <row r="25" spans="1:10" s="39" customFormat="1" ht="30" customHeight="1" x14ac:dyDescent="0.25">
      <c r="A25" s="98" t="s">
        <v>209</v>
      </c>
      <c r="B25" s="101" t="s">
        <v>28</v>
      </c>
      <c r="C25" s="93" t="s">
        <v>210</v>
      </c>
      <c r="D25" s="94" t="s">
        <v>2</v>
      </c>
      <c r="E25" s="95" t="s">
        <v>27</v>
      </c>
      <c r="F25" s="96">
        <v>14000</v>
      </c>
      <c r="G25" s="97"/>
      <c r="H25" s="102">
        <f>ROUND(G25*F25,2)</f>
        <v>0</v>
      </c>
      <c r="I25" s="92"/>
    </row>
    <row r="26" spans="1:10" s="39" customFormat="1" ht="39" customHeight="1" x14ac:dyDescent="0.25">
      <c r="A26" s="91" t="s">
        <v>229</v>
      </c>
      <c r="B26" s="58" t="s">
        <v>77</v>
      </c>
      <c r="C26" s="59" t="s">
        <v>272</v>
      </c>
      <c r="D26" s="68" t="s">
        <v>331</v>
      </c>
      <c r="E26" s="61" t="s">
        <v>27</v>
      </c>
      <c r="F26" s="62">
        <v>15000</v>
      </c>
      <c r="G26" s="63"/>
      <c r="H26" s="64">
        <f>ROUND(G26*F26,2)</f>
        <v>0</v>
      </c>
      <c r="I26" s="92"/>
    </row>
    <row r="27" spans="1:10" s="39" customFormat="1" ht="38.25" customHeight="1" x14ac:dyDescent="0.25">
      <c r="A27" s="98" t="s">
        <v>230</v>
      </c>
      <c r="B27" s="155" t="s">
        <v>83</v>
      </c>
      <c r="C27" s="93" t="s">
        <v>231</v>
      </c>
      <c r="D27" s="94" t="s">
        <v>232</v>
      </c>
      <c r="E27" s="95" t="s">
        <v>25</v>
      </c>
      <c r="F27" s="96">
        <v>200</v>
      </c>
      <c r="G27" s="97"/>
      <c r="H27" s="102">
        <f>ROUND(G27*F27,2)</f>
        <v>0</v>
      </c>
      <c r="I27" s="92"/>
    </row>
    <row r="28" spans="1:10" s="39" customFormat="1" ht="30" customHeight="1" x14ac:dyDescent="0.25">
      <c r="A28" s="91" t="s">
        <v>233</v>
      </c>
      <c r="B28" s="58" t="s">
        <v>85</v>
      </c>
      <c r="C28" s="59" t="s">
        <v>320</v>
      </c>
      <c r="D28" s="68" t="s">
        <v>232</v>
      </c>
      <c r="E28" s="61"/>
      <c r="F28" s="62"/>
      <c r="G28" s="66"/>
      <c r="H28" s="64"/>
      <c r="I28" s="92"/>
    </row>
    <row r="29" spans="1:10" s="39" customFormat="1" ht="30" customHeight="1" x14ac:dyDescent="0.25">
      <c r="A29" s="98" t="s">
        <v>234</v>
      </c>
      <c r="B29" s="101" t="s">
        <v>28</v>
      </c>
      <c r="C29" s="93" t="s">
        <v>235</v>
      </c>
      <c r="D29" s="103"/>
      <c r="E29" s="95" t="s">
        <v>25</v>
      </c>
      <c r="F29" s="104">
        <v>100</v>
      </c>
      <c r="G29" s="97"/>
      <c r="H29" s="102">
        <f>ROUND(G29*F29,2)</f>
        <v>0</v>
      </c>
      <c r="I29" s="92"/>
    </row>
    <row r="30" spans="1:10" s="39" customFormat="1" ht="43.95" customHeight="1" x14ac:dyDescent="0.25">
      <c r="A30" s="91" t="s">
        <v>236</v>
      </c>
      <c r="B30" s="67" t="s">
        <v>34</v>
      </c>
      <c r="C30" s="59" t="s">
        <v>237</v>
      </c>
      <c r="D30" s="70"/>
      <c r="E30" s="61" t="s">
        <v>25</v>
      </c>
      <c r="F30" s="71">
        <v>400</v>
      </c>
      <c r="G30" s="63"/>
      <c r="H30" s="64">
        <f>ROUND(G30*F30,2)</f>
        <v>0</v>
      </c>
      <c r="I30" s="92"/>
    </row>
    <row r="31" spans="1:10" ht="36" customHeight="1" x14ac:dyDescent="0.25">
      <c r="A31" s="15"/>
      <c r="B31" s="153"/>
      <c r="C31" s="55" t="s">
        <v>193</v>
      </c>
      <c r="D31" s="52"/>
      <c r="E31" s="56"/>
      <c r="F31" s="52"/>
      <c r="G31" s="54"/>
      <c r="H31" s="154"/>
    </row>
    <row r="32" spans="1:10" s="39" customFormat="1" ht="30" customHeight="1" x14ac:dyDescent="0.25">
      <c r="A32" s="105" t="s">
        <v>48</v>
      </c>
      <c r="B32" s="58" t="s">
        <v>89</v>
      </c>
      <c r="C32" s="59" t="s">
        <v>49</v>
      </c>
      <c r="D32" s="60" t="s">
        <v>198</v>
      </c>
      <c r="E32" s="61"/>
      <c r="F32" s="62"/>
      <c r="G32" s="66"/>
      <c r="H32" s="64"/>
      <c r="I32" s="92"/>
    </row>
    <row r="33" spans="1:10" s="39" customFormat="1" ht="30" customHeight="1" x14ac:dyDescent="0.25">
      <c r="A33" s="105" t="s">
        <v>127</v>
      </c>
      <c r="B33" s="101" t="s">
        <v>28</v>
      </c>
      <c r="C33" s="93" t="s">
        <v>319</v>
      </c>
      <c r="D33" s="94" t="s">
        <v>2</v>
      </c>
      <c r="E33" s="95" t="s">
        <v>27</v>
      </c>
      <c r="F33" s="96">
        <v>4900</v>
      </c>
      <c r="G33" s="97"/>
      <c r="H33" s="102">
        <f>ROUND(G33*F33,2)</f>
        <v>0</v>
      </c>
      <c r="I33" s="100"/>
    </row>
    <row r="34" spans="1:10" s="39" customFormat="1" ht="24" customHeight="1" x14ac:dyDescent="0.25">
      <c r="A34" s="105" t="s">
        <v>120</v>
      </c>
      <c r="B34" s="58" t="s">
        <v>91</v>
      </c>
      <c r="C34" s="59" t="s">
        <v>121</v>
      </c>
      <c r="D34" s="68" t="s">
        <v>78</v>
      </c>
      <c r="E34" s="61"/>
      <c r="F34" s="62"/>
      <c r="G34" s="66"/>
      <c r="H34" s="64"/>
      <c r="I34" s="92"/>
    </row>
    <row r="35" spans="1:10" s="39" customFormat="1" ht="30" customHeight="1" x14ac:dyDescent="0.25">
      <c r="A35" s="105" t="s">
        <v>122</v>
      </c>
      <c r="B35" s="101" t="s">
        <v>28</v>
      </c>
      <c r="C35" s="93" t="s">
        <v>79</v>
      </c>
      <c r="D35" s="94" t="s">
        <v>2</v>
      </c>
      <c r="E35" s="95" t="s">
        <v>27</v>
      </c>
      <c r="F35" s="96">
        <v>65</v>
      </c>
      <c r="G35" s="97"/>
      <c r="H35" s="102">
        <f t="shared" ref="H35:H36" si="5">ROUND(G35*F35,2)</f>
        <v>0</v>
      </c>
      <c r="I35" s="92"/>
      <c r="J35" s="39" t="s">
        <v>308</v>
      </c>
    </row>
    <row r="36" spans="1:10" s="39" customFormat="1" ht="30" customHeight="1" x14ac:dyDescent="0.25">
      <c r="A36" s="105" t="s">
        <v>128</v>
      </c>
      <c r="B36" s="101" t="s">
        <v>34</v>
      </c>
      <c r="C36" s="93" t="s">
        <v>129</v>
      </c>
      <c r="D36" s="94" t="s">
        <v>2</v>
      </c>
      <c r="E36" s="95" t="s">
        <v>27</v>
      </c>
      <c r="F36" s="96">
        <v>1</v>
      </c>
      <c r="G36" s="97"/>
      <c r="H36" s="102">
        <f t="shared" si="5"/>
        <v>0</v>
      </c>
      <c r="I36" s="92"/>
    </row>
    <row r="37" spans="1:10" s="39" customFormat="1" ht="30" customHeight="1" x14ac:dyDescent="0.25">
      <c r="A37" s="105" t="s">
        <v>170</v>
      </c>
      <c r="B37" s="58" t="s">
        <v>92</v>
      </c>
      <c r="C37" s="59" t="s">
        <v>171</v>
      </c>
      <c r="D37" s="68" t="s">
        <v>172</v>
      </c>
      <c r="E37" s="61"/>
      <c r="F37" s="62"/>
      <c r="G37" s="66"/>
      <c r="H37" s="64"/>
      <c r="I37" s="92"/>
    </row>
    <row r="38" spans="1:10" s="39" customFormat="1" ht="30" customHeight="1" x14ac:dyDescent="0.25">
      <c r="A38" s="105" t="s">
        <v>238</v>
      </c>
      <c r="B38" s="101" t="s">
        <v>28</v>
      </c>
      <c r="C38" s="93" t="s">
        <v>239</v>
      </c>
      <c r="D38" s="94" t="s">
        <v>2</v>
      </c>
      <c r="E38" s="95" t="s">
        <v>35</v>
      </c>
      <c r="F38" s="96">
        <v>580</v>
      </c>
      <c r="G38" s="97"/>
      <c r="H38" s="102">
        <f t="shared" ref="H38" si="6">ROUND(G38*F38,2)</f>
        <v>0</v>
      </c>
      <c r="I38" s="100"/>
      <c r="J38" s="39" t="s">
        <v>309</v>
      </c>
    </row>
    <row r="39" spans="1:10" s="39" customFormat="1" ht="33" customHeight="1" x14ac:dyDescent="0.25">
      <c r="A39" s="105" t="s">
        <v>82</v>
      </c>
      <c r="B39" s="58" t="s">
        <v>93</v>
      </c>
      <c r="C39" s="59" t="s">
        <v>37</v>
      </c>
      <c r="D39" s="68" t="s">
        <v>130</v>
      </c>
      <c r="E39" s="61"/>
      <c r="F39" s="62"/>
      <c r="G39" s="66"/>
      <c r="H39" s="64"/>
      <c r="I39" s="92"/>
    </row>
    <row r="40" spans="1:10" s="77" customFormat="1" ht="63.75" customHeight="1" x14ac:dyDescent="0.25">
      <c r="A40" s="105" t="s">
        <v>240</v>
      </c>
      <c r="B40" s="73" t="s">
        <v>28</v>
      </c>
      <c r="C40" s="74" t="s">
        <v>247</v>
      </c>
      <c r="D40" s="60" t="s">
        <v>187</v>
      </c>
      <c r="E40" s="75"/>
      <c r="F40" s="76"/>
      <c r="G40" s="66"/>
      <c r="H40" s="69"/>
      <c r="I40" s="106" t="s">
        <v>241</v>
      </c>
    </row>
    <row r="41" spans="1:10" s="77" customFormat="1" ht="30" customHeight="1" x14ac:dyDescent="0.25">
      <c r="A41" s="105" t="s">
        <v>242</v>
      </c>
      <c r="B41" s="156" t="s">
        <v>80</v>
      </c>
      <c r="C41" s="107" t="s">
        <v>184</v>
      </c>
      <c r="D41" s="99"/>
      <c r="E41" s="108" t="s">
        <v>35</v>
      </c>
      <c r="F41" s="109">
        <v>6</v>
      </c>
      <c r="G41" s="97"/>
      <c r="H41" s="137">
        <f>ROUND(G41*F41,2)</f>
        <v>0</v>
      </c>
      <c r="I41" s="106" t="s">
        <v>243</v>
      </c>
    </row>
    <row r="42" spans="1:10" s="77" customFormat="1" ht="30" customHeight="1" x14ac:dyDescent="0.25">
      <c r="A42" s="105" t="s">
        <v>244</v>
      </c>
      <c r="B42" s="156" t="s">
        <v>81</v>
      </c>
      <c r="C42" s="107" t="s">
        <v>245</v>
      </c>
      <c r="D42" s="99"/>
      <c r="E42" s="108" t="s">
        <v>35</v>
      </c>
      <c r="F42" s="109">
        <v>10</v>
      </c>
      <c r="G42" s="97"/>
      <c r="H42" s="137">
        <f>ROUND(G42*F42,2)</f>
        <v>0</v>
      </c>
      <c r="I42" s="106" t="s">
        <v>243</v>
      </c>
    </row>
    <row r="43" spans="1:10" s="39" customFormat="1" ht="30" customHeight="1" x14ac:dyDescent="0.25">
      <c r="A43" s="105" t="s">
        <v>84</v>
      </c>
      <c r="B43" s="58" t="s">
        <v>95</v>
      </c>
      <c r="C43" s="59" t="s">
        <v>86</v>
      </c>
      <c r="D43" s="68" t="s">
        <v>174</v>
      </c>
      <c r="E43" s="61"/>
      <c r="F43" s="62"/>
      <c r="G43" s="66"/>
      <c r="H43" s="64"/>
      <c r="I43" s="92"/>
    </row>
    <row r="44" spans="1:10" s="39" customFormat="1" ht="30" customHeight="1" x14ac:dyDescent="0.25">
      <c r="A44" s="105" t="s">
        <v>87</v>
      </c>
      <c r="B44" s="157" t="s">
        <v>28</v>
      </c>
      <c r="C44" s="110" t="s">
        <v>175</v>
      </c>
      <c r="D44" s="111" t="s">
        <v>2</v>
      </c>
      <c r="E44" s="112" t="s">
        <v>27</v>
      </c>
      <c r="F44" s="113">
        <v>3800</v>
      </c>
      <c r="G44" s="114"/>
      <c r="H44" s="158">
        <f t="shared" ref="H44:H49" si="7">ROUND(G44*F44,2)</f>
        <v>0</v>
      </c>
      <c r="I44" s="92"/>
    </row>
    <row r="45" spans="1:10" s="39" customFormat="1" ht="30" customHeight="1" x14ac:dyDescent="0.25">
      <c r="A45" s="105" t="s">
        <v>176</v>
      </c>
      <c r="B45" s="101" t="s">
        <v>34</v>
      </c>
      <c r="C45" s="93" t="s">
        <v>177</v>
      </c>
      <c r="D45" s="94" t="s">
        <v>2</v>
      </c>
      <c r="E45" s="95" t="s">
        <v>27</v>
      </c>
      <c r="F45" s="96">
        <v>6000</v>
      </c>
      <c r="G45" s="97"/>
      <c r="H45" s="102">
        <f t="shared" si="7"/>
        <v>0</v>
      </c>
      <c r="I45" s="92"/>
    </row>
    <row r="46" spans="1:10" s="39" customFormat="1" ht="30" customHeight="1" x14ac:dyDescent="0.25">
      <c r="A46" s="105"/>
      <c r="B46" s="159" t="s">
        <v>36</v>
      </c>
      <c r="C46" s="115" t="s">
        <v>246</v>
      </c>
      <c r="D46" s="116" t="s">
        <v>2</v>
      </c>
      <c r="E46" s="117" t="s">
        <v>27</v>
      </c>
      <c r="F46" s="118">
        <v>4400</v>
      </c>
      <c r="G46" s="119"/>
      <c r="H46" s="160">
        <f t="shared" ref="H46:H48" si="8">ROUND(G46*F46,2)</f>
        <v>0</v>
      </c>
      <c r="I46" s="92"/>
    </row>
    <row r="47" spans="1:10" s="39" customFormat="1" ht="28.95" customHeight="1" x14ac:dyDescent="0.25">
      <c r="A47" s="105" t="s">
        <v>343</v>
      </c>
      <c r="B47" s="58" t="s">
        <v>98</v>
      </c>
      <c r="C47" s="59" t="s">
        <v>344</v>
      </c>
      <c r="D47" s="68" t="s">
        <v>345</v>
      </c>
      <c r="E47" s="61"/>
      <c r="F47" s="79"/>
      <c r="G47" s="63"/>
      <c r="H47" s="64">
        <f t="shared" si="8"/>
        <v>0</v>
      </c>
      <c r="I47" s="100"/>
    </row>
    <row r="48" spans="1:10" s="39" customFormat="1" ht="25.5" customHeight="1" x14ac:dyDescent="0.25">
      <c r="A48" s="105" t="s">
        <v>346</v>
      </c>
      <c r="B48" s="157" t="s">
        <v>28</v>
      </c>
      <c r="C48" s="110" t="s">
        <v>347</v>
      </c>
      <c r="D48" s="111"/>
      <c r="E48" s="112" t="s">
        <v>27</v>
      </c>
      <c r="F48" s="124">
        <v>31500</v>
      </c>
      <c r="G48" s="114"/>
      <c r="H48" s="158">
        <f t="shared" si="8"/>
        <v>0</v>
      </c>
      <c r="I48" s="100"/>
    </row>
    <row r="49" spans="1:10" s="39" customFormat="1" ht="30" customHeight="1" x14ac:dyDescent="0.25">
      <c r="A49" s="105" t="s">
        <v>88</v>
      </c>
      <c r="B49" s="155" t="s">
        <v>101</v>
      </c>
      <c r="C49" s="93" t="s">
        <v>90</v>
      </c>
      <c r="D49" s="94" t="s">
        <v>131</v>
      </c>
      <c r="E49" s="95" t="s">
        <v>33</v>
      </c>
      <c r="F49" s="127">
        <v>3</v>
      </c>
      <c r="G49" s="97"/>
      <c r="H49" s="102">
        <f t="shared" si="7"/>
        <v>0</v>
      </c>
      <c r="I49" s="92"/>
    </row>
    <row r="50" spans="1:10" s="39" customFormat="1" ht="30" customHeight="1" x14ac:dyDescent="0.25">
      <c r="A50" s="72"/>
      <c r="B50" s="155" t="s">
        <v>102</v>
      </c>
      <c r="C50" s="93" t="s">
        <v>261</v>
      </c>
      <c r="D50" s="94" t="s">
        <v>322</v>
      </c>
      <c r="E50" s="95" t="s">
        <v>27</v>
      </c>
      <c r="F50" s="127">
        <v>14000</v>
      </c>
      <c r="G50" s="97"/>
      <c r="H50" s="102">
        <f t="shared" ref="H50" si="9">ROUND(G50*F50,2)</f>
        <v>0</v>
      </c>
      <c r="I50" s="65"/>
    </row>
    <row r="51" spans="1:10" s="39" customFormat="1" ht="30" customHeight="1" x14ac:dyDescent="0.25">
      <c r="A51" s="72"/>
      <c r="B51" s="161" t="s">
        <v>104</v>
      </c>
      <c r="C51" s="115" t="s">
        <v>304</v>
      </c>
      <c r="D51" s="125" t="s">
        <v>198</v>
      </c>
      <c r="E51" s="117" t="s">
        <v>27</v>
      </c>
      <c r="F51" s="126">
        <v>20</v>
      </c>
      <c r="G51" s="119"/>
      <c r="H51" s="160">
        <f t="shared" ref="H51" si="10">ROUND(G51*F51,2)</f>
        <v>0</v>
      </c>
      <c r="I51" s="65"/>
    </row>
    <row r="52" spans="1:10" ht="36" customHeight="1" x14ac:dyDescent="0.25">
      <c r="A52" s="15"/>
      <c r="B52" s="162"/>
      <c r="C52" s="120" t="s">
        <v>17</v>
      </c>
      <c r="D52" s="121"/>
      <c r="E52" s="122"/>
      <c r="F52" s="122"/>
      <c r="G52" s="123"/>
      <c r="H52" s="163"/>
    </row>
    <row r="53" spans="1:10" s="39" customFormat="1" ht="43.95" customHeight="1" x14ac:dyDescent="0.25">
      <c r="A53" s="91" t="s">
        <v>38</v>
      </c>
      <c r="B53" s="58" t="s">
        <v>107</v>
      </c>
      <c r="C53" s="59" t="s">
        <v>39</v>
      </c>
      <c r="D53" s="68" t="s">
        <v>335</v>
      </c>
      <c r="E53" s="61"/>
      <c r="F53" s="79"/>
      <c r="G53" s="66"/>
      <c r="H53" s="80"/>
      <c r="I53" s="92"/>
    </row>
    <row r="54" spans="1:10" s="39" customFormat="1" ht="43.95" customHeight="1" x14ac:dyDescent="0.25">
      <c r="A54" s="91" t="s">
        <v>133</v>
      </c>
      <c r="B54" s="101" t="s">
        <v>28</v>
      </c>
      <c r="C54" s="93" t="s">
        <v>214</v>
      </c>
      <c r="D54" s="94" t="s">
        <v>134</v>
      </c>
      <c r="E54" s="95" t="s">
        <v>27</v>
      </c>
      <c r="F54" s="127">
        <v>80</v>
      </c>
      <c r="G54" s="97"/>
      <c r="H54" s="102">
        <f t="shared" ref="H54" si="11">ROUND(G54*F54,2)</f>
        <v>0</v>
      </c>
      <c r="I54" s="100"/>
    </row>
    <row r="55" spans="1:10" s="39" customFormat="1" ht="43.95" customHeight="1" x14ac:dyDescent="0.25">
      <c r="A55" s="91" t="s">
        <v>135</v>
      </c>
      <c r="B55" s="67" t="s">
        <v>34</v>
      </c>
      <c r="C55" s="59" t="s">
        <v>215</v>
      </c>
      <c r="D55" s="68" t="s">
        <v>136</v>
      </c>
      <c r="E55" s="61" t="s">
        <v>27</v>
      </c>
      <c r="F55" s="79">
        <v>30</v>
      </c>
      <c r="G55" s="63"/>
      <c r="H55" s="64">
        <f t="shared" ref="H55:H56" si="12">ROUND(G55*F55,2)</f>
        <v>0</v>
      </c>
      <c r="I55" s="100"/>
    </row>
    <row r="56" spans="1:10" s="39" customFormat="1" ht="54" customHeight="1" x14ac:dyDescent="0.25">
      <c r="A56" s="91"/>
      <c r="B56" s="101" t="s">
        <v>36</v>
      </c>
      <c r="C56" s="93" t="s">
        <v>311</v>
      </c>
      <c r="D56" s="94" t="s">
        <v>332</v>
      </c>
      <c r="E56" s="95" t="s">
        <v>27</v>
      </c>
      <c r="F56" s="127">
        <v>70</v>
      </c>
      <c r="G56" s="97"/>
      <c r="H56" s="102">
        <f t="shared" si="12"/>
        <v>0</v>
      </c>
      <c r="I56" s="100"/>
    </row>
    <row r="57" spans="1:10" s="39" customFormat="1" ht="43.95" customHeight="1" x14ac:dyDescent="0.25">
      <c r="A57" s="91" t="s">
        <v>40</v>
      </c>
      <c r="B57" s="58" t="s">
        <v>108</v>
      </c>
      <c r="C57" s="59" t="s">
        <v>41</v>
      </c>
      <c r="D57" s="68" t="s">
        <v>335</v>
      </c>
      <c r="E57" s="61"/>
      <c r="F57" s="79"/>
      <c r="G57" s="66"/>
      <c r="H57" s="80"/>
      <c r="I57" s="92"/>
    </row>
    <row r="58" spans="1:10" s="39" customFormat="1" ht="63.75" customHeight="1" x14ac:dyDescent="0.25">
      <c r="A58" s="91" t="s">
        <v>186</v>
      </c>
      <c r="B58" s="101" t="s">
        <v>28</v>
      </c>
      <c r="C58" s="93" t="s">
        <v>269</v>
      </c>
      <c r="D58" s="94" t="s">
        <v>332</v>
      </c>
      <c r="E58" s="95" t="s">
        <v>35</v>
      </c>
      <c r="F58" s="127">
        <v>620</v>
      </c>
      <c r="G58" s="97"/>
      <c r="H58" s="102">
        <f t="shared" ref="H58" si="13">ROUND(G58*F58,2)</f>
        <v>0</v>
      </c>
      <c r="I58" s="92" t="s">
        <v>266</v>
      </c>
      <c r="J58" s="39" t="s">
        <v>310</v>
      </c>
    </row>
    <row r="59" spans="1:10" s="39" customFormat="1" ht="75" customHeight="1" x14ac:dyDescent="0.25">
      <c r="A59" s="91" t="s">
        <v>186</v>
      </c>
      <c r="B59" s="67" t="s">
        <v>34</v>
      </c>
      <c r="C59" s="59" t="s">
        <v>270</v>
      </c>
      <c r="D59" s="68" t="s">
        <v>332</v>
      </c>
      <c r="E59" s="61" t="s">
        <v>35</v>
      </c>
      <c r="F59" s="79">
        <v>360</v>
      </c>
      <c r="G59" s="63"/>
      <c r="H59" s="64">
        <f t="shared" ref="H59" si="14">ROUND(G59*F59,2)</f>
        <v>0</v>
      </c>
      <c r="I59" s="92" t="s">
        <v>266</v>
      </c>
    </row>
    <row r="60" spans="1:10" s="39" customFormat="1" ht="70.5" customHeight="1" x14ac:dyDescent="0.25">
      <c r="A60" s="91" t="s">
        <v>186</v>
      </c>
      <c r="B60" s="101" t="s">
        <v>36</v>
      </c>
      <c r="C60" s="93" t="s">
        <v>271</v>
      </c>
      <c r="D60" s="94" t="s">
        <v>332</v>
      </c>
      <c r="E60" s="95" t="s">
        <v>35</v>
      </c>
      <c r="F60" s="127">
        <v>8</v>
      </c>
      <c r="G60" s="97"/>
      <c r="H60" s="102">
        <f t="shared" ref="H60" si="15">ROUND(G60*F60,2)</f>
        <v>0</v>
      </c>
      <c r="I60" s="92" t="s">
        <v>266</v>
      </c>
    </row>
    <row r="61" spans="1:10" s="39" customFormat="1" ht="41.25" customHeight="1" x14ac:dyDescent="0.25">
      <c r="A61" s="91" t="s">
        <v>124</v>
      </c>
      <c r="B61" s="155" t="s">
        <v>109</v>
      </c>
      <c r="C61" s="93" t="s">
        <v>267</v>
      </c>
      <c r="D61" s="94" t="s">
        <v>125</v>
      </c>
      <c r="E61" s="95" t="s">
        <v>27</v>
      </c>
      <c r="F61" s="127">
        <v>35</v>
      </c>
      <c r="G61" s="97"/>
      <c r="H61" s="102">
        <f t="shared" ref="H61" si="16">ROUND(G61*F61,2)</f>
        <v>0</v>
      </c>
      <c r="I61" s="100"/>
    </row>
    <row r="62" spans="1:10" s="39" customFormat="1" ht="40.5" customHeight="1" x14ac:dyDescent="0.25">
      <c r="A62" s="91" t="s">
        <v>188</v>
      </c>
      <c r="B62" s="58" t="s">
        <v>110</v>
      </c>
      <c r="C62" s="59" t="s">
        <v>189</v>
      </c>
      <c r="D62" s="68" t="s">
        <v>336</v>
      </c>
      <c r="E62" s="164"/>
      <c r="F62" s="62"/>
      <c r="G62" s="66"/>
      <c r="H62" s="80"/>
      <c r="I62" s="92"/>
    </row>
    <row r="63" spans="1:10" s="39" customFormat="1" ht="30" customHeight="1" x14ac:dyDescent="0.25">
      <c r="A63" s="91" t="s">
        <v>190</v>
      </c>
      <c r="B63" s="67" t="s">
        <v>28</v>
      </c>
      <c r="C63" s="59" t="s">
        <v>173</v>
      </c>
      <c r="D63" s="68"/>
      <c r="E63" s="61"/>
      <c r="F63" s="62"/>
      <c r="G63" s="66"/>
      <c r="H63" s="80"/>
      <c r="I63" s="92"/>
    </row>
    <row r="64" spans="1:10" s="39" customFormat="1" ht="30" customHeight="1" x14ac:dyDescent="0.25">
      <c r="A64" s="91" t="s">
        <v>262</v>
      </c>
      <c r="B64" s="165" t="s">
        <v>80</v>
      </c>
      <c r="C64" s="93" t="s">
        <v>263</v>
      </c>
      <c r="D64" s="94"/>
      <c r="E64" s="95" t="s">
        <v>29</v>
      </c>
      <c r="F64" s="96">
        <v>7500</v>
      </c>
      <c r="G64" s="97"/>
      <c r="H64" s="102">
        <f t="shared" ref="H64:H65" si="17">ROUND(G64*F64,2)</f>
        <v>0</v>
      </c>
      <c r="I64" s="92"/>
      <c r="J64" s="39" t="s">
        <v>326</v>
      </c>
    </row>
    <row r="65" spans="1:9" s="39" customFormat="1" ht="30" customHeight="1" x14ac:dyDescent="0.25">
      <c r="A65" s="91" t="s">
        <v>264</v>
      </c>
      <c r="B65" s="165" t="s">
        <v>81</v>
      </c>
      <c r="C65" s="93" t="s">
        <v>265</v>
      </c>
      <c r="D65" s="94"/>
      <c r="E65" s="95" t="s">
        <v>29</v>
      </c>
      <c r="F65" s="96">
        <v>8000</v>
      </c>
      <c r="G65" s="97"/>
      <c r="H65" s="102">
        <f t="shared" si="17"/>
        <v>0</v>
      </c>
      <c r="I65" s="92"/>
    </row>
    <row r="66" spans="1:9" s="39" customFormat="1" ht="30.75" customHeight="1" x14ac:dyDescent="0.25">
      <c r="A66" s="91" t="s">
        <v>191</v>
      </c>
      <c r="B66" s="67" t="s">
        <v>34</v>
      </c>
      <c r="C66" s="59" t="s">
        <v>50</v>
      </c>
      <c r="D66" s="68"/>
      <c r="E66" s="61"/>
      <c r="F66" s="62"/>
      <c r="G66" s="66"/>
      <c r="H66" s="80"/>
      <c r="I66" s="92"/>
    </row>
    <row r="67" spans="1:9" s="39" customFormat="1" ht="30" customHeight="1" x14ac:dyDescent="0.25">
      <c r="A67" s="91" t="s">
        <v>192</v>
      </c>
      <c r="B67" s="165" t="s">
        <v>80</v>
      </c>
      <c r="C67" s="93" t="s">
        <v>94</v>
      </c>
      <c r="D67" s="94"/>
      <c r="E67" s="95" t="s">
        <v>29</v>
      </c>
      <c r="F67" s="96">
        <v>600</v>
      </c>
      <c r="G67" s="97"/>
      <c r="H67" s="102">
        <f>ROUND(G67*F67,2)</f>
        <v>0</v>
      </c>
      <c r="I67" s="92"/>
    </row>
    <row r="68" spans="1:9" ht="36" customHeight="1" x14ac:dyDescent="0.25">
      <c r="A68" s="15"/>
      <c r="B68" s="162"/>
      <c r="C68" s="120" t="s">
        <v>18</v>
      </c>
      <c r="D68" s="121"/>
      <c r="E68" s="128"/>
      <c r="F68" s="122"/>
      <c r="G68" s="123"/>
      <c r="H68" s="163"/>
    </row>
    <row r="69" spans="1:9" s="39" customFormat="1" ht="30" customHeight="1" x14ac:dyDescent="0.25">
      <c r="A69" s="91" t="s">
        <v>248</v>
      </c>
      <c r="B69" s="58" t="s">
        <v>111</v>
      </c>
      <c r="C69" s="59" t="s">
        <v>249</v>
      </c>
      <c r="D69" s="68" t="s">
        <v>96</v>
      </c>
      <c r="E69" s="61"/>
      <c r="F69" s="79"/>
      <c r="G69" s="66"/>
      <c r="H69" s="80"/>
      <c r="I69" s="100"/>
    </row>
    <row r="70" spans="1:9" s="39" customFormat="1" ht="30" customHeight="1" x14ac:dyDescent="0.25">
      <c r="A70" s="91" t="s">
        <v>250</v>
      </c>
      <c r="B70" s="101" t="s">
        <v>28</v>
      </c>
      <c r="C70" s="93" t="s">
        <v>251</v>
      </c>
      <c r="D70" s="94" t="s">
        <v>2</v>
      </c>
      <c r="E70" s="95" t="s">
        <v>35</v>
      </c>
      <c r="F70" s="127">
        <v>2500</v>
      </c>
      <c r="G70" s="97"/>
      <c r="H70" s="102">
        <f>ROUND(G70*F70,2)</f>
        <v>0</v>
      </c>
      <c r="I70" s="100"/>
    </row>
    <row r="71" spans="1:9" ht="48" customHeight="1" x14ac:dyDescent="0.25">
      <c r="A71" s="15"/>
      <c r="B71" s="162"/>
      <c r="C71" s="120" t="s">
        <v>19</v>
      </c>
      <c r="D71" s="121"/>
      <c r="E71" s="128"/>
      <c r="F71" s="122"/>
      <c r="G71" s="123"/>
      <c r="H71" s="163"/>
    </row>
    <row r="72" spans="1:9" s="39" customFormat="1" ht="30" customHeight="1" x14ac:dyDescent="0.25">
      <c r="A72" s="91" t="s">
        <v>97</v>
      </c>
      <c r="B72" s="58" t="s">
        <v>113</v>
      </c>
      <c r="C72" s="59" t="s">
        <v>99</v>
      </c>
      <c r="D72" s="68" t="s">
        <v>100</v>
      </c>
      <c r="E72" s="61"/>
      <c r="F72" s="79"/>
      <c r="G72" s="66"/>
      <c r="H72" s="80"/>
      <c r="I72" s="92"/>
    </row>
    <row r="73" spans="1:9" s="39" customFormat="1" ht="30" customHeight="1" x14ac:dyDescent="0.25">
      <c r="A73" s="91" t="s">
        <v>286</v>
      </c>
      <c r="B73" s="101" t="s">
        <v>28</v>
      </c>
      <c r="C73" s="93" t="s">
        <v>137</v>
      </c>
      <c r="D73" s="94"/>
      <c r="E73" s="95" t="s">
        <v>33</v>
      </c>
      <c r="F73" s="127">
        <v>1</v>
      </c>
      <c r="G73" s="97"/>
      <c r="H73" s="102">
        <f>ROUND(G73*F73,2)</f>
        <v>0</v>
      </c>
      <c r="I73" s="92"/>
    </row>
    <row r="74" spans="1:9" s="82" customFormat="1" ht="35.25" customHeight="1" x14ac:dyDescent="0.25">
      <c r="A74" s="91" t="s">
        <v>55</v>
      </c>
      <c r="B74" s="58" t="s">
        <v>115</v>
      </c>
      <c r="C74" s="90" t="s">
        <v>178</v>
      </c>
      <c r="D74" s="43" t="s">
        <v>180</v>
      </c>
      <c r="E74" s="61"/>
      <c r="F74" s="79"/>
      <c r="G74" s="66"/>
      <c r="H74" s="80"/>
      <c r="I74" s="92"/>
    </row>
    <row r="75" spans="1:9" s="39" customFormat="1" ht="43.95" customHeight="1" x14ac:dyDescent="0.25">
      <c r="A75" s="91" t="s">
        <v>56</v>
      </c>
      <c r="B75" s="101" t="s">
        <v>28</v>
      </c>
      <c r="C75" s="129" t="s">
        <v>182</v>
      </c>
      <c r="D75" s="94"/>
      <c r="E75" s="95" t="s">
        <v>33</v>
      </c>
      <c r="F75" s="127">
        <v>2</v>
      </c>
      <c r="G75" s="97"/>
      <c r="H75" s="102">
        <f t="shared" ref="H75:H77" si="18">ROUND(G75*F75,2)</f>
        <v>0</v>
      </c>
      <c r="I75" s="100"/>
    </row>
    <row r="76" spans="1:9" s="39" customFormat="1" ht="43.95" customHeight="1" x14ac:dyDescent="0.25">
      <c r="A76" s="91" t="s">
        <v>57</v>
      </c>
      <c r="B76" s="67" t="s">
        <v>34</v>
      </c>
      <c r="C76" s="84" t="s">
        <v>183</v>
      </c>
      <c r="D76" s="68"/>
      <c r="E76" s="61" t="s">
        <v>33</v>
      </c>
      <c r="F76" s="79">
        <v>1</v>
      </c>
      <c r="G76" s="63"/>
      <c r="H76" s="64">
        <f t="shared" si="18"/>
        <v>0</v>
      </c>
      <c r="I76" s="100"/>
    </row>
    <row r="77" spans="1:9" s="39" customFormat="1" ht="43.95" customHeight="1" x14ac:dyDescent="0.25">
      <c r="A77" s="91" t="s">
        <v>140</v>
      </c>
      <c r="B77" s="101" t="s">
        <v>36</v>
      </c>
      <c r="C77" s="129" t="s">
        <v>341</v>
      </c>
      <c r="D77" s="94"/>
      <c r="E77" s="95" t="s">
        <v>33</v>
      </c>
      <c r="F77" s="127">
        <v>1</v>
      </c>
      <c r="G77" s="97"/>
      <c r="H77" s="102">
        <f t="shared" si="18"/>
        <v>0</v>
      </c>
      <c r="I77" s="100"/>
    </row>
    <row r="78" spans="1:9" s="85" customFormat="1" ht="37.5" customHeight="1" x14ac:dyDescent="0.25">
      <c r="A78" s="91" t="s">
        <v>103</v>
      </c>
      <c r="B78" s="58" t="s">
        <v>116</v>
      </c>
      <c r="C78" s="81" t="s">
        <v>105</v>
      </c>
      <c r="D78" s="68" t="s">
        <v>100</v>
      </c>
      <c r="E78" s="61"/>
      <c r="F78" s="79"/>
      <c r="G78" s="69"/>
      <c r="H78" s="64"/>
      <c r="I78" s="92" t="s">
        <v>294</v>
      </c>
    </row>
    <row r="79" spans="1:9" s="82" customFormat="1" ht="39.9" customHeight="1" x14ac:dyDescent="0.25">
      <c r="A79" s="91" t="s">
        <v>106</v>
      </c>
      <c r="B79" s="67" t="s">
        <v>28</v>
      </c>
      <c r="C79" s="81" t="s">
        <v>313</v>
      </c>
      <c r="D79" s="68"/>
      <c r="E79" s="61"/>
      <c r="F79" s="79"/>
      <c r="G79" s="66"/>
      <c r="H79" s="80"/>
      <c r="I79" s="92" t="s">
        <v>295</v>
      </c>
    </row>
    <row r="80" spans="1:9" s="39" customFormat="1" ht="43.95" customHeight="1" x14ac:dyDescent="0.25">
      <c r="A80" s="130" t="s">
        <v>296</v>
      </c>
      <c r="B80" s="165" t="s">
        <v>80</v>
      </c>
      <c r="C80" s="93" t="s">
        <v>314</v>
      </c>
      <c r="D80" s="94"/>
      <c r="E80" s="95" t="s">
        <v>33</v>
      </c>
      <c r="F80" s="127">
        <v>1</v>
      </c>
      <c r="G80" s="97"/>
      <c r="H80" s="102">
        <f t="shared" ref="H80" si="19">ROUND(G80*F80,2)</f>
        <v>0</v>
      </c>
      <c r="I80" s="100" t="s">
        <v>297</v>
      </c>
    </row>
    <row r="81" spans="1:9" s="82" customFormat="1" ht="43.95" customHeight="1" x14ac:dyDescent="0.25">
      <c r="A81" s="91" t="s">
        <v>287</v>
      </c>
      <c r="B81" s="58" t="s">
        <v>117</v>
      </c>
      <c r="C81" s="81" t="s">
        <v>288</v>
      </c>
      <c r="D81" s="68" t="s">
        <v>100</v>
      </c>
      <c r="E81" s="61"/>
      <c r="F81" s="79"/>
      <c r="G81" s="66"/>
      <c r="H81" s="80"/>
      <c r="I81" s="92"/>
    </row>
    <row r="82" spans="1:9" s="82" customFormat="1" ht="30" customHeight="1" x14ac:dyDescent="0.25">
      <c r="A82" s="91" t="s">
        <v>289</v>
      </c>
      <c r="B82" s="101" t="s">
        <v>28</v>
      </c>
      <c r="C82" s="131" t="s">
        <v>123</v>
      </c>
      <c r="D82" s="94"/>
      <c r="E82" s="95" t="s">
        <v>33</v>
      </c>
      <c r="F82" s="127">
        <v>1</v>
      </c>
      <c r="G82" s="97"/>
      <c r="H82" s="102">
        <f t="shared" ref="H82:H83" si="20">ROUND(G82*F82,2)</f>
        <v>0</v>
      </c>
      <c r="I82" s="92" t="s">
        <v>290</v>
      </c>
    </row>
    <row r="83" spans="1:9" s="39" customFormat="1" ht="30" customHeight="1" x14ac:dyDescent="0.25">
      <c r="A83" s="91" t="s">
        <v>143</v>
      </c>
      <c r="B83" s="155" t="s">
        <v>118</v>
      </c>
      <c r="C83" s="93" t="s">
        <v>145</v>
      </c>
      <c r="D83" s="94" t="s">
        <v>100</v>
      </c>
      <c r="E83" s="95" t="s">
        <v>33</v>
      </c>
      <c r="F83" s="127">
        <v>1</v>
      </c>
      <c r="G83" s="97"/>
      <c r="H83" s="102">
        <f t="shared" si="20"/>
        <v>0</v>
      </c>
      <c r="I83" s="92"/>
    </row>
    <row r="84" spans="1:9" s="82" customFormat="1" ht="30" customHeight="1" x14ac:dyDescent="0.25">
      <c r="A84" s="91" t="s">
        <v>252</v>
      </c>
      <c r="B84" s="58" t="s">
        <v>138</v>
      </c>
      <c r="C84" s="81" t="s">
        <v>253</v>
      </c>
      <c r="D84" s="68" t="s">
        <v>254</v>
      </c>
      <c r="E84" s="61"/>
      <c r="F84" s="79"/>
      <c r="G84" s="66"/>
      <c r="H84" s="80"/>
      <c r="I84" s="92"/>
    </row>
    <row r="85" spans="1:9" s="39" customFormat="1" ht="30" customHeight="1" x14ac:dyDescent="0.25">
      <c r="A85" s="91" t="s">
        <v>256</v>
      </c>
      <c r="B85" s="101" t="s">
        <v>28</v>
      </c>
      <c r="C85" s="93" t="s">
        <v>337</v>
      </c>
      <c r="D85" s="94"/>
      <c r="E85" s="95" t="s">
        <v>35</v>
      </c>
      <c r="F85" s="127">
        <v>12</v>
      </c>
      <c r="G85" s="97"/>
      <c r="H85" s="102">
        <f t="shared" ref="H85" si="21">ROUND(G85*F85,2)</f>
        <v>0</v>
      </c>
      <c r="I85" s="92" t="s">
        <v>255</v>
      </c>
    </row>
    <row r="86" spans="1:9" s="39" customFormat="1" ht="30" customHeight="1" x14ac:dyDescent="0.25">
      <c r="A86" s="91"/>
      <c r="B86" s="67" t="s">
        <v>34</v>
      </c>
      <c r="C86" s="59" t="s">
        <v>338</v>
      </c>
      <c r="D86" s="68"/>
      <c r="E86" s="61" t="s">
        <v>35</v>
      </c>
      <c r="F86" s="79">
        <v>20</v>
      </c>
      <c r="G86" s="63"/>
      <c r="H86" s="64">
        <f t="shared" ref="H86:H87" si="22">ROUND(G86*F86,2)</f>
        <v>0</v>
      </c>
      <c r="I86" s="92"/>
    </row>
    <row r="87" spans="1:9" s="39" customFormat="1" ht="30" customHeight="1" x14ac:dyDescent="0.25">
      <c r="A87" s="91"/>
      <c r="B87" s="101" t="s">
        <v>36</v>
      </c>
      <c r="C87" s="93" t="s">
        <v>315</v>
      </c>
      <c r="D87" s="94"/>
      <c r="E87" s="95" t="s">
        <v>35</v>
      </c>
      <c r="F87" s="127">
        <v>122</v>
      </c>
      <c r="G87" s="97"/>
      <c r="H87" s="102">
        <f t="shared" si="22"/>
        <v>0</v>
      </c>
      <c r="I87" s="92"/>
    </row>
    <row r="88" spans="1:9" s="82" customFormat="1" ht="30" customHeight="1" x14ac:dyDescent="0.25">
      <c r="A88" s="91" t="s">
        <v>257</v>
      </c>
      <c r="B88" s="58" t="s">
        <v>139</v>
      </c>
      <c r="C88" s="81" t="s">
        <v>258</v>
      </c>
      <c r="D88" s="68" t="s">
        <v>254</v>
      </c>
      <c r="E88" s="61"/>
      <c r="F88" s="79"/>
      <c r="G88" s="66"/>
      <c r="H88" s="80"/>
      <c r="I88" s="92"/>
    </row>
    <row r="89" spans="1:9" s="39" customFormat="1" ht="30" customHeight="1" x14ac:dyDescent="0.25">
      <c r="A89" s="91" t="s">
        <v>259</v>
      </c>
      <c r="B89" s="101" t="s">
        <v>28</v>
      </c>
      <c r="C89" s="93" t="s">
        <v>337</v>
      </c>
      <c r="D89" s="94"/>
      <c r="E89" s="95" t="s">
        <v>35</v>
      </c>
      <c r="F89" s="127">
        <v>12</v>
      </c>
      <c r="G89" s="97"/>
      <c r="H89" s="102">
        <f t="shared" ref="H89:H91" si="23">ROUND(G89*F89,2)</f>
        <v>0</v>
      </c>
      <c r="I89" s="92" t="s">
        <v>255</v>
      </c>
    </row>
    <row r="90" spans="1:9" s="39" customFormat="1" ht="30" customHeight="1" x14ac:dyDescent="0.25">
      <c r="A90" s="91"/>
      <c r="B90" s="67" t="s">
        <v>34</v>
      </c>
      <c r="C90" s="59" t="s">
        <v>338</v>
      </c>
      <c r="D90" s="68"/>
      <c r="E90" s="61" t="s">
        <v>35</v>
      </c>
      <c r="F90" s="79">
        <v>20</v>
      </c>
      <c r="G90" s="63"/>
      <c r="H90" s="64">
        <f t="shared" si="23"/>
        <v>0</v>
      </c>
      <c r="I90" s="92"/>
    </row>
    <row r="91" spans="1:9" s="39" customFormat="1" ht="30" customHeight="1" x14ac:dyDescent="0.25">
      <c r="A91" s="91"/>
      <c r="B91" s="101" t="s">
        <v>36</v>
      </c>
      <c r="C91" s="93" t="s">
        <v>315</v>
      </c>
      <c r="D91" s="94"/>
      <c r="E91" s="95" t="s">
        <v>35</v>
      </c>
      <c r="F91" s="127">
        <v>122</v>
      </c>
      <c r="G91" s="97"/>
      <c r="H91" s="102">
        <f t="shared" si="23"/>
        <v>0</v>
      </c>
      <c r="I91" s="92"/>
    </row>
    <row r="92" spans="1:9" s="82" customFormat="1" ht="33.75" customHeight="1" x14ac:dyDescent="0.25">
      <c r="A92" s="91" t="s">
        <v>281</v>
      </c>
      <c r="B92" s="58" t="s">
        <v>141</v>
      </c>
      <c r="C92" s="81" t="s">
        <v>327</v>
      </c>
      <c r="D92" s="68" t="s">
        <v>339</v>
      </c>
      <c r="E92" s="61"/>
      <c r="F92" s="79"/>
      <c r="G92" s="66"/>
      <c r="H92" s="80"/>
      <c r="I92" s="92"/>
    </row>
    <row r="93" spans="1:9" s="39" customFormat="1" ht="30" customHeight="1" x14ac:dyDescent="0.25">
      <c r="A93" s="91" t="s">
        <v>282</v>
      </c>
      <c r="B93" s="101" t="s">
        <v>28</v>
      </c>
      <c r="C93" s="93" t="s">
        <v>301</v>
      </c>
      <c r="D93" s="94"/>
      <c r="E93" s="95" t="s">
        <v>35</v>
      </c>
      <c r="F93" s="127">
        <v>2</v>
      </c>
      <c r="G93" s="97"/>
      <c r="H93" s="102">
        <f>ROUND(G93*F93,2)</f>
        <v>0</v>
      </c>
      <c r="I93" s="132" t="s">
        <v>283</v>
      </c>
    </row>
    <row r="94" spans="1:9" s="39" customFormat="1" ht="30" customHeight="1" x14ac:dyDescent="0.25">
      <c r="A94" s="91"/>
      <c r="B94" s="67" t="s">
        <v>34</v>
      </c>
      <c r="C94" s="59" t="s">
        <v>303</v>
      </c>
      <c r="D94" s="68"/>
      <c r="E94" s="61" t="s">
        <v>35</v>
      </c>
      <c r="F94" s="79">
        <v>110</v>
      </c>
      <c r="G94" s="63"/>
      <c r="H94" s="64">
        <f>ROUND(G94*F94,2)</f>
        <v>0</v>
      </c>
      <c r="I94" s="132"/>
    </row>
    <row r="95" spans="1:9" s="39" customFormat="1" ht="35.25" customHeight="1" x14ac:dyDescent="0.25">
      <c r="A95" s="91"/>
      <c r="B95" s="101" t="s">
        <v>36</v>
      </c>
      <c r="C95" s="131" t="s">
        <v>305</v>
      </c>
      <c r="D95" s="94"/>
      <c r="E95" s="95" t="s">
        <v>33</v>
      </c>
      <c r="F95" s="127">
        <v>1</v>
      </c>
      <c r="G95" s="97"/>
      <c r="H95" s="102">
        <f>ROUND(G95*F95,2)</f>
        <v>0</v>
      </c>
      <c r="I95" s="132"/>
    </row>
    <row r="96" spans="1:9" s="39" customFormat="1" ht="56.25" customHeight="1" x14ac:dyDescent="0.25">
      <c r="A96" s="91"/>
      <c r="B96" s="101" t="s">
        <v>45</v>
      </c>
      <c r="C96" s="131" t="s">
        <v>306</v>
      </c>
      <c r="D96" s="94"/>
      <c r="E96" s="95" t="s">
        <v>33</v>
      </c>
      <c r="F96" s="127">
        <v>1</v>
      </c>
      <c r="G96" s="97"/>
      <c r="H96" s="102">
        <f>ROUND(G96*F96,2)</f>
        <v>0</v>
      </c>
      <c r="I96" s="132"/>
    </row>
    <row r="97" spans="1:10" s="82" customFormat="1" ht="35.4" customHeight="1" x14ac:dyDescent="0.25">
      <c r="A97" s="91" t="s">
        <v>284</v>
      </c>
      <c r="B97" s="58" t="s">
        <v>142</v>
      </c>
      <c r="C97" s="81" t="s">
        <v>317</v>
      </c>
      <c r="D97" s="68" t="s">
        <v>339</v>
      </c>
      <c r="E97" s="61"/>
      <c r="F97" s="79"/>
      <c r="G97" s="69"/>
      <c r="H97" s="64"/>
      <c r="I97" s="100"/>
    </row>
    <row r="98" spans="1:10" s="39" customFormat="1" ht="30" customHeight="1" x14ac:dyDescent="0.25">
      <c r="A98" s="91" t="s">
        <v>285</v>
      </c>
      <c r="B98" s="101" t="s">
        <v>28</v>
      </c>
      <c r="C98" s="93" t="s">
        <v>301</v>
      </c>
      <c r="D98" s="94"/>
      <c r="E98" s="95" t="s">
        <v>35</v>
      </c>
      <c r="F98" s="127">
        <v>2</v>
      </c>
      <c r="G98" s="97"/>
      <c r="H98" s="102">
        <f>ROUND(G98*F98,2)</f>
        <v>0</v>
      </c>
      <c r="I98" s="132" t="s">
        <v>283</v>
      </c>
    </row>
    <row r="99" spans="1:10" s="39" customFormat="1" ht="30" customHeight="1" x14ac:dyDescent="0.25">
      <c r="A99" s="83"/>
      <c r="B99" s="67" t="s">
        <v>34</v>
      </c>
      <c r="C99" s="59" t="s">
        <v>303</v>
      </c>
      <c r="D99" s="68"/>
      <c r="E99" s="61" t="s">
        <v>35</v>
      </c>
      <c r="F99" s="79">
        <v>110</v>
      </c>
      <c r="G99" s="63"/>
      <c r="H99" s="64">
        <f>ROUND(G99*F99,2)</f>
        <v>0</v>
      </c>
      <c r="I99" s="87"/>
    </row>
    <row r="100" spans="1:10" s="39" customFormat="1" ht="36.75" customHeight="1" x14ac:dyDescent="0.25">
      <c r="A100" s="83"/>
      <c r="B100" s="101" t="s">
        <v>36</v>
      </c>
      <c r="C100" s="131" t="s">
        <v>305</v>
      </c>
      <c r="D100" s="94"/>
      <c r="E100" s="95" t="s">
        <v>33</v>
      </c>
      <c r="F100" s="127">
        <v>1</v>
      </c>
      <c r="G100" s="97"/>
      <c r="H100" s="102">
        <f>ROUND(G100*F100,2)</f>
        <v>0</v>
      </c>
      <c r="I100" s="87"/>
    </row>
    <row r="101" spans="1:10" s="39" customFormat="1" ht="56.25" customHeight="1" x14ac:dyDescent="0.25">
      <c r="A101" s="83"/>
      <c r="B101" s="101" t="s">
        <v>45</v>
      </c>
      <c r="C101" s="131" t="s">
        <v>306</v>
      </c>
      <c r="D101" s="94"/>
      <c r="E101" s="95" t="s">
        <v>33</v>
      </c>
      <c r="F101" s="127">
        <v>1</v>
      </c>
      <c r="G101" s="97"/>
      <c r="H101" s="102">
        <f>ROUND(G101*F101,2)</f>
        <v>0</v>
      </c>
      <c r="I101" s="87"/>
    </row>
    <row r="102" spans="1:10" s="82" customFormat="1" ht="30" customHeight="1" x14ac:dyDescent="0.25">
      <c r="A102" s="91" t="s">
        <v>279</v>
      </c>
      <c r="B102" s="155" t="s">
        <v>144</v>
      </c>
      <c r="C102" s="131" t="s">
        <v>280</v>
      </c>
      <c r="D102" s="94" t="s">
        <v>254</v>
      </c>
      <c r="E102" s="95" t="s">
        <v>35</v>
      </c>
      <c r="F102" s="127">
        <v>120</v>
      </c>
      <c r="G102" s="97"/>
      <c r="H102" s="102">
        <f t="shared" ref="H102" si="24">ROUND(G102*F102,2)</f>
        <v>0</v>
      </c>
      <c r="I102" s="100"/>
      <c r="J102" s="82" t="s">
        <v>302</v>
      </c>
    </row>
    <row r="103" spans="1:10" s="82" customFormat="1" ht="27.75" customHeight="1" x14ac:dyDescent="0.25">
      <c r="A103" s="91" t="s">
        <v>151</v>
      </c>
      <c r="B103" s="133" t="s">
        <v>146</v>
      </c>
      <c r="C103" s="134" t="s">
        <v>153</v>
      </c>
      <c r="D103" s="135" t="s">
        <v>167</v>
      </c>
      <c r="E103" s="95"/>
      <c r="F103" s="136"/>
      <c r="G103" s="137"/>
      <c r="H103" s="102"/>
      <c r="I103" s="100"/>
    </row>
    <row r="104" spans="1:10" s="82" customFormat="1" ht="31.5" customHeight="1" x14ac:dyDescent="0.25">
      <c r="A104" s="91" t="s">
        <v>154</v>
      </c>
      <c r="B104" s="73" t="s">
        <v>28</v>
      </c>
      <c r="C104" s="89" t="s">
        <v>323</v>
      </c>
      <c r="D104" s="88" t="s">
        <v>324</v>
      </c>
      <c r="E104" s="61" t="s">
        <v>27</v>
      </c>
      <c r="F104" s="79">
        <v>150</v>
      </c>
      <c r="G104" s="63"/>
      <c r="H104" s="64">
        <f>ROUND(G104*F104,2)</f>
        <v>0</v>
      </c>
      <c r="I104" s="100" t="s">
        <v>325</v>
      </c>
    </row>
    <row r="105" spans="1:10" ht="36" customHeight="1" x14ac:dyDescent="0.25">
      <c r="A105" s="15"/>
      <c r="B105" s="166"/>
      <c r="C105" s="138" t="s">
        <v>20</v>
      </c>
      <c r="D105" s="139"/>
      <c r="E105" s="140"/>
      <c r="F105" s="141"/>
      <c r="G105" s="142"/>
      <c r="H105" s="167"/>
    </row>
    <row r="106" spans="1:10" s="39" customFormat="1" ht="32.4" customHeight="1" x14ac:dyDescent="0.25">
      <c r="A106" s="91" t="s">
        <v>42</v>
      </c>
      <c r="B106" s="155" t="s">
        <v>147</v>
      </c>
      <c r="C106" s="129" t="s">
        <v>179</v>
      </c>
      <c r="D106" s="143" t="s">
        <v>180</v>
      </c>
      <c r="E106" s="95" t="s">
        <v>33</v>
      </c>
      <c r="F106" s="127">
        <v>3</v>
      </c>
      <c r="G106" s="97"/>
      <c r="H106" s="102">
        <f>ROUND(G106*F106,2)</f>
        <v>0</v>
      </c>
      <c r="I106" s="92"/>
    </row>
    <row r="107" spans="1:10" s="39" customFormat="1" ht="30" customHeight="1" x14ac:dyDescent="0.25">
      <c r="A107" s="91" t="s">
        <v>51</v>
      </c>
      <c r="B107" s="58" t="s">
        <v>148</v>
      </c>
      <c r="C107" s="59" t="s">
        <v>58</v>
      </c>
      <c r="D107" s="68" t="s">
        <v>100</v>
      </c>
      <c r="E107" s="61"/>
      <c r="F107" s="79"/>
      <c r="G107" s="69"/>
      <c r="H107" s="80"/>
      <c r="I107" s="92"/>
    </row>
    <row r="108" spans="1:10" s="39" customFormat="1" ht="30" customHeight="1" x14ac:dyDescent="0.25">
      <c r="A108" s="91" t="s">
        <v>59</v>
      </c>
      <c r="B108" s="101" t="s">
        <v>28</v>
      </c>
      <c r="C108" s="93" t="s">
        <v>112</v>
      </c>
      <c r="D108" s="94"/>
      <c r="E108" s="95" t="s">
        <v>52</v>
      </c>
      <c r="F108" s="144">
        <v>1</v>
      </c>
      <c r="G108" s="97"/>
      <c r="H108" s="102">
        <f>ROUND(G108*F108,2)</f>
        <v>0</v>
      </c>
      <c r="I108" s="92"/>
    </row>
    <row r="109" spans="1:10" s="39" customFormat="1" ht="30" customHeight="1" x14ac:dyDescent="0.25">
      <c r="A109" s="91" t="s">
        <v>43</v>
      </c>
      <c r="B109" s="58" t="s">
        <v>149</v>
      </c>
      <c r="C109" s="84" t="s">
        <v>181</v>
      </c>
      <c r="D109" s="43" t="s">
        <v>180</v>
      </c>
      <c r="E109" s="61"/>
      <c r="F109" s="79"/>
      <c r="G109" s="66"/>
      <c r="H109" s="80"/>
      <c r="I109" s="92"/>
    </row>
    <row r="110" spans="1:10" s="39" customFormat="1" ht="30" customHeight="1" x14ac:dyDescent="0.25">
      <c r="A110" s="91" t="s">
        <v>158</v>
      </c>
      <c r="B110" s="101" t="s">
        <v>28</v>
      </c>
      <c r="C110" s="93" t="s">
        <v>159</v>
      </c>
      <c r="D110" s="94"/>
      <c r="E110" s="95" t="s">
        <v>33</v>
      </c>
      <c r="F110" s="127">
        <v>1</v>
      </c>
      <c r="G110" s="97"/>
      <c r="H110" s="102">
        <f t="shared" ref="H110:H112" si="25">ROUND(G110*F110,2)</f>
        <v>0</v>
      </c>
      <c r="I110" s="92"/>
    </row>
    <row r="111" spans="1:10" s="39" customFormat="1" ht="30" customHeight="1" x14ac:dyDescent="0.25">
      <c r="A111" s="91" t="s">
        <v>44</v>
      </c>
      <c r="B111" s="67" t="s">
        <v>34</v>
      </c>
      <c r="C111" s="59" t="s">
        <v>114</v>
      </c>
      <c r="D111" s="68"/>
      <c r="E111" s="61" t="s">
        <v>33</v>
      </c>
      <c r="F111" s="79">
        <v>1</v>
      </c>
      <c r="G111" s="63"/>
      <c r="H111" s="64">
        <f t="shared" si="25"/>
        <v>0</v>
      </c>
      <c r="I111" s="92"/>
    </row>
    <row r="112" spans="1:10" s="39" customFormat="1" ht="30" customHeight="1" x14ac:dyDescent="0.25">
      <c r="A112" s="91" t="s">
        <v>160</v>
      </c>
      <c r="B112" s="101" t="s">
        <v>36</v>
      </c>
      <c r="C112" s="93" t="s">
        <v>161</v>
      </c>
      <c r="D112" s="94"/>
      <c r="E112" s="95" t="s">
        <v>33</v>
      </c>
      <c r="F112" s="127">
        <v>1</v>
      </c>
      <c r="G112" s="97"/>
      <c r="H112" s="102">
        <f t="shared" si="25"/>
        <v>0</v>
      </c>
      <c r="I112" s="92"/>
    </row>
    <row r="113" spans="1:9" s="39" customFormat="1" ht="30" customHeight="1" x14ac:dyDescent="0.25">
      <c r="A113" s="91" t="s">
        <v>53</v>
      </c>
      <c r="B113" s="58" t="s">
        <v>150</v>
      </c>
      <c r="C113" s="59" t="s">
        <v>60</v>
      </c>
      <c r="D113" s="43" t="s">
        <v>180</v>
      </c>
      <c r="E113" s="61" t="s">
        <v>33</v>
      </c>
      <c r="F113" s="79">
        <v>5</v>
      </c>
      <c r="G113" s="63"/>
      <c r="H113" s="64">
        <f t="shared" ref="H113:H115" si="26">ROUND(G113*F113,2)</f>
        <v>0</v>
      </c>
      <c r="I113" s="92"/>
    </row>
    <row r="114" spans="1:9" s="39" customFormat="1" ht="30" customHeight="1" x14ac:dyDescent="0.25">
      <c r="A114" s="91" t="s">
        <v>54</v>
      </c>
      <c r="B114" s="155" t="s">
        <v>152</v>
      </c>
      <c r="C114" s="93" t="s">
        <v>61</v>
      </c>
      <c r="D114" s="143" t="s">
        <v>180</v>
      </c>
      <c r="E114" s="95" t="s">
        <v>33</v>
      </c>
      <c r="F114" s="127">
        <v>5</v>
      </c>
      <c r="G114" s="97"/>
      <c r="H114" s="102">
        <f t="shared" si="26"/>
        <v>0</v>
      </c>
      <c r="I114" s="92"/>
    </row>
    <row r="115" spans="1:9" s="39" customFormat="1" ht="38.25" customHeight="1" x14ac:dyDescent="0.25">
      <c r="A115" s="91" t="s">
        <v>291</v>
      </c>
      <c r="B115" s="58" t="s">
        <v>155</v>
      </c>
      <c r="C115" s="59" t="s">
        <v>293</v>
      </c>
      <c r="D115" s="68" t="s">
        <v>216</v>
      </c>
      <c r="E115" s="61" t="s">
        <v>33</v>
      </c>
      <c r="F115" s="79">
        <v>2</v>
      </c>
      <c r="G115" s="63"/>
      <c r="H115" s="64">
        <f t="shared" si="26"/>
        <v>0</v>
      </c>
      <c r="I115" s="92" t="s">
        <v>292</v>
      </c>
    </row>
    <row r="116" spans="1:9" s="39" customFormat="1" ht="30" customHeight="1" x14ac:dyDescent="0.25">
      <c r="A116" s="91" t="s">
        <v>278</v>
      </c>
      <c r="B116" s="155" t="s">
        <v>156</v>
      </c>
      <c r="C116" s="93" t="s">
        <v>307</v>
      </c>
      <c r="D116" s="94" t="s">
        <v>216</v>
      </c>
      <c r="E116" s="95" t="s">
        <v>33</v>
      </c>
      <c r="F116" s="127">
        <v>5</v>
      </c>
      <c r="G116" s="97"/>
      <c r="H116" s="102">
        <f t="shared" ref="H116" si="27">ROUND(G116*F116,2)</f>
        <v>0</v>
      </c>
      <c r="I116" s="92"/>
    </row>
    <row r="117" spans="1:9" ht="36" customHeight="1" x14ac:dyDescent="0.25">
      <c r="A117" s="15"/>
      <c r="B117" s="168"/>
      <c r="C117" s="27" t="s">
        <v>21</v>
      </c>
      <c r="D117" s="8"/>
      <c r="E117" s="145"/>
      <c r="F117" s="8"/>
      <c r="G117" s="15"/>
      <c r="H117" s="169"/>
    </row>
    <row r="118" spans="1:9" ht="30" customHeight="1" x14ac:dyDescent="0.25">
      <c r="A118" s="91"/>
      <c r="B118" s="170" t="s">
        <v>157</v>
      </c>
      <c r="C118" s="93" t="s">
        <v>260</v>
      </c>
      <c r="D118" s="94" t="s">
        <v>132</v>
      </c>
      <c r="E118" s="95" t="s">
        <v>27</v>
      </c>
      <c r="F118" s="146">
        <v>33000</v>
      </c>
      <c r="G118" s="97"/>
      <c r="H118" s="102">
        <f>ROUND(G118*F118,2)</f>
        <v>0</v>
      </c>
    </row>
    <row r="119" spans="1:9" s="39" customFormat="1" ht="30" customHeight="1" x14ac:dyDescent="0.25">
      <c r="A119" s="105" t="s">
        <v>46</v>
      </c>
      <c r="B119" s="58" t="s">
        <v>162</v>
      </c>
      <c r="C119" s="59" t="s">
        <v>316</v>
      </c>
      <c r="D119" s="68" t="s">
        <v>199</v>
      </c>
      <c r="E119" s="61"/>
      <c r="F119" s="62"/>
      <c r="G119" s="66"/>
      <c r="H119" s="64"/>
      <c r="I119" s="92"/>
    </row>
    <row r="120" spans="1:9" s="39" customFormat="1" ht="30" customHeight="1" x14ac:dyDescent="0.25">
      <c r="A120" s="105" t="s">
        <v>47</v>
      </c>
      <c r="B120" s="101" t="s">
        <v>28</v>
      </c>
      <c r="C120" s="93" t="s">
        <v>119</v>
      </c>
      <c r="D120" s="94"/>
      <c r="E120" s="95" t="s">
        <v>27</v>
      </c>
      <c r="F120" s="96">
        <v>1700</v>
      </c>
      <c r="G120" s="97"/>
      <c r="H120" s="102">
        <f>ROUND(G120*F120,2)</f>
        <v>0</v>
      </c>
      <c r="I120" s="92"/>
    </row>
    <row r="121" spans="1:9" ht="36" customHeight="1" x14ac:dyDescent="0.25">
      <c r="A121" s="15"/>
      <c r="B121" s="171"/>
      <c r="C121" s="27" t="s">
        <v>22</v>
      </c>
      <c r="D121" s="8"/>
      <c r="E121" s="7"/>
      <c r="F121" s="6"/>
      <c r="G121" s="15"/>
      <c r="H121" s="169"/>
    </row>
    <row r="122" spans="1:9" ht="36" customHeight="1" x14ac:dyDescent="0.25">
      <c r="A122" s="15"/>
      <c r="B122" s="172" t="s">
        <v>163</v>
      </c>
      <c r="C122" s="93" t="s">
        <v>268</v>
      </c>
      <c r="D122" s="94"/>
      <c r="E122" s="95" t="s">
        <v>27</v>
      </c>
      <c r="F122" s="146">
        <v>450</v>
      </c>
      <c r="G122" s="97"/>
      <c r="H122" s="102">
        <f>ROUND(G122*F122,2)</f>
        <v>0</v>
      </c>
      <c r="I122" t="s">
        <v>312</v>
      </c>
    </row>
    <row r="123" spans="1:9" s="39" customFormat="1" ht="30" customHeight="1" x14ac:dyDescent="0.25">
      <c r="A123" s="105" t="s">
        <v>298</v>
      </c>
      <c r="B123" s="86" t="s">
        <v>164</v>
      </c>
      <c r="C123" s="59" t="s">
        <v>299</v>
      </c>
      <c r="D123" s="60" t="s">
        <v>300</v>
      </c>
      <c r="E123" s="61" t="s">
        <v>25</v>
      </c>
      <c r="F123" s="62">
        <v>15</v>
      </c>
      <c r="G123" s="63"/>
      <c r="H123" s="64">
        <f t="shared" ref="H123" si="28">ROUND(G123*F123,2)</f>
        <v>0</v>
      </c>
      <c r="I123" s="92"/>
    </row>
    <row r="124" spans="1:9" s="39" customFormat="1" ht="30" customHeight="1" x14ac:dyDescent="0.25">
      <c r="A124" s="72"/>
      <c r="B124" s="172" t="s">
        <v>165</v>
      </c>
      <c r="C124" s="93" t="s">
        <v>328</v>
      </c>
      <c r="D124" s="99" t="s">
        <v>185</v>
      </c>
      <c r="E124" s="95" t="s">
        <v>329</v>
      </c>
      <c r="F124" s="96">
        <v>15</v>
      </c>
      <c r="G124" s="97"/>
      <c r="H124" s="102">
        <f t="shared" ref="H124" si="29">ROUND(G124*F124,2)</f>
        <v>0</v>
      </c>
      <c r="I124" s="65"/>
    </row>
    <row r="125" spans="1:9" s="39" customFormat="1" ht="30" customHeight="1" x14ac:dyDescent="0.25">
      <c r="A125" s="72"/>
      <c r="B125" s="172" t="s">
        <v>166</v>
      </c>
      <c r="C125" s="93" t="s">
        <v>340</v>
      </c>
      <c r="D125" s="99" t="s">
        <v>333</v>
      </c>
      <c r="E125" s="95" t="s">
        <v>334</v>
      </c>
      <c r="F125" s="96">
        <v>20</v>
      </c>
      <c r="G125" s="97"/>
      <c r="H125" s="102">
        <f t="shared" ref="H125" si="30">ROUND(G125*F125,2)</f>
        <v>0</v>
      </c>
      <c r="I125" s="65"/>
    </row>
    <row r="126" spans="1:9" s="39" customFormat="1" ht="30" customHeight="1" x14ac:dyDescent="0.25">
      <c r="A126" s="72"/>
      <c r="B126" s="86" t="s">
        <v>348</v>
      </c>
      <c r="C126" s="59" t="s">
        <v>342</v>
      </c>
      <c r="D126" s="60"/>
      <c r="E126" s="61" t="s">
        <v>33</v>
      </c>
      <c r="F126" s="62">
        <v>3</v>
      </c>
      <c r="G126" s="63"/>
      <c r="H126" s="64">
        <f t="shared" ref="H126" si="31">ROUND(G126*F126,2)</f>
        <v>0</v>
      </c>
      <c r="I126" s="65"/>
    </row>
    <row r="127" spans="1:9" ht="30" customHeight="1" thickBot="1" x14ac:dyDescent="0.3">
      <c r="A127" s="147"/>
      <c r="B127" s="173" t="str">
        <f>B6</f>
        <v>A</v>
      </c>
      <c r="C127" s="193" t="str">
        <f>C6</f>
        <v>DUGALD RD - PLESSIS RD TO RAVENHURST ST AND PLESSIS RD NORHTBOUND RIGHT TURN</v>
      </c>
      <c r="D127" s="194"/>
      <c r="E127" s="194"/>
      <c r="F127" s="195"/>
      <c r="G127" s="16" t="s">
        <v>14</v>
      </c>
      <c r="H127" s="174">
        <f>SUM(H6:H126)</f>
        <v>0</v>
      </c>
    </row>
    <row r="128" spans="1:9" s="42" customFormat="1" ht="30" customHeight="1" thickTop="1" x14ac:dyDescent="0.25">
      <c r="A128" s="41"/>
      <c r="B128" s="45" t="s">
        <v>13</v>
      </c>
      <c r="C128" s="197" t="s">
        <v>194</v>
      </c>
      <c r="D128" s="198"/>
      <c r="E128" s="198"/>
      <c r="F128" s="199"/>
      <c r="G128" s="41"/>
      <c r="H128" s="46"/>
    </row>
    <row r="129" spans="1:8" s="40" customFormat="1" ht="30" customHeight="1" x14ac:dyDescent="0.25">
      <c r="A129" s="47" t="s">
        <v>196</v>
      </c>
      <c r="B129" s="184" t="s">
        <v>168</v>
      </c>
      <c r="C129" s="55" t="s">
        <v>197</v>
      </c>
      <c r="D129" s="52" t="s">
        <v>217</v>
      </c>
      <c r="E129" s="57" t="s">
        <v>195</v>
      </c>
      <c r="F129" s="53">
        <v>1</v>
      </c>
      <c r="G129" s="185"/>
      <c r="H129" s="154">
        <f t="shared" ref="H129" si="32">ROUND(G129*F129,2)</f>
        <v>0</v>
      </c>
    </row>
    <row r="130" spans="1:8" s="42" customFormat="1" ht="30" customHeight="1" thickBot="1" x14ac:dyDescent="0.3">
      <c r="A130" s="48"/>
      <c r="B130" s="49" t="str">
        <f>B128</f>
        <v>B</v>
      </c>
      <c r="C130" s="200" t="str">
        <f>C128</f>
        <v>MOBILIZATION /DEMOLIBIZATION</v>
      </c>
      <c r="D130" s="201"/>
      <c r="E130" s="201"/>
      <c r="F130" s="202"/>
      <c r="G130" s="44" t="s">
        <v>14</v>
      </c>
      <c r="H130" s="50">
        <f>H129</f>
        <v>0</v>
      </c>
    </row>
    <row r="131" spans="1:8" ht="36" customHeight="1" thickTop="1" x14ac:dyDescent="0.3">
      <c r="A131" s="36"/>
      <c r="B131" s="175"/>
      <c r="C131" s="12" t="s">
        <v>15</v>
      </c>
      <c r="D131" s="20"/>
      <c r="E131" s="1"/>
      <c r="F131" s="1"/>
      <c r="H131" s="176"/>
    </row>
    <row r="132" spans="1:8" ht="30" customHeight="1" thickBot="1" x14ac:dyDescent="0.3">
      <c r="A132" s="147"/>
      <c r="B132" s="173" t="str">
        <f>B6</f>
        <v>A</v>
      </c>
      <c r="C132" s="196" t="str">
        <f>C6</f>
        <v>DUGALD RD - PLESSIS RD TO RAVENHURST ST AND PLESSIS RD NORHTBOUND RIGHT TURN</v>
      </c>
      <c r="D132" s="194"/>
      <c r="E132" s="194"/>
      <c r="F132" s="195"/>
      <c r="G132" s="16" t="s">
        <v>14</v>
      </c>
      <c r="H132" s="174">
        <f>H127</f>
        <v>0</v>
      </c>
    </row>
    <row r="133" spans="1:8" ht="30" customHeight="1" thickTop="1" thickBot="1" x14ac:dyDescent="0.3">
      <c r="A133" s="148"/>
      <c r="B133" s="173" t="str">
        <f>B128</f>
        <v>B</v>
      </c>
      <c r="C133" s="203" t="str">
        <f>C128</f>
        <v>MOBILIZATION /DEMOLIBIZATION</v>
      </c>
      <c r="D133" s="204"/>
      <c r="E133" s="204"/>
      <c r="F133" s="205"/>
      <c r="G133" s="22" t="s">
        <v>14</v>
      </c>
      <c r="H133" s="177">
        <f>H130</f>
        <v>0</v>
      </c>
    </row>
    <row r="134" spans="1:8" ht="37.950000000000003" customHeight="1" thickTop="1" x14ac:dyDescent="0.25">
      <c r="A134" s="15"/>
      <c r="B134" s="191" t="s">
        <v>24</v>
      </c>
      <c r="C134" s="192"/>
      <c r="D134" s="192"/>
      <c r="E134" s="192"/>
      <c r="F134" s="192"/>
      <c r="G134" s="186">
        <f>SUM(H132:H133)</f>
        <v>0</v>
      </c>
      <c r="H134" s="187"/>
    </row>
    <row r="135" spans="1:8" ht="15.9" customHeight="1" x14ac:dyDescent="0.25">
      <c r="A135" s="37"/>
      <c r="B135" s="32"/>
      <c r="C135" s="33"/>
      <c r="D135" s="34"/>
      <c r="E135" s="33"/>
      <c r="F135" s="33"/>
      <c r="G135" s="21"/>
      <c r="H135" s="178"/>
    </row>
  </sheetData>
  <sheetProtection algorithmName="SHA-512" hashValue="9IkTqwRKDmYX/lV674KbSWkH9+e8AiSwW3lHu7vEBDoWQnC9MmgKo7JnL1hwaT0Usrsyjb0er+FeaD6EUYlr4w==" saltValue="vkKEyaU8CCYinMburlDyhw==" spinCount="100000" sheet="1" objects="1" scenarios="1" selectLockedCells="1"/>
  <mergeCells count="8">
    <mergeCell ref="G134:H134"/>
    <mergeCell ref="C6:F6"/>
    <mergeCell ref="B134:F134"/>
    <mergeCell ref="C127:F127"/>
    <mergeCell ref="C132:F132"/>
    <mergeCell ref="C128:F128"/>
    <mergeCell ref="C130:F130"/>
    <mergeCell ref="C133:F133"/>
  </mergeCells>
  <phoneticPr fontId="0" type="noConversion"/>
  <conditionalFormatting sqref="D8:D30">
    <cfRule type="cellIs" dxfId="32" priority="152" stopIfTrue="1" operator="equal">
      <formula>"CW 3240-R7"</formula>
    </cfRule>
    <cfRule type="cellIs" dxfId="31" priority="150" stopIfTrue="1" operator="equal">
      <formula>"CW 2130-R11"</formula>
    </cfRule>
    <cfRule type="cellIs" dxfId="30" priority="151" stopIfTrue="1" operator="equal">
      <formula>"CW 3120-R2"</formula>
    </cfRule>
  </conditionalFormatting>
  <conditionalFormatting sqref="D32:D51">
    <cfRule type="cellIs" dxfId="29" priority="2" stopIfTrue="1" operator="equal">
      <formula>"CW 3120-R2"</formula>
    </cfRule>
    <cfRule type="cellIs" dxfId="28" priority="3" stopIfTrue="1" operator="equal">
      <formula>"CW 3240-R7"</formula>
    </cfRule>
    <cfRule type="cellIs" dxfId="27" priority="1" stopIfTrue="1" operator="equal">
      <formula>"CW 2130-R11"</formula>
    </cfRule>
  </conditionalFormatting>
  <conditionalFormatting sqref="D53:D67">
    <cfRule type="cellIs" dxfId="26" priority="12" stopIfTrue="1" operator="equal">
      <formula>"CW 2130-R11"</formula>
    </cfRule>
    <cfRule type="cellIs" dxfId="25" priority="13" stopIfTrue="1" operator="equal">
      <formula>"CW 3120-R2"</formula>
    </cfRule>
    <cfRule type="cellIs" dxfId="24" priority="14" stopIfTrue="1" operator="equal">
      <formula>"CW 3240-R7"</formula>
    </cfRule>
  </conditionalFormatting>
  <conditionalFormatting sqref="D69:D70 D118:D120">
    <cfRule type="cellIs" dxfId="23" priority="114" stopIfTrue="1" operator="equal">
      <formula>"CW 2130-R11"</formula>
    </cfRule>
    <cfRule type="cellIs" dxfId="22" priority="115" stopIfTrue="1" operator="equal">
      <formula>"CW 3120-R2"</formula>
    </cfRule>
    <cfRule type="cellIs" dxfId="21" priority="116" stopIfTrue="1" operator="equal">
      <formula>"CW 3240-R7"</formula>
    </cfRule>
  </conditionalFormatting>
  <conditionalFormatting sqref="D72:D73 D78:D102">
    <cfRule type="cellIs" dxfId="20" priority="54" stopIfTrue="1" operator="equal">
      <formula>"CW 3120-R2"</formula>
    </cfRule>
    <cfRule type="cellIs" dxfId="19" priority="55" stopIfTrue="1" operator="equal">
      <formula>"CW 3240-R7"</formula>
    </cfRule>
  </conditionalFormatting>
  <conditionalFormatting sqref="D73">
    <cfRule type="cellIs" dxfId="18" priority="53" stopIfTrue="1" operator="equal">
      <formula>"CW 2130-R11"</formula>
    </cfRule>
  </conditionalFormatting>
  <conditionalFormatting sqref="D74">
    <cfRule type="cellIs" dxfId="17" priority="4" stopIfTrue="1" operator="equal">
      <formula>"CW 3120-R2"</formula>
    </cfRule>
    <cfRule type="cellIs" dxfId="16" priority="5" stopIfTrue="1" operator="equal">
      <formula>"CW 3240-R7"</formula>
    </cfRule>
  </conditionalFormatting>
  <conditionalFormatting sqref="D75:D77">
    <cfRule type="cellIs" dxfId="15" priority="6" stopIfTrue="1" operator="equal">
      <formula>"CW 2130-R11"</formula>
    </cfRule>
    <cfRule type="cellIs" dxfId="14" priority="7" stopIfTrue="1" operator="equal">
      <formula>"CW 3120-R2"</formula>
    </cfRule>
    <cfRule type="cellIs" dxfId="13" priority="8" stopIfTrue="1" operator="equal">
      <formula>"CW 3240-R7"</formula>
    </cfRule>
  </conditionalFormatting>
  <conditionalFormatting sqref="D79:D80">
    <cfRule type="cellIs" dxfId="12" priority="21" stopIfTrue="1" operator="equal">
      <formula>"CW 2130-R11"</formula>
    </cfRule>
  </conditionalFormatting>
  <conditionalFormatting sqref="D84:D104">
    <cfRule type="cellIs" dxfId="11" priority="9" stopIfTrue="1" operator="equal">
      <formula>"CW 2130-R11"</formula>
    </cfRule>
  </conditionalFormatting>
  <conditionalFormatting sqref="D103:D104">
    <cfRule type="cellIs" dxfId="10" priority="10" stopIfTrue="1" operator="equal">
      <formula>"CW 3120-R2"</formula>
    </cfRule>
    <cfRule type="cellIs" dxfId="9" priority="11" stopIfTrue="1" operator="equal">
      <formula>"CW 3240-R7"</formula>
    </cfRule>
  </conditionalFormatting>
  <conditionalFormatting sqref="D106">
    <cfRule type="cellIs" dxfId="8" priority="67" stopIfTrue="1" operator="equal">
      <formula>"CW 2130-R11"</formula>
    </cfRule>
    <cfRule type="cellIs" dxfId="7" priority="68" stopIfTrue="1" operator="equal">
      <formula>"CW 3120-R2"</formula>
    </cfRule>
    <cfRule type="cellIs" dxfId="6" priority="69" stopIfTrue="1" operator="equal">
      <formula>"CW 3240-R7"</formula>
    </cfRule>
  </conditionalFormatting>
  <conditionalFormatting sqref="D107:D116">
    <cfRule type="cellIs" dxfId="5" priority="41" stopIfTrue="1" operator="equal">
      <formula>"CW 3120-R2"</formula>
    </cfRule>
    <cfRule type="cellIs" dxfId="4" priority="42" stopIfTrue="1" operator="equal">
      <formula>"CW 3240-R7"</formula>
    </cfRule>
  </conditionalFormatting>
  <conditionalFormatting sqref="D108:D116">
    <cfRule type="cellIs" dxfId="3" priority="40" stopIfTrue="1" operator="equal">
      <formula>"CW 2130-R11"</formula>
    </cfRule>
  </conditionalFormatting>
  <conditionalFormatting sqref="D122:D126">
    <cfRule type="cellIs" dxfId="2" priority="31" stopIfTrue="1" operator="equal">
      <formula>"CW 3240-R7"</formula>
    </cfRule>
    <cfRule type="cellIs" dxfId="1" priority="29" stopIfTrue="1" operator="equal">
      <formula>"CW 2130-R11"</formula>
    </cfRule>
    <cfRule type="cellIs" dxfId="0" priority="30" stopIfTrue="1" operator="equal">
      <formula>"CW 3120-R2"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29" xr:uid="{00000000-0002-0000-0100-000000000000}">
      <formula1>IF(AND(G129&gt;=0.01,G129&lt;=G134*0.05),ROUND(G129,2),0.01)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4:G15 G23 G25:G27 G35:G36 G38 G41:G42 G85:G87 G70 G108 G122:G126 G33 G64:G65 G67 G9:G12 G58:G61 G17:G21 G29:G30 G106 G93:G96 G82:G83 G89:G91 G80 G120 G54:G56 G110:G116 G75:G77 G118 G98:G102 G104 G73 G44:G51" xr:uid="{4490E713-A1CD-4716-ADC6-D0329902EA25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3 G16 G24 G28 G32 G34 G37 G39:G40 G43 G69 G88 G92 G119 G62:G63 G57 G53 H8 G109 G97 G72 G84 G78:G79 G81 G66 G74" xr:uid="{11F60114-54E2-4273-87B4-3D300AD87A2D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07" xr:uid="{75D44A63-19FD-4C17-B55A-C62781D72721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59-2025
&amp;R&amp;10Bid Submission
&amp;P of &amp;N</oddHeader>
    <oddFooter xml:space="preserve">&amp;R                    </oddFooter>
  </headerFooter>
  <rowBreaks count="5" manualBreakCount="5">
    <brk id="27" min="1" max="7" man="1"/>
    <brk id="51" min="1" max="7" man="1"/>
    <brk id="70" min="1" max="7" man="1"/>
    <brk id="91" min="1" max="7" man="1"/>
    <brk id="130" min="1" max="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626032C14E34E848CA2516BA1613C" ma:contentTypeVersion="14" ma:contentTypeDescription="Create a new document." ma:contentTypeScope="" ma:versionID="44aa146dc1ac8038f6a6c025d8db00d6">
  <xsd:schema xmlns:xsd="http://www.w3.org/2001/XMLSchema" xmlns:xs="http://www.w3.org/2001/XMLSchema" xmlns:p="http://schemas.microsoft.com/office/2006/metadata/properties" xmlns:ns2="ddf9e4dd-43fe-48d0-a99f-11f060811c1e" xmlns:ns3="942d11ed-909f-4f8e-806a-4d1f2234a4da" targetNamespace="http://schemas.microsoft.com/office/2006/metadata/properties" ma:root="true" ma:fieldsID="cab0a7995c86e5301c46730264d1f1ac" ns2:_="" ns3:_="">
    <xsd:import namespace="ddf9e4dd-43fe-48d0-a99f-11f060811c1e"/>
    <xsd:import namespace="942d11ed-909f-4f8e-806a-4d1f2234a4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9e4dd-43fe-48d0-a99f-11f060811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d11ed-909f-4f8e-806a-4d1f2234a4d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c49010f-97dd-49e1-ba26-7ff2ce15f29b}" ma:internalName="TaxCatchAll" ma:showField="CatchAllData" ma:web="942d11ed-909f-4f8e-806a-4d1f2234a4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2d11ed-909f-4f8e-806a-4d1f2234a4da" xsi:nil="true"/>
    <lcf76f155ced4ddcb4097134ff3c332f xmlns="ddf9e4dd-43fe-48d0-a99f-11f060811c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9A9A09-34A1-4251-BD8A-486C51C77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9e4dd-43fe-48d0-a99f-11f060811c1e"/>
    <ds:schemaRef ds:uri="942d11ed-909f-4f8e-806a-4d1f2234a4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D0DA30-6591-4CB6-BCC6-5F9E7D0F69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415B85-6946-4E9D-B838-9B1672BF4179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942d11ed-909f-4f8e-806a-4d1f2234a4da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ddf9e4dd-43fe-48d0-a99f-11f060811c1e"/>
  </ds:schemaRefs>
</ds:datastoreItem>
</file>

<file path=docMetadata/LabelInfo.xml><?xml version="1.0" encoding="utf-8"?>
<clbl:labelList xmlns:clbl="http://schemas.microsoft.com/office/2020/mipLabelMetadata">
  <clbl:label id="{3d234255-e20f-4205-88a5-9658a402999b}" enabled="0" method="" siteId="{3d234255-e20f-4205-88a5-9658a402999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Mar. 11, 2025
File Size 40.3KB</dc:description>
  <cp:lastModifiedBy>Suderman, Scott</cp:lastModifiedBy>
  <cp:lastPrinted>2025-03-11T20:42:30Z</cp:lastPrinted>
  <dcterms:created xsi:type="dcterms:W3CDTF">1999-03-31T15:44:33Z</dcterms:created>
  <dcterms:modified xsi:type="dcterms:W3CDTF">2025-03-13T01:49:03Z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0x010100C45626032C14E34E848CA2516BA1613C</vt:lpwstr>
  </property>
  <property fmtid="{D5CDD505-2E9C-101B-9397-08002B2CF9AE}" pid="5" name="MediaServiceImageTags">
    <vt:lpwstr/>
  </property>
</Properties>
</file>