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projects 2024\dillon_40tbn\d0109646\"/>
    </mc:Choice>
  </mc:AlternateContent>
  <xr:revisionPtr revIDLastSave="0" documentId="8_{0C7ECB50-99A0-4F76-AA6D-8915A5104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 - PRICES" sheetId="37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'FORM B - PRICES'!#REF!</definedName>
    <definedName name="_12TENDER_SUBMISSI">'[2]FORM B; PRICES'!#REF!</definedName>
    <definedName name="_20TENDER_NO._181">'[1]FORM B; PRICES'!#REF!</definedName>
    <definedName name="_30TENDER_SUBMISSI">'[1]FORM B; PRICES'!#REF!</definedName>
    <definedName name="_4PAGE_1_OF_13" localSheetId="0">'FORM B - PRICES'!#REF!</definedName>
    <definedName name="_4PAGE_1_OF_13">'[2]FORM B; PRICES'!#REF!</definedName>
    <definedName name="_8TENDER_NO._181" localSheetId="0">'FORM B - PRICES'!#REF!</definedName>
    <definedName name="_8TENDER_NO._181">'[2]FORM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PRICES'!$B$6:$H$103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PRICES'!$B$1:$IP$93</definedName>
    <definedName name="XEverything">#REF!</definedName>
    <definedName name="XITEMS" localSheetId="0">'FORM B - PRICES'!$B$6:$IP$93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7" l="1"/>
  <c r="H10" i="37"/>
  <c r="B11" i="37"/>
  <c r="C11" i="37"/>
  <c r="H14" i="37"/>
  <c r="H15" i="37"/>
  <c r="H16" i="37"/>
  <c r="H17" i="37"/>
  <c r="H18" i="37"/>
  <c r="H20" i="37"/>
  <c r="H22" i="37"/>
  <c r="H23" i="37"/>
  <c r="H24" i="37"/>
  <c r="H25" i="37"/>
  <c r="H27" i="37"/>
  <c r="H29" i="37"/>
  <c r="H32" i="37"/>
  <c r="H34" i="37"/>
  <c r="H35" i="37"/>
  <c r="H36" i="37"/>
  <c r="H37" i="37"/>
  <c r="H39" i="37"/>
  <c r="B40" i="37"/>
  <c r="C40" i="37"/>
  <c r="H43" i="37"/>
  <c r="H44" i="37"/>
  <c r="H45" i="37"/>
  <c r="H46" i="37"/>
  <c r="H47" i="37"/>
  <c r="H49" i="37"/>
  <c r="H51" i="37"/>
  <c r="H52" i="37"/>
  <c r="H54" i="37"/>
  <c r="H56" i="37"/>
  <c r="H58" i="37"/>
  <c r="H61" i="37"/>
  <c r="H62" i="37"/>
  <c r="H64" i="37"/>
  <c r="H67" i="37"/>
  <c r="H70" i="37"/>
  <c r="H72" i="37"/>
  <c r="H73" i="37"/>
  <c r="H75" i="37"/>
  <c r="H78" i="37"/>
  <c r="H79" i="37"/>
  <c r="H80" i="37"/>
  <c r="H82" i="37"/>
  <c r="H83" i="37"/>
  <c r="H84" i="37"/>
  <c r="H85" i="37"/>
  <c r="H86" i="37"/>
  <c r="H87" i="37"/>
  <c r="H89" i="37"/>
  <c r="H90" i="37"/>
  <c r="H92" i="37"/>
  <c r="B93" i="37"/>
  <c r="C93" i="37"/>
  <c r="H95" i="37"/>
  <c r="H96" i="37" s="1"/>
  <c r="H101" i="37" s="1"/>
  <c r="B96" i="37"/>
  <c r="C96" i="37"/>
  <c r="B98" i="37"/>
  <c r="C98" i="37"/>
  <c r="B99" i="37"/>
  <c r="C99" i="37"/>
  <c r="B100" i="37"/>
  <c r="C100" i="37"/>
  <c r="B101" i="37"/>
  <c r="C101" i="37"/>
  <c r="H11" i="37" l="1"/>
  <c r="H98" i="37" s="1"/>
  <c r="H40" i="37"/>
  <c r="H99" i="37" s="1"/>
  <c r="H93" i="37"/>
  <c r="H100" i="37" s="1"/>
  <c r="G10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743B3C9-FF1A-45C9-96E2-EAA539E9FD2A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97" authorId="0" shapeId="0" xr:uid="{0ADE9A1E-E1AA-45EE-AF37-888B2975A3AF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<sst xmlns="http://schemas.openxmlformats.org/spreadsheetml/2006/main" count="377" uniqueCount="195">
  <si>
    <t>CW 3520-R7</t>
  </si>
  <si>
    <t>C055</t>
  </si>
  <si>
    <t>D</t>
  </si>
  <si>
    <t>Sub-Grade Compaction</t>
  </si>
  <si>
    <t xml:space="preserve">Reflective Crack Maintenance </t>
  </si>
  <si>
    <t>Stripping and Stockpiling Topsoil</t>
  </si>
  <si>
    <t>Excavation</t>
  </si>
  <si>
    <t>C.1</t>
  </si>
  <si>
    <t>C.2</t>
  </si>
  <si>
    <t>C.3</t>
  </si>
  <si>
    <t>C.4</t>
  </si>
  <si>
    <t>C.5</t>
  </si>
  <si>
    <t>Seeding</t>
  </si>
  <si>
    <t>B.1</t>
  </si>
  <si>
    <t>B.2</t>
  </si>
  <si>
    <t>B.3</t>
  </si>
  <si>
    <t>B.4</t>
  </si>
  <si>
    <t>B.5</t>
  </si>
  <si>
    <t>B.10</t>
  </si>
  <si>
    <t>B.11</t>
  </si>
  <si>
    <t>B.14</t>
  </si>
  <si>
    <t>B.6</t>
  </si>
  <si>
    <t>B.8</t>
  </si>
  <si>
    <t>Drilled Tie Bars</t>
  </si>
  <si>
    <t>B.12</t>
  </si>
  <si>
    <t>B.13</t>
  </si>
  <si>
    <t>B.16</t>
  </si>
  <si>
    <t>B.17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</si>
  <si>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</si>
  <si>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</si>
  <si>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</si>
  <si>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</si>
  <si>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</si>
  <si>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</si>
  <si>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</si>
  <si>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</si>
  <si>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</si>
  <si>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</si>
  <si>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</si>
  <si>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A.2</t>
  </si>
  <si>
    <t>MISCELLANEOUS</t>
  </si>
  <si>
    <t>B.9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</si>
  <si>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</si>
  <si>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</si>
  <si>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</si>
  <si>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</si>
  <si>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</si>
  <si>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LANDSCAPING</t>
  </si>
  <si>
    <t>CODE</t>
  </si>
  <si>
    <t>C001</t>
  </si>
  <si>
    <t>C011</t>
  </si>
  <si>
    <t>G004</t>
  </si>
  <si>
    <t>A001</t>
  </si>
  <si>
    <t>A004</t>
  </si>
  <si>
    <t>A005</t>
  </si>
  <si>
    <t>A007</t>
  </si>
  <si>
    <t>A010</t>
  </si>
  <si>
    <t>A022</t>
  </si>
  <si>
    <t>A023</t>
  </si>
  <si>
    <t>A024</t>
  </si>
  <si>
    <t>B003</t>
  </si>
  <si>
    <t>B097</t>
  </si>
  <si>
    <t>A025</t>
  </si>
  <si>
    <t>Ditch Excavation</t>
  </si>
  <si>
    <t>Pavement Removal</t>
  </si>
  <si>
    <t>Concrete Pavement</t>
  </si>
  <si>
    <t>Asphalt Pavement</t>
  </si>
  <si>
    <t>Supplying and Placing Base Course Material</t>
  </si>
  <si>
    <t>Preparation of Existing Roadway</t>
  </si>
  <si>
    <t>Surfacing Material</t>
  </si>
  <si>
    <t>Granular</t>
  </si>
  <si>
    <t>Limestone</t>
  </si>
  <si>
    <t>i)</t>
  </si>
  <si>
    <t>ii)</t>
  </si>
  <si>
    <t>iii)</t>
  </si>
  <si>
    <t>Main Line Paving</t>
  </si>
  <si>
    <t>Tie-ins and Approaches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</si>
  <si>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</si>
  <si>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</si>
  <si>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</si>
  <si>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</si>
  <si>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</si>
  <si>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</si>
  <si>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</si>
  <si>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</si>
  <si>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</si>
  <si>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 xml:space="preserve">Construction of Asphaltic Concrete Pavements </t>
  </si>
  <si>
    <t>C056</t>
  </si>
  <si>
    <t>C058</t>
  </si>
  <si>
    <t>C059</t>
  </si>
  <si>
    <t>C060</t>
  </si>
  <si>
    <t>A002</t>
  </si>
  <si>
    <t>A003</t>
  </si>
  <si>
    <t>A015</t>
  </si>
  <si>
    <t>B002</t>
  </si>
  <si>
    <t>D.1</t>
  </si>
  <si>
    <t>Concrete Pavements, Median Slabs, Bull-noses, and Safety Medians</t>
  </si>
  <si>
    <t>Clearing and Grubbing</t>
  </si>
  <si>
    <t>A026</t>
  </si>
  <si>
    <t>C063</t>
  </si>
  <si>
    <t>D006</t>
  </si>
  <si>
    <t>ha</t>
  </si>
  <si>
    <t>CW 3010-R4</t>
  </si>
  <si>
    <t>CW 3150-R4</t>
  </si>
  <si>
    <t>A</t>
  </si>
  <si>
    <t>B</t>
  </si>
  <si>
    <t>B.15</t>
  </si>
  <si>
    <t>a)</t>
  </si>
  <si>
    <t>Type IA</t>
  </si>
  <si>
    <t>Supply and Install Geogrid</t>
  </si>
  <si>
    <t>C.12</t>
  </si>
  <si>
    <t>CW 3250-R7</t>
  </si>
  <si>
    <t>E055s</t>
  </si>
  <si>
    <t>E056s</t>
  </si>
  <si>
    <t>E057s</t>
  </si>
  <si>
    <t>E057i</t>
  </si>
  <si>
    <t>E060i</t>
  </si>
  <si>
    <t>E061i</t>
  </si>
  <si>
    <t>E062i</t>
  </si>
  <si>
    <t>E052s</t>
  </si>
  <si>
    <t xml:space="preserve">CW 3230-R8
</t>
  </si>
  <si>
    <t>Corrugated Steel Pipe Culvert - Supply</t>
  </si>
  <si>
    <t>Corrugated Steel Pipe Culvert - Install</t>
  </si>
  <si>
    <t>E069</t>
  </si>
  <si>
    <t>E070</t>
  </si>
  <si>
    <t>Removal of Existing Culverts</t>
  </si>
  <si>
    <t>Disposal of Existing Culverts</t>
  </si>
  <si>
    <t>B097A</t>
  </si>
  <si>
    <t>15 M Deformed Tie Bar</t>
  </si>
  <si>
    <t>CW 3610-R5</t>
  </si>
  <si>
    <t>E071</t>
  </si>
  <si>
    <t>Culvert End Markers</t>
  </si>
  <si>
    <t>Supplying and Placing Suitable Site Sub-grade Material</t>
  </si>
  <si>
    <t>Supplying and Placing Sub-base Material</t>
  </si>
  <si>
    <t>A008A1</t>
  </si>
  <si>
    <t>100 mm Granular A Limestone</t>
  </si>
  <si>
    <t>A010C1</t>
  </si>
  <si>
    <t>Base Course Material - Granular C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</si>
  <si>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</si>
  <si>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</si>
  <si>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</si>
  <si>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</si>
  <si>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</si>
  <si>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</si>
  <si>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</si>
  <si>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</si>
  <si>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I001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</si>
  <si>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</si>
  <si>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</si>
  <si>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E19</t>
  </si>
  <si>
    <t>E20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</si>
  <si>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</si>
  <si>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</si>
  <si>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</si>
  <si>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L. sum</t>
  </si>
  <si>
    <t>E2</t>
  </si>
  <si>
    <t>Mobilization/Demobilization</t>
  </si>
  <si>
    <t>Post Removal</t>
  </si>
  <si>
    <t>C.25</t>
  </si>
  <si>
    <t>Tree Removal</t>
  </si>
  <si>
    <t>C.24</t>
  </si>
  <si>
    <t>C.23</t>
  </si>
  <si>
    <t>C.22</t>
  </si>
  <si>
    <t>C.21</t>
  </si>
  <si>
    <t>C.20</t>
  </si>
  <si>
    <t>C.19</t>
  </si>
  <si>
    <t>C.18</t>
  </si>
  <si>
    <t>C.17</t>
  </si>
  <si>
    <t xml:space="preserve">CW 3410-R12, E13 </t>
  </si>
  <si>
    <t>C.16</t>
  </si>
  <si>
    <t>CW 3410-R12, E13</t>
  </si>
  <si>
    <t>C.15</t>
  </si>
  <si>
    <t>Construction of 150 mm Type 2 Concrete Pavement (Reinforced)</t>
  </si>
  <si>
    <t>CW 3310-R19</t>
  </si>
  <si>
    <t>C.14</t>
  </si>
  <si>
    <t>ROADWORKS - NEW CONSTRUCTION</t>
  </si>
  <si>
    <t>C.13</t>
  </si>
  <si>
    <t>ROADWORKS - REMOVALS/RENEWALS</t>
  </si>
  <si>
    <t>CW 3110-R22, E16</t>
  </si>
  <si>
    <t>CW 3110-R22, E15, E17</t>
  </si>
  <si>
    <t>CW 3110-R22, E14</t>
  </si>
  <si>
    <t>Mollard Rd Asphalt Reconstruction (1349 Mollard Rd to Pipeline Rd)</t>
  </si>
  <si>
    <t>Mollard Rd Granular Reconstruction (CPKC Railway Crossing to 1349 Mollard Rd)</t>
  </si>
  <si>
    <t>Mollard Rd Granular Resurfacing (King Edward St to CPKC Railway Crossing)</t>
  </si>
  <si>
    <t>QUANTITY</t>
  </si>
  <si>
    <t>REF.</t>
  </si>
  <si>
    <t>APPROX.</t>
  </si>
  <si>
    <t>SPEC.</t>
  </si>
  <si>
    <t>UNIT PRICES</t>
  </si>
  <si>
    <t>(SEE B9)</t>
  </si>
  <si>
    <t>(450 mm, 2.0  gauge, Galvanized)</t>
  </si>
  <si>
    <t>(600 mm, 2.0  gauge, Galvanized)</t>
  </si>
  <si>
    <t>(750 mm, 2.0  gauge, Galvanized)</t>
  </si>
  <si>
    <t>MOBILIZATION /DEMOBILIZATION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</si>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</sst>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3" formatCode="_(* #,##0.00_);_(* \(#,##0.00\);_(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00"/>
    <numFmt numFmtId="178" formatCode="#,##0.0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 style="thin">
        <color indexed="8"/>
      </left>
      <right/>
      <top style="double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/>
      <right style="thin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0" fillId="20" borderId="5" applyNumberFormat="0" applyAlignment="0" applyProtection="0"/>
    <xf numFmtId="0" fontId="21" fillId="21" borderId="6" applyNumberFormat="0" applyAlignment="0" applyProtection="0"/>
    <xf numFmtId="0" fontId="5" fillId="0" borderId="1" applyFill="0">
      <alignment horizontal="left" vertical="top"/>
    </xf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5" applyNumberFormat="0" applyAlignment="0" applyProtection="0"/>
    <xf numFmtId="0" fontId="28" fillId="0" borderId="10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0" fillId="20" borderId="12" applyNumberFormat="0" applyAlignment="0" applyProtection="0"/>
    <xf numFmtId="0" fontId="9" fillId="0" borderId="0">
      <alignment horizontal="right"/>
    </xf>
    <xf numFmtId="0" fontId="31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4" fillId="23" borderId="0"/>
    <xf numFmtId="0" fontId="14" fillId="23" borderId="0"/>
    <xf numFmtId="0" fontId="37" fillId="23" borderId="0"/>
    <xf numFmtId="0" fontId="38" fillId="0" borderId="0"/>
    <xf numFmtId="0" fontId="16" fillId="0" borderId="0"/>
    <xf numFmtId="0" fontId="14" fillId="23" borderId="0"/>
    <xf numFmtId="0" fontId="39" fillId="23" borderId="0"/>
    <xf numFmtId="0" fontId="2" fillId="0" borderId="0"/>
    <xf numFmtId="43" fontId="14" fillId="0" borderId="0" applyFont="0" applyFill="0" applyBorder="0" applyAlignment="0" applyProtection="0"/>
    <xf numFmtId="0" fontId="38" fillId="0" borderId="0"/>
    <xf numFmtId="0" fontId="14" fillId="23" borderId="0"/>
    <xf numFmtId="0" fontId="40" fillId="23" borderId="0"/>
    <xf numFmtId="0" fontId="16" fillId="0" borderId="0"/>
    <xf numFmtId="0" fontId="38" fillId="0" borderId="0"/>
  </cellStyleXfs>
  <cellXfs count="196">
    <xf numFmtId="0" fontId="0" fillId="0" borderId="0" xfId="0"/>
    <xf numFmtId="0" fontId="40" fillId="23" borderId="0" xfId="80"/>
    <xf numFmtId="0" fontId="40" fillId="23" borderId="0" xfId="80" applyAlignment="1">
      <alignment horizontal="right"/>
    </xf>
    <xf numFmtId="0" fontId="40" fillId="23" borderId="0" xfId="80" applyAlignment="1">
      <alignment horizontal="center"/>
    </xf>
    <xf numFmtId="0" fontId="40" fillId="23" borderId="0" xfId="80" applyAlignment="1">
      <alignment vertical="top"/>
    </xf>
    <xf numFmtId="0" fontId="40" fillId="23" borderId="17" xfId="80" applyBorder="1" applyAlignment="1">
      <alignment horizontal="right"/>
    </xf>
    <xf numFmtId="0" fontId="40" fillId="23" borderId="13" xfId="80" applyBorder="1"/>
    <xf numFmtId="0" fontId="40" fillId="23" borderId="13" xfId="80" applyBorder="1" applyAlignment="1">
      <alignment horizontal="center"/>
    </xf>
    <xf numFmtId="0" fontId="40" fillId="23" borderId="18" xfId="80" applyBorder="1" applyAlignment="1">
      <alignment vertical="top"/>
    </xf>
    <xf numFmtId="7" fontId="40" fillId="23" borderId="19" xfId="80" applyNumberFormat="1" applyBorder="1" applyAlignment="1">
      <alignment horizontal="right"/>
    </xf>
    <xf numFmtId="7" fontId="40" fillId="23" borderId="24" xfId="80" applyNumberFormat="1" applyBorder="1" applyAlignment="1">
      <alignment horizontal="right"/>
    </xf>
    <xf numFmtId="7" fontId="40" fillId="23" borderId="25" xfId="80" applyNumberFormat="1" applyBorder="1" applyAlignment="1">
      <alignment horizontal="right"/>
    </xf>
    <xf numFmtId="0" fontId="42" fillId="23" borderId="30" xfId="80" applyFont="1" applyBorder="1" applyAlignment="1">
      <alignment horizontal="center" vertical="center"/>
    </xf>
    <xf numFmtId="7" fontId="40" fillId="23" borderId="31" xfId="80" applyNumberFormat="1" applyBorder="1" applyAlignment="1">
      <alignment horizontal="right"/>
    </xf>
    <xf numFmtId="7" fontId="40" fillId="23" borderId="32" xfId="80" applyNumberFormat="1" applyBorder="1" applyAlignment="1">
      <alignment horizontal="right"/>
    </xf>
    <xf numFmtId="7" fontId="40" fillId="23" borderId="34" xfId="80" applyNumberFormat="1" applyBorder="1" applyAlignment="1">
      <alignment horizontal="right"/>
    </xf>
    <xf numFmtId="0" fontId="40" fillId="23" borderId="37" xfId="80" applyBorder="1" applyAlignment="1">
      <alignment horizontal="right"/>
    </xf>
    <xf numFmtId="0" fontId="40" fillId="23" borderId="38" xfId="80" applyBorder="1"/>
    <xf numFmtId="0" fontId="40" fillId="23" borderId="38" xfId="80" applyBorder="1" applyAlignment="1">
      <alignment horizontal="center"/>
    </xf>
    <xf numFmtId="0" fontId="15" fillId="23" borderId="38" xfId="80" applyFont="1" applyBorder="1"/>
    <xf numFmtId="0" fontId="40" fillId="23" borderId="39" xfId="80" applyBorder="1" applyAlignment="1">
      <alignment vertical="top"/>
    </xf>
    <xf numFmtId="0" fontId="40" fillId="23" borderId="24" xfId="80" applyBorder="1" applyAlignment="1">
      <alignment horizontal="right"/>
    </xf>
    <xf numFmtId="0" fontId="14" fillId="23" borderId="0" xfId="69" applyAlignment="1">
      <alignment vertical="center"/>
    </xf>
    <xf numFmtId="7" fontId="14" fillId="23" borderId="32" xfId="69" applyNumberFormat="1" applyBorder="1" applyAlignment="1">
      <alignment horizontal="right" vertical="center"/>
    </xf>
    <xf numFmtId="0" fontId="42" fillId="23" borderId="30" xfId="69" applyFont="1" applyBorder="1" applyAlignment="1">
      <alignment horizontal="center" vertical="center"/>
    </xf>
    <xf numFmtId="7" fontId="14" fillId="23" borderId="34" xfId="69" applyNumberFormat="1" applyBorder="1" applyAlignment="1">
      <alignment horizontal="right" vertical="center"/>
    </xf>
    <xf numFmtId="0" fontId="14" fillId="23" borderId="0" xfId="69"/>
    <xf numFmtId="7" fontId="40" fillId="23" borderId="40" xfId="80" applyNumberFormat="1" applyBorder="1" applyAlignment="1">
      <alignment horizontal="right"/>
    </xf>
    <xf numFmtId="0" fontId="40" fillId="23" borderId="41" xfId="80" applyBorder="1" applyAlignment="1">
      <alignment horizontal="center" vertical="top"/>
    </xf>
    <xf numFmtId="0" fontId="40" fillId="23" borderId="41" xfId="80" applyBorder="1" applyAlignment="1">
      <alignment vertical="top"/>
    </xf>
    <xf numFmtId="1" fontId="40" fillId="23" borderId="41" xfId="80" applyNumberFormat="1" applyBorder="1" applyAlignment="1">
      <alignment horizontal="center" vertical="top"/>
    </xf>
    <xf numFmtId="165" fontId="42" fillId="25" borderId="42" xfId="80" applyNumberFormat="1" applyFont="1" applyFill="1" applyBorder="1" applyAlignment="1">
      <alignment horizontal="left" vertical="center" wrapText="1"/>
    </xf>
    <xf numFmtId="4" fontId="14" fillId="26" borderId="15" xfId="69" applyNumberFormat="1" applyFill="1" applyBorder="1" applyAlignment="1">
      <alignment horizontal="center" vertical="top" wrapText="1"/>
    </xf>
    <xf numFmtId="7" fontId="14" fillId="23" borderId="24" xfId="69" applyNumberFormat="1" applyBorder="1" applyAlignment="1">
      <alignment horizontal="right" vertical="center"/>
    </xf>
    <xf numFmtId="0" fontId="40" fillId="23" borderId="0" xfId="80" applyAlignment="1">
      <alignment vertical="center"/>
    </xf>
    <xf numFmtId="7" fontId="40" fillId="23" borderId="32" xfId="80" applyNumberFormat="1" applyBorder="1" applyAlignment="1">
      <alignment horizontal="right" vertical="center"/>
    </xf>
    <xf numFmtId="7" fontId="40" fillId="23" borderId="34" xfId="80" applyNumberFormat="1" applyBorder="1" applyAlignment="1">
      <alignment horizontal="right" vertical="center"/>
    </xf>
    <xf numFmtId="0" fontId="36" fillId="26" borderId="0" xfId="80" applyFont="1" applyFill="1" applyAlignment="1">
      <alignment vertical="top"/>
    </xf>
    <xf numFmtId="176" fontId="14" fillId="0" borderId="1" xfId="80" applyNumberFormat="1" applyFont="1" applyFill="1" applyBorder="1" applyAlignment="1">
      <alignment vertical="top"/>
    </xf>
    <xf numFmtId="1" fontId="14" fillId="0" borderId="1" xfId="80" applyNumberFormat="1" applyFont="1" applyFill="1" applyBorder="1" applyAlignment="1">
      <alignment horizontal="right" vertical="top" wrapText="1"/>
    </xf>
    <xf numFmtId="0" fontId="14" fillId="0" borderId="1" xfId="80" applyFont="1" applyFill="1" applyBorder="1" applyAlignment="1">
      <alignment horizontal="center" vertical="top" wrapText="1"/>
    </xf>
    <xf numFmtId="165" fontId="14" fillId="26" borderId="1" xfId="80" applyNumberFormat="1" applyFont="1" applyFill="1" applyBorder="1" applyAlignment="1">
      <alignment horizontal="center" vertical="top" wrapText="1"/>
    </xf>
    <xf numFmtId="4" fontId="14" fillId="26" borderId="15" xfId="80" applyNumberFormat="1" applyFont="1" applyFill="1" applyBorder="1" applyAlignment="1">
      <alignment horizontal="center" vertical="top" wrapText="1"/>
    </xf>
    <xf numFmtId="7" fontId="40" fillId="23" borderId="44" xfId="80" applyNumberFormat="1" applyBorder="1" applyAlignment="1">
      <alignment horizontal="right"/>
    </xf>
    <xf numFmtId="1" fontId="40" fillId="23" borderId="24" xfId="80" applyNumberFormat="1" applyBorder="1" applyAlignment="1">
      <alignment horizontal="center" vertical="top"/>
    </xf>
    <xf numFmtId="1" fontId="40" fillId="23" borderId="24" xfId="80" applyNumberFormat="1" applyBorder="1" applyAlignment="1">
      <alignment vertical="top"/>
    </xf>
    <xf numFmtId="165" fontId="42" fillId="25" borderId="47" xfId="80" applyNumberFormat="1" applyFont="1" applyFill="1" applyBorder="1" applyAlignment="1">
      <alignment horizontal="left" vertical="center" wrapText="1"/>
    </xf>
    <xf numFmtId="0" fontId="42" fillId="23" borderId="46" xfId="80" applyFont="1" applyBorder="1" applyAlignment="1">
      <alignment vertical="top"/>
    </xf>
    <xf numFmtId="0" fontId="36" fillId="26" borderId="0" xfId="80" applyFont="1" applyFill="1"/>
    <xf numFmtId="1" fontId="14" fillId="0" borderId="1" xfId="80" applyNumberFormat="1" applyFont="1" applyFill="1" applyBorder="1" applyAlignment="1">
      <alignment horizontal="right" vertical="top"/>
    </xf>
    <xf numFmtId="165" fontId="14" fillId="0" borderId="1" xfId="80" applyNumberFormat="1" applyFont="1" applyFill="1" applyBorder="1" applyAlignment="1">
      <alignment horizontal="center" vertical="top" wrapText="1"/>
    </xf>
    <xf numFmtId="165" fontId="14" fillId="0" borderId="1" xfId="80" applyNumberFormat="1" applyFont="1" applyFill="1" applyBorder="1" applyAlignment="1">
      <alignment horizontal="left" vertical="top" wrapText="1"/>
    </xf>
    <xf numFmtId="174" fontId="14" fillId="0" borderId="1" xfId="80" applyNumberFormat="1" applyFont="1" applyFill="1" applyBorder="1" applyAlignment="1">
      <alignment horizontal="left" vertical="top" wrapText="1"/>
    </xf>
    <xf numFmtId="4" fontId="14" fillId="26" borderId="15" xfId="80" applyNumberFormat="1" applyFont="1" applyFill="1" applyBorder="1" applyAlignment="1">
      <alignment horizontal="center" vertical="top"/>
    </xf>
    <xf numFmtId="165" fontId="14" fillId="0" borderId="1" xfId="80" applyNumberFormat="1" applyFont="1" applyFill="1" applyBorder="1" applyAlignment="1">
      <alignment vertical="top" wrapText="1"/>
    </xf>
    <xf numFmtId="174" fontId="14" fillId="0" borderId="1" xfId="80" applyNumberFormat="1" applyFont="1" applyFill="1" applyBorder="1" applyAlignment="1">
      <alignment horizontal="center" vertical="top" wrapText="1"/>
    </xf>
    <xf numFmtId="176" fontId="14" fillId="0" borderId="1" xfId="80" applyNumberFormat="1" applyFont="1" applyFill="1" applyBorder="1" applyAlignment="1">
      <alignment vertical="top" wrapText="1"/>
    </xf>
    <xf numFmtId="0" fontId="40" fillId="23" borderId="24" xfId="80" applyBorder="1" applyAlignment="1">
      <alignment horizontal="center" vertical="top"/>
    </xf>
    <xf numFmtId="0" fontId="40" fillId="23" borderId="24" xfId="80" applyBorder="1" applyAlignment="1">
      <alignment vertical="top"/>
    </xf>
    <xf numFmtId="0" fontId="40" fillId="23" borderId="46" xfId="80" applyBorder="1" applyAlignment="1">
      <alignment horizontal="center" vertical="top"/>
    </xf>
    <xf numFmtId="178" fontId="14" fillId="26" borderId="15" xfId="80" applyNumberFormat="1" applyFont="1" applyFill="1" applyBorder="1" applyAlignment="1">
      <alignment horizontal="center" vertical="top"/>
    </xf>
    <xf numFmtId="175" fontId="14" fillId="26" borderId="15" xfId="80" applyNumberFormat="1" applyFont="1" applyFill="1" applyBorder="1" applyAlignment="1">
      <alignment horizontal="center" vertical="top"/>
    </xf>
    <xf numFmtId="165" fontId="42" fillId="25" borderId="47" xfId="80" applyNumberFormat="1" applyFont="1" applyFill="1" applyBorder="1" applyAlignment="1">
      <alignment horizontal="left" vertical="center"/>
    </xf>
    <xf numFmtId="7" fontId="40" fillId="23" borderId="44" xfId="80" applyNumberFormat="1" applyBorder="1" applyAlignment="1">
      <alignment horizontal="right" vertical="center"/>
    </xf>
    <xf numFmtId="7" fontId="40" fillId="23" borderId="24" xfId="80" applyNumberFormat="1" applyBorder="1" applyAlignment="1">
      <alignment horizontal="right" vertical="center"/>
    </xf>
    <xf numFmtId="0" fontId="42" fillId="23" borderId="46" xfId="80" applyFont="1" applyBorder="1" applyAlignment="1">
      <alignment horizontal="center" vertical="center"/>
    </xf>
    <xf numFmtId="7" fontId="40" fillId="23" borderId="51" xfId="80" applyNumberFormat="1" applyBorder="1" applyAlignment="1">
      <alignment horizontal="right" vertical="center"/>
    </xf>
    <xf numFmtId="0" fontId="40" fillId="23" borderId="46" xfId="80" applyBorder="1" applyAlignment="1">
      <alignment vertical="top"/>
    </xf>
    <xf numFmtId="7" fontId="40" fillId="23" borderId="48" xfId="80" applyNumberFormat="1" applyBorder="1" applyAlignment="1">
      <alignment horizontal="right" vertical="center"/>
    </xf>
    <xf numFmtId="0" fontId="42" fillId="23" borderId="50" xfId="80" applyFont="1" applyBorder="1" applyAlignment="1">
      <alignment horizontal="center" vertical="center"/>
    </xf>
    <xf numFmtId="0" fontId="40" fillId="23" borderId="45" xfId="80" applyBorder="1" applyAlignment="1">
      <alignment horizontal="right"/>
    </xf>
    <xf numFmtId="0" fontId="40" fillId="23" borderId="45" xfId="80" applyBorder="1" applyAlignment="1">
      <alignment horizontal="center"/>
    </xf>
    <xf numFmtId="0" fontId="40" fillId="23" borderId="45" xfId="80" applyBorder="1"/>
    <xf numFmtId="0" fontId="40" fillId="23" borderId="47" xfId="80" applyBorder="1" applyAlignment="1">
      <alignment horizontal="center"/>
    </xf>
    <xf numFmtId="0" fontId="40" fillId="23" borderId="47" xfId="80" applyBorder="1" applyAlignment="1">
      <alignment vertical="top"/>
    </xf>
    <xf numFmtId="7" fontId="40" fillId="23" borderId="42" xfId="80" applyNumberFormat="1" applyBorder="1" applyAlignment="1">
      <alignment horizontal="right"/>
    </xf>
    <xf numFmtId="0" fontId="40" fillId="23" borderId="58" xfId="80" applyBorder="1" applyAlignment="1">
      <alignment horizontal="center"/>
    </xf>
    <xf numFmtId="0" fontId="40" fillId="23" borderId="59" xfId="80" applyBorder="1" applyAlignment="1">
      <alignment horizontal="center"/>
    </xf>
    <xf numFmtId="0" fontId="40" fillId="23" borderId="60" xfId="80" applyBorder="1" applyAlignment="1">
      <alignment horizontal="center"/>
    </xf>
    <xf numFmtId="0" fontId="40" fillId="23" borderId="59" xfId="80" applyBorder="1" applyAlignment="1">
      <alignment horizontal="center" vertical="top"/>
    </xf>
    <xf numFmtId="7" fontId="40" fillId="23" borderId="59" xfId="80" applyNumberFormat="1" applyBorder="1" applyAlignment="1">
      <alignment horizontal="center"/>
    </xf>
    <xf numFmtId="2" fontId="40" fillId="23" borderId="0" xfId="80" applyNumberFormat="1" applyAlignment="1">
      <alignment horizontal="centerContinuous"/>
    </xf>
    <xf numFmtId="7" fontId="40" fillId="23" borderId="0" xfId="80" applyNumberFormat="1" applyAlignment="1">
      <alignment horizontal="right"/>
    </xf>
    <xf numFmtId="0" fontId="40" fillId="23" borderId="0" xfId="80" applyAlignment="1">
      <alignment horizontal="centerContinuous" vertical="center"/>
    </xf>
    <xf numFmtId="7" fontId="45" fillId="23" borderId="0" xfId="80" applyNumberFormat="1" applyFont="1" applyAlignment="1">
      <alignment horizontal="centerContinuous" vertical="center"/>
    </xf>
    <xf numFmtId="1" fontId="40" fillId="23" borderId="0" xfId="80" applyNumberFormat="1" applyAlignment="1">
      <alignment horizontal="centerContinuous" vertical="top"/>
    </xf>
    <xf numFmtId="0" fontId="15" fillId="23" borderId="0" xfId="80" applyFont="1" applyAlignment="1">
      <alignment horizontal="centerContinuous" vertical="center"/>
    </xf>
    <xf numFmtId="7" fontId="46" fillId="23" borderId="0" xfId="80" applyNumberFormat="1" applyFont="1" applyAlignment="1">
      <alignment horizontal="centerContinuous" vertical="center"/>
    </xf>
    <xf numFmtId="1" fontId="15" fillId="23" borderId="0" xfId="80" applyNumberFormat="1" applyFont="1" applyAlignment="1">
      <alignment horizontal="centerContinuous" vertical="top"/>
    </xf>
    <xf numFmtId="7" fontId="46" fillId="0" borderId="0" xfId="80" applyNumberFormat="1" applyFont="1" applyFill="1" applyAlignment="1">
      <alignment horizontal="centerContinuous" vertical="center"/>
    </xf>
    <xf numFmtId="7" fontId="45" fillId="0" borderId="0" xfId="80" applyNumberFormat="1" applyFont="1" applyFill="1" applyAlignment="1">
      <alignment horizontal="centerContinuous" vertical="center"/>
    </xf>
    <xf numFmtId="7" fontId="40" fillId="0" borderId="0" xfId="80" applyNumberFormat="1" applyFill="1" applyAlignment="1">
      <alignment horizontal="centerContinuous" vertical="center"/>
    </xf>
    <xf numFmtId="7" fontId="40" fillId="0" borderId="58" xfId="80" applyNumberFormat="1" applyFill="1" applyBorder="1" applyAlignment="1">
      <alignment horizontal="right"/>
    </xf>
    <xf numFmtId="7" fontId="40" fillId="0" borderId="45" xfId="80" applyNumberFormat="1" applyFill="1" applyBorder="1" applyAlignment="1">
      <alignment horizontal="right"/>
    </xf>
    <xf numFmtId="176" fontId="14" fillId="0" borderId="1" xfId="80" applyNumberFormat="1" applyFont="1" applyFill="1" applyBorder="1" applyAlignment="1" applyProtection="1">
      <alignment vertical="top"/>
      <protection locked="0"/>
    </xf>
    <xf numFmtId="7" fontId="40" fillId="0" borderId="33" xfId="80" applyNumberFormat="1" applyFill="1" applyBorder="1" applyAlignment="1">
      <alignment horizontal="right"/>
    </xf>
    <xf numFmtId="0" fontId="40" fillId="0" borderId="0" xfId="80" applyFill="1" applyAlignment="1">
      <alignment horizontal="right"/>
    </xf>
    <xf numFmtId="7" fontId="40" fillId="0" borderId="13" xfId="80" applyNumberFormat="1" applyFill="1" applyBorder="1" applyAlignment="1">
      <alignment horizontal="right"/>
    </xf>
    <xf numFmtId="7" fontId="40" fillId="0" borderId="49" xfId="80" applyNumberFormat="1" applyFill="1" applyBorder="1" applyAlignment="1" applyProtection="1">
      <alignment horizontal="right" vertical="center"/>
    </xf>
    <xf numFmtId="7" fontId="40" fillId="0" borderId="24" xfId="80" applyNumberFormat="1" applyFill="1" applyBorder="1" applyAlignment="1" applyProtection="1">
      <alignment horizontal="right"/>
    </xf>
    <xf numFmtId="0" fontId="14" fillId="0" borderId="1" xfId="80" applyFont="1" applyFill="1" applyBorder="1" applyAlignment="1" applyProtection="1">
      <alignment vertical="center"/>
    </xf>
    <xf numFmtId="7" fontId="40" fillId="0" borderId="24" xfId="80" applyNumberFormat="1" applyFill="1" applyBorder="1" applyAlignment="1" applyProtection="1">
      <alignment horizontal="right" vertical="center"/>
    </xf>
    <xf numFmtId="176" fontId="14" fillId="0" borderId="1" xfId="80" applyNumberFormat="1" applyFont="1" applyFill="1" applyBorder="1" applyAlignment="1" applyProtection="1">
      <alignment vertical="top"/>
    </xf>
    <xf numFmtId="7" fontId="40" fillId="0" borderId="52" xfId="80" applyNumberFormat="1" applyFill="1" applyBorder="1" applyAlignment="1" applyProtection="1">
      <alignment horizontal="right" vertical="center"/>
    </xf>
    <xf numFmtId="7" fontId="40" fillId="0" borderId="33" xfId="80" applyNumberFormat="1" applyFill="1" applyBorder="1" applyAlignment="1" applyProtection="1">
      <alignment horizontal="right" vertical="center"/>
    </xf>
    <xf numFmtId="7" fontId="14" fillId="0" borderId="33" xfId="69" applyNumberFormat="1" applyFill="1" applyBorder="1" applyAlignment="1" applyProtection="1">
      <alignment horizontal="right" vertical="center"/>
    </xf>
    <xf numFmtId="7" fontId="40" fillId="0" borderId="33" xfId="80" applyNumberFormat="1" applyFill="1" applyBorder="1" applyAlignment="1" applyProtection="1">
      <alignment horizontal="right"/>
    </xf>
    <xf numFmtId="7" fontId="40" fillId="0" borderId="26" xfId="80" applyNumberFormat="1" applyFill="1" applyBorder="1" applyAlignment="1" applyProtection="1">
      <alignment horizontal="right"/>
    </xf>
    <xf numFmtId="7" fontId="40" fillId="0" borderId="41" xfId="80" applyNumberFormat="1" applyFill="1" applyBorder="1" applyAlignment="1" applyProtection="1">
      <alignment horizontal="right"/>
      <protection locked="0"/>
    </xf>
    <xf numFmtId="174" fontId="14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left" vertical="top" wrapText="1"/>
    </xf>
    <xf numFmtId="0" fontId="42" fillId="23" borderId="61" xfId="80" applyFont="1" applyBorder="1" applyAlignment="1">
      <alignment vertical="top"/>
    </xf>
    <xf numFmtId="165" fontId="42" fillId="25" borderId="62" xfId="80" applyNumberFormat="1" applyFont="1" applyFill="1" applyBorder="1" applyAlignment="1">
      <alignment horizontal="left" vertical="center"/>
    </xf>
    <xf numFmtId="1" fontId="40" fillId="23" borderId="63" xfId="80" applyNumberFormat="1" applyBorder="1" applyAlignment="1">
      <alignment horizontal="center" vertical="top"/>
    </xf>
    <xf numFmtId="0" fontId="40" fillId="23" borderId="63" xfId="80" applyBorder="1" applyAlignment="1">
      <alignment horizontal="center" vertical="top"/>
    </xf>
    <xf numFmtId="7" fontId="40" fillId="0" borderId="63" xfId="80" applyNumberFormat="1" applyFill="1" applyBorder="1" applyAlignment="1" applyProtection="1">
      <alignment horizontal="right"/>
    </xf>
    <xf numFmtId="7" fontId="40" fillId="23" borderId="64" xfId="80" applyNumberFormat="1" applyBorder="1" applyAlignment="1">
      <alignment horizontal="right"/>
    </xf>
    <xf numFmtId="174" fontId="14" fillId="0" borderId="65" xfId="80" applyNumberFormat="1" applyFont="1" applyFill="1" applyBorder="1" applyAlignment="1">
      <alignment horizontal="left" vertical="top" wrapText="1"/>
    </xf>
    <xf numFmtId="165" fontId="14" fillId="0" borderId="65" xfId="80" applyNumberFormat="1" applyFont="1" applyFill="1" applyBorder="1" applyAlignment="1">
      <alignment horizontal="left" vertical="top" wrapText="1"/>
    </xf>
    <xf numFmtId="165" fontId="14" fillId="0" borderId="65" xfId="80" applyNumberFormat="1" applyFont="1" applyFill="1" applyBorder="1" applyAlignment="1">
      <alignment horizontal="center" vertical="top" wrapText="1"/>
    </xf>
    <xf numFmtId="0" fontId="14" fillId="0" borderId="65" xfId="80" applyFont="1" applyFill="1" applyBorder="1" applyAlignment="1">
      <alignment horizontal="center" vertical="top" wrapText="1"/>
    </xf>
    <xf numFmtId="1" fontId="14" fillId="0" borderId="65" xfId="80" applyNumberFormat="1" applyFont="1" applyFill="1" applyBorder="1" applyAlignment="1">
      <alignment horizontal="right" vertical="top"/>
    </xf>
    <xf numFmtId="176" fontId="14" fillId="0" borderId="65" xfId="80" applyNumberFormat="1" applyFont="1" applyFill="1" applyBorder="1" applyAlignment="1" applyProtection="1">
      <alignment vertical="top"/>
      <protection locked="0"/>
    </xf>
    <xf numFmtId="176" fontId="14" fillId="0" borderId="65" xfId="80" applyNumberFormat="1" applyFont="1" applyFill="1" applyBorder="1" applyAlignment="1">
      <alignment vertical="top"/>
    </xf>
    <xf numFmtId="0" fontId="14" fillId="0" borderId="65" xfId="80" applyFont="1" applyFill="1" applyBorder="1" applyAlignment="1" applyProtection="1">
      <alignment vertical="center"/>
    </xf>
    <xf numFmtId="165" fontId="14" fillId="0" borderId="66" xfId="80" applyNumberFormat="1" applyFont="1" applyFill="1" applyBorder="1" applyAlignment="1">
      <alignment horizontal="left" vertical="top" wrapText="1"/>
    </xf>
    <xf numFmtId="165" fontId="14" fillId="0" borderId="65" xfId="80" applyNumberFormat="1" applyFont="1" applyFill="1" applyBorder="1" applyAlignment="1">
      <alignment horizontal="center" vertical="top"/>
    </xf>
    <xf numFmtId="177" fontId="14" fillId="0" borderId="65" xfId="80" applyNumberFormat="1" applyFont="1" applyFill="1" applyBorder="1" applyAlignment="1">
      <alignment horizontal="right" vertical="top"/>
    </xf>
    <xf numFmtId="165" fontId="14" fillId="26" borderId="65" xfId="80" applyNumberFormat="1" applyFont="1" applyFill="1" applyBorder="1" applyAlignment="1">
      <alignment horizontal="center" vertical="top" wrapText="1"/>
    </xf>
    <xf numFmtId="174" fontId="14" fillId="0" borderId="65" xfId="80" applyNumberFormat="1" applyFont="1" applyFill="1" applyBorder="1" applyAlignment="1">
      <alignment horizontal="center" vertical="top" wrapText="1"/>
    </xf>
    <xf numFmtId="175" fontId="14" fillId="26" borderId="15" xfId="0" applyNumberFormat="1" applyFont="1" applyFill="1" applyBorder="1" applyAlignment="1">
      <alignment horizontal="center" vertical="top"/>
    </xf>
    <xf numFmtId="165" fontId="14" fillId="0" borderId="65" xfId="0" applyNumberFormat="1" applyFont="1" applyBorder="1" applyAlignment="1">
      <alignment horizontal="left" vertical="top" wrapText="1"/>
    </xf>
    <xf numFmtId="1" fontId="14" fillId="0" borderId="65" xfId="80" applyNumberFormat="1" applyFont="1" applyFill="1" applyBorder="1" applyAlignment="1">
      <alignment horizontal="right" vertical="top" wrapText="1"/>
    </xf>
    <xf numFmtId="165" fontId="14" fillId="0" borderId="65" xfId="80" applyNumberFormat="1" applyFont="1" applyFill="1" applyBorder="1" applyAlignment="1">
      <alignment vertical="top" wrapText="1"/>
    </xf>
    <xf numFmtId="165" fontId="14" fillId="26" borderId="65" xfId="80" applyNumberFormat="1" applyFont="1" applyFill="1" applyBorder="1" applyAlignment="1">
      <alignment vertical="top" wrapText="1"/>
    </xf>
    <xf numFmtId="7" fontId="40" fillId="23" borderId="67" xfId="80" applyNumberFormat="1" applyBorder="1" applyAlignment="1">
      <alignment horizontal="right" vertical="center"/>
    </xf>
    <xf numFmtId="0" fontId="42" fillId="23" borderId="68" xfId="80" applyFont="1" applyBorder="1" applyAlignment="1">
      <alignment horizontal="center" vertical="center"/>
    </xf>
    <xf numFmtId="7" fontId="40" fillId="23" borderId="69" xfId="80" applyNumberFormat="1" applyBorder="1" applyAlignment="1">
      <alignment horizontal="right"/>
    </xf>
    <xf numFmtId="4" fontId="14" fillId="26" borderId="70" xfId="80" applyNumberFormat="1" applyFont="1" applyFill="1" applyBorder="1" applyAlignment="1">
      <alignment horizontal="center" vertical="top"/>
    </xf>
    <xf numFmtId="1" fontId="40" fillId="23" borderId="71" xfId="80" applyNumberFormat="1" applyBorder="1" applyAlignment="1">
      <alignment horizontal="center" vertical="top"/>
    </xf>
    <xf numFmtId="0" fontId="40" fillId="23" borderId="71" xfId="80" applyBorder="1" applyAlignment="1">
      <alignment vertical="top"/>
    </xf>
    <xf numFmtId="0" fontId="40" fillId="23" borderId="71" xfId="80" applyBorder="1" applyAlignment="1">
      <alignment horizontal="center" vertical="top"/>
    </xf>
    <xf numFmtId="7" fontId="40" fillId="0" borderId="71" xfId="80" applyNumberFormat="1" applyFill="1" applyBorder="1" applyAlignment="1" applyProtection="1">
      <alignment horizontal="right"/>
    </xf>
    <xf numFmtId="7" fontId="40" fillId="23" borderId="72" xfId="80" applyNumberFormat="1" applyBorder="1" applyAlignment="1">
      <alignment horizontal="right"/>
    </xf>
    <xf numFmtId="178" fontId="14" fillId="26" borderId="65" xfId="80" applyNumberFormat="1" applyFont="1" applyFill="1" applyBorder="1" applyAlignment="1">
      <alignment horizontal="left" vertical="top" wrapText="1"/>
    </xf>
    <xf numFmtId="178" fontId="14" fillId="26" borderId="65" xfId="80" applyNumberFormat="1" applyFont="1" applyFill="1" applyBorder="1" applyAlignment="1">
      <alignment horizontal="center" vertical="top" wrapText="1"/>
    </xf>
    <xf numFmtId="0" fontId="16" fillId="0" borderId="73" xfId="80" applyFont="1" applyFill="1" applyBorder="1"/>
    <xf numFmtId="165" fontId="14" fillId="26" borderId="16" xfId="80" applyNumberFormat="1" applyFont="1" applyFill="1" applyBorder="1" applyAlignment="1">
      <alignment vertical="top" wrapText="1"/>
    </xf>
    <xf numFmtId="0" fontId="42" fillId="23" borderId="74" xfId="80" applyFont="1" applyBorder="1" applyAlignment="1">
      <alignment horizontal="center" vertical="center"/>
    </xf>
    <xf numFmtId="0" fontId="42" fillId="23" borderId="75" xfId="80" applyFont="1" applyBorder="1" applyAlignment="1">
      <alignment vertical="top"/>
    </xf>
    <xf numFmtId="165" fontId="42" fillId="25" borderId="76" xfId="80" applyNumberFormat="1" applyFont="1" applyFill="1" applyBorder="1" applyAlignment="1">
      <alignment horizontal="left" vertical="center" wrapText="1"/>
    </xf>
    <xf numFmtId="1" fontId="40" fillId="23" borderId="71" xfId="80" applyNumberFormat="1" applyBorder="1" applyAlignment="1">
      <alignment vertical="top"/>
    </xf>
    <xf numFmtId="7" fontId="14" fillId="0" borderId="78" xfId="69" applyNumberFormat="1" applyFill="1" applyBorder="1" applyAlignment="1" applyProtection="1">
      <alignment horizontal="right" vertical="center"/>
    </xf>
    <xf numFmtId="7" fontId="14" fillId="23" borderId="79" xfId="69" applyNumberFormat="1" applyBorder="1" applyAlignment="1">
      <alignment horizontal="right" vertical="center"/>
    </xf>
    <xf numFmtId="0" fontId="42" fillId="23" borderId="81" xfId="69" applyFont="1" applyBorder="1" applyAlignment="1">
      <alignment horizontal="center" vertical="center"/>
    </xf>
    <xf numFmtId="0" fontId="40" fillId="23" borderId="43" xfId="80" applyBorder="1" applyAlignment="1">
      <alignment horizontal="left" vertical="top"/>
    </xf>
    <xf numFmtId="0" fontId="40" fillId="0" borderId="0" xfId="80" applyFill="1" applyBorder="1" applyAlignment="1">
      <alignment horizontal="right"/>
    </xf>
    <xf numFmtId="174" fontId="14" fillId="0" borderId="65" xfId="0" applyNumberFormat="1" applyFont="1" applyBorder="1" applyAlignment="1">
      <alignment horizontal="center" vertical="top" wrapText="1"/>
    </xf>
    <xf numFmtId="176" fontId="14" fillId="0" borderId="65" xfId="80" applyNumberFormat="1" applyFont="1" applyFill="1" applyBorder="1" applyAlignment="1">
      <alignment vertical="top" wrapText="1"/>
    </xf>
    <xf numFmtId="174" fontId="14" fillId="26" borderId="82" xfId="80" applyNumberFormat="1" applyFont="1" applyFill="1" applyBorder="1" applyAlignment="1">
      <alignment horizontal="left" vertical="top" wrapText="1"/>
    </xf>
    <xf numFmtId="174" fontId="14" fillId="0" borderId="65" xfId="80" applyNumberFormat="1" applyFont="1" applyFill="1" applyBorder="1" applyAlignment="1">
      <alignment horizontal="right" vertical="top" wrapText="1"/>
    </xf>
    <xf numFmtId="174" fontId="14" fillId="26" borderId="65" xfId="80" applyNumberFormat="1" applyFont="1" applyFill="1" applyBorder="1" applyAlignment="1">
      <alignment horizontal="left" vertical="top" wrapText="1"/>
    </xf>
    <xf numFmtId="174" fontId="14" fillId="26" borderId="83" xfId="80" applyNumberFormat="1" applyFont="1" applyFill="1" applyBorder="1" applyAlignment="1">
      <alignment horizontal="left" vertical="top" wrapText="1"/>
    </xf>
    <xf numFmtId="0" fontId="40" fillId="23" borderId="66" xfId="80" applyBorder="1" applyAlignment="1">
      <alignment vertical="top"/>
    </xf>
    <xf numFmtId="165" fontId="42" fillId="25" borderId="75" xfId="80" applyNumberFormat="1" applyFont="1" applyFill="1" applyBorder="1" applyAlignment="1">
      <alignment horizontal="left" vertical="center" wrapText="1"/>
    </xf>
    <xf numFmtId="165" fontId="14" fillId="0" borderId="84" xfId="80" applyNumberFormat="1" applyFont="1" applyFill="1" applyBorder="1" applyAlignment="1">
      <alignment horizontal="left" vertical="top" wrapText="1"/>
    </xf>
    <xf numFmtId="174" fontId="14" fillId="0" borderId="85" xfId="80" applyNumberFormat="1" applyFont="1" applyFill="1" applyBorder="1" applyAlignment="1">
      <alignment horizontal="left" vertical="top" wrapText="1"/>
    </xf>
    <xf numFmtId="1" fontId="44" fillId="23" borderId="49" xfId="80" applyNumberFormat="1" applyFont="1" applyBorder="1" applyAlignment="1">
      <alignment horizontal="left" vertical="center" wrapText="1"/>
    </xf>
    <xf numFmtId="0" fontId="40" fillId="23" borderId="57" xfId="80" applyBorder="1" applyAlignment="1">
      <alignment vertical="center" wrapText="1"/>
    </xf>
    <xf numFmtId="0" fontId="40" fillId="23" borderId="56" xfId="80" applyBorder="1" applyAlignment="1">
      <alignment vertical="center" wrapText="1"/>
    </xf>
    <xf numFmtId="1" fontId="44" fillId="23" borderId="34" xfId="80" applyNumberFormat="1" applyFont="1" applyBorder="1" applyAlignment="1">
      <alignment horizontal="left" vertical="center" wrapText="1"/>
    </xf>
    <xf numFmtId="0" fontId="40" fillId="23" borderId="36" xfId="80" applyBorder="1" applyAlignment="1">
      <alignment vertical="center" wrapText="1"/>
    </xf>
    <xf numFmtId="0" fontId="40" fillId="23" borderId="35" xfId="80" applyBorder="1" applyAlignment="1">
      <alignment vertical="center" wrapText="1"/>
    </xf>
    <xf numFmtId="1" fontId="44" fillId="23" borderId="24" xfId="80" applyNumberFormat="1" applyFont="1" applyBorder="1" applyAlignment="1">
      <alignment horizontal="left" vertical="center" wrapText="1"/>
    </xf>
    <xf numFmtId="0" fontId="40" fillId="23" borderId="0" xfId="80" applyBorder="1" applyAlignment="1">
      <alignment vertical="center" wrapText="1"/>
    </xf>
    <xf numFmtId="0" fontId="40" fillId="23" borderId="45" xfId="80" applyBorder="1" applyAlignment="1">
      <alignment vertical="center" wrapText="1"/>
    </xf>
    <xf numFmtId="1" fontId="44" fillId="23" borderId="55" xfId="80" applyNumberFormat="1" applyFont="1" applyBorder="1" applyAlignment="1">
      <alignment horizontal="left" vertical="center" wrapText="1"/>
    </xf>
    <xf numFmtId="0" fontId="40" fillId="23" borderId="54" xfId="80" applyBorder="1" applyAlignment="1">
      <alignment vertical="center" wrapText="1"/>
    </xf>
    <xf numFmtId="0" fontId="40" fillId="23" borderId="53" xfId="80" applyBorder="1" applyAlignment="1">
      <alignment vertical="center" wrapText="1"/>
    </xf>
    <xf numFmtId="0" fontId="40" fillId="23" borderId="23" xfId="80" applyBorder="1" applyProtection="1"/>
    <xf numFmtId="0" fontId="40" fillId="23" borderId="22" xfId="80" applyBorder="1" applyProtection="1"/>
    <xf numFmtId="7" fontId="40" fillId="23" borderId="21" xfId="80" applyNumberFormat="1" applyBorder="1" applyAlignment="1" applyProtection="1">
      <alignment horizontal="center"/>
    </xf>
    <xf numFmtId="0" fontId="40" fillId="23" borderId="20" xfId="80" applyBorder="1" applyProtection="1"/>
    <xf numFmtId="1" fontId="44" fillId="23" borderId="78" xfId="69" applyNumberFormat="1" applyFont="1" applyBorder="1" applyAlignment="1">
      <alignment horizontal="left" vertical="center" wrapText="1"/>
    </xf>
    <xf numFmtId="0" fontId="14" fillId="23" borderId="77" xfId="69" applyBorder="1" applyAlignment="1">
      <alignment vertical="center" wrapText="1"/>
    </xf>
    <xf numFmtId="0" fontId="14" fillId="23" borderId="80" xfId="69" applyBorder="1" applyAlignment="1">
      <alignment vertical="center" wrapText="1"/>
    </xf>
    <xf numFmtId="1" fontId="44" fillId="23" borderId="34" xfId="69" applyNumberFormat="1" applyFont="1" applyBorder="1" applyAlignment="1">
      <alignment horizontal="left" vertical="center" wrapText="1"/>
    </xf>
    <xf numFmtId="0" fontId="14" fillId="23" borderId="36" xfId="69" applyBorder="1" applyAlignment="1">
      <alignment vertical="center" wrapText="1"/>
    </xf>
    <xf numFmtId="0" fontId="14" fillId="23" borderId="35" xfId="69" applyBorder="1" applyAlignment="1">
      <alignment vertical="center" wrapText="1"/>
    </xf>
    <xf numFmtId="1" fontId="43" fillId="23" borderId="34" xfId="80" applyNumberFormat="1" applyFont="1" applyBorder="1" applyAlignment="1">
      <alignment horizontal="left" vertical="center" wrapText="1"/>
    </xf>
    <xf numFmtId="1" fontId="43" fillId="23" borderId="29" xfId="80" applyNumberFormat="1" applyFont="1" applyBorder="1" applyAlignment="1">
      <alignment horizontal="left" vertical="center" wrapText="1"/>
    </xf>
    <xf numFmtId="0" fontId="40" fillId="23" borderId="28" xfId="80" applyBorder="1" applyAlignment="1">
      <alignment vertical="center" wrapText="1"/>
    </xf>
    <xf numFmtId="0" fontId="40" fillId="23" borderId="27" xfId="80" applyBorder="1" applyAlignment="1">
      <alignment vertical="center" wrapText="1"/>
    </xf>
    <xf numFmtId="1" fontId="41" fillId="23" borderId="29" xfId="80" applyNumberFormat="1" applyFont="1" applyBorder="1" applyAlignment="1">
      <alignment horizontal="left" vertical="center" wrapText="1"/>
    </xf>
    <xf numFmtId="0" fontId="14" fillId="23" borderId="28" xfId="80" applyFont="1" applyBorder="1" applyAlignment="1">
      <alignment vertical="center" wrapText="1"/>
    </xf>
    <xf numFmtId="0" fontId="14" fillId="23" borderId="27" xfId="80" applyFont="1" applyBorder="1" applyAlignment="1">
      <alignment vertical="center" wrapText="1"/>
    </xf>
  </cellXfs>
  <cellStyles count="8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mma 2" xfId="77" xr:uid="{EC702F96-9D91-4571-A400-9ED7366BB558}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" xfId="81" xr:uid="{BCE54C47-D228-4880-8613-2A09E93755F8}"/>
    <cellStyle name="Normal 2 3" xfId="82" xr:uid="{77CDAA45-1C66-454D-BDC5-F3F0FB7F4CEC}"/>
    <cellStyle name="Normal 2 4" xfId="73" xr:uid="{5D6CB844-E1BB-4C5F-A251-B5CE45C6661D}"/>
    <cellStyle name="Normal 3" xfId="69" xr:uid="{00000000-0005-0000-0000-000036000000}"/>
    <cellStyle name="Normal 3 2" xfId="70" xr:uid="{00000000-0005-0000-0000-000037000000}"/>
    <cellStyle name="Normal 3 3" xfId="74" xr:uid="{F7D610A6-F1B0-43CA-882E-01E7C7BBFB3F}"/>
    <cellStyle name="Normal 4" xfId="71" xr:uid="{239962EF-43CF-4B36-9850-DA4DA2FEFADD}"/>
    <cellStyle name="Normal 5" xfId="75" xr:uid="{4127A6B3-BF58-47DE-9414-5BEF173491C3}"/>
    <cellStyle name="Normal 5 2" xfId="76" xr:uid="{8BB8583B-83D7-4848-AE3C-BE6E5CEF99F8}"/>
    <cellStyle name="Normal 6" xfId="72" xr:uid="{C3E37452-A8E4-4781-8BCA-F77D2758683C}"/>
    <cellStyle name="Normal 6 2" xfId="79" xr:uid="{3567B874-72CD-4988-8540-77B356070963}"/>
    <cellStyle name="Normal 7" xfId="78" xr:uid="{81C15755-CDC3-4B9B-AF7F-B2042F850898}"/>
    <cellStyle name="Normal 8" xfId="80" xr:uid="{5201D810-7D9B-4659-B51F-97971A8F99D5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34"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4EC4-3336-4D36-99CF-E45B077C636E}">
  <sheetPr>
    <tabColor theme="0"/>
  </sheetPr>
  <dimension ref="A1:H103"/>
  <sheetViews>
    <sheetView showZeros="0" tabSelected="1" showOutlineSymbols="0" view="pageBreakPreview" topLeftCell="B57" zoomScale="75" zoomScaleNormal="75" zoomScaleSheetLayoutView="75" workbookViewId="0">
      <selection activeCell="G8" sqref="G8"/>
    </sheetView>
  </sheetViews>
  <sheetFormatPr defaultColWidth="12.85546875" defaultRowHeight="15" x14ac:dyDescent="0.2"/>
  <cols>
    <col min="1" max="1" width="9.7109375" style="2" hidden="1" customWidth="1"/>
    <col min="2" max="2" width="10.7109375" style="4" customWidth="1"/>
    <col min="3" max="3" width="45" style="1" customWidth="1"/>
    <col min="4" max="4" width="15.7109375" style="3" customWidth="1"/>
    <col min="5" max="5" width="8.28515625" style="1" customWidth="1"/>
    <col min="6" max="6" width="14.42578125" style="1" customWidth="1"/>
    <col min="7" max="7" width="14.42578125" style="96" customWidth="1"/>
    <col min="8" max="8" width="20.5703125" style="2" customWidth="1"/>
    <col min="9" max="16384" width="12.85546875" style="1"/>
  </cols>
  <sheetData>
    <row r="1" spans="1:8" ht="15.75" x14ac:dyDescent="0.2">
      <c r="A1" s="87"/>
      <c r="B1" s="88" t="s">
        <v>194</v>
      </c>
      <c r="C1" s="86"/>
      <c r="D1" s="86"/>
      <c r="E1" s="86"/>
      <c r="F1" s="86"/>
      <c r="G1" s="89"/>
      <c r="H1" s="86"/>
    </row>
    <row r="2" spans="1:8" x14ac:dyDescent="0.2">
      <c r="A2" s="84"/>
      <c r="B2" s="85" t="s">
        <v>189</v>
      </c>
      <c r="C2" s="83"/>
      <c r="D2" s="83"/>
      <c r="E2" s="83"/>
      <c r="F2" s="83"/>
      <c r="G2" s="90"/>
      <c r="H2" s="83"/>
    </row>
    <row r="3" spans="1:8" x14ac:dyDescent="0.2">
      <c r="A3" s="82"/>
      <c r="B3" s="4" t="s">
        <v>188</v>
      </c>
      <c r="D3" s="1"/>
      <c r="G3" s="91"/>
      <c r="H3" s="81"/>
    </row>
    <row r="4" spans="1:8" x14ac:dyDescent="0.2">
      <c r="A4" s="80" t="s">
        <v>48</v>
      </c>
      <c r="B4" s="79" t="s">
        <v>30</v>
      </c>
      <c r="C4" s="78" t="s">
        <v>31</v>
      </c>
      <c r="D4" s="77" t="s">
        <v>187</v>
      </c>
      <c r="E4" s="76" t="s">
        <v>32</v>
      </c>
      <c r="F4" s="76" t="s">
        <v>186</v>
      </c>
      <c r="G4" s="92" t="s">
        <v>28</v>
      </c>
      <c r="H4" s="76" t="s">
        <v>33</v>
      </c>
    </row>
    <row r="5" spans="1:8" x14ac:dyDescent="0.2">
      <c r="A5" s="75"/>
      <c r="B5" s="74"/>
      <c r="D5" s="73" t="s">
        <v>185</v>
      </c>
      <c r="E5" s="72"/>
      <c r="F5" s="71" t="s">
        <v>184</v>
      </c>
      <c r="G5" s="93"/>
      <c r="H5" s="70"/>
    </row>
    <row r="6" spans="1:8" s="34" customFormat="1" ht="30" customHeight="1" x14ac:dyDescent="0.2">
      <c r="A6" s="64"/>
      <c r="B6" s="69" t="s">
        <v>104</v>
      </c>
      <c r="C6" s="167" t="s">
        <v>183</v>
      </c>
      <c r="D6" s="168"/>
      <c r="E6" s="168"/>
      <c r="F6" s="169"/>
      <c r="G6" s="98"/>
      <c r="H6" s="68" t="s">
        <v>29</v>
      </c>
    </row>
    <row r="7" spans="1:8" ht="36" customHeight="1" x14ac:dyDescent="0.2">
      <c r="A7" s="10"/>
      <c r="B7" s="111"/>
      <c r="C7" s="112" t="s">
        <v>43</v>
      </c>
      <c r="D7" s="113"/>
      <c r="E7" s="114" t="s">
        <v>29</v>
      </c>
      <c r="F7" s="114" t="s">
        <v>29</v>
      </c>
      <c r="G7" s="115" t="s">
        <v>29</v>
      </c>
      <c r="H7" s="116"/>
    </row>
    <row r="8" spans="1:8" s="48" customFormat="1" ht="30" customHeight="1" x14ac:dyDescent="0.2">
      <c r="A8" s="42" t="s">
        <v>58</v>
      </c>
      <c r="B8" s="117" t="s">
        <v>44</v>
      </c>
      <c r="C8" s="118" t="s">
        <v>68</v>
      </c>
      <c r="D8" s="119" t="s">
        <v>103</v>
      </c>
      <c r="E8" s="120" t="s">
        <v>34</v>
      </c>
      <c r="F8" s="121">
        <v>5500</v>
      </c>
      <c r="G8" s="122"/>
      <c r="H8" s="123">
        <f>ROUND(G8*F8,2)</f>
        <v>0</v>
      </c>
    </row>
    <row r="9" spans="1:8" s="48" customFormat="1" ht="30" customHeight="1" x14ac:dyDescent="0.2">
      <c r="A9" s="42" t="s">
        <v>59</v>
      </c>
      <c r="B9" s="117" t="s">
        <v>39</v>
      </c>
      <c r="C9" s="118" t="s">
        <v>69</v>
      </c>
      <c r="D9" s="119" t="s">
        <v>103</v>
      </c>
      <c r="E9" s="120"/>
      <c r="F9" s="121"/>
      <c r="G9" s="124"/>
      <c r="H9" s="123"/>
    </row>
    <row r="10" spans="1:8" s="48" customFormat="1" ht="30" customHeight="1" x14ac:dyDescent="0.2">
      <c r="A10" s="130" t="s">
        <v>62</v>
      </c>
      <c r="B10" s="109" t="s">
        <v>72</v>
      </c>
      <c r="C10" s="110" t="s">
        <v>70</v>
      </c>
      <c r="D10" s="50" t="s">
        <v>29</v>
      </c>
      <c r="E10" s="40" t="s">
        <v>36</v>
      </c>
      <c r="F10" s="49">
        <v>1350</v>
      </c>
      <c r="G10" s="94"/>
      <c r="H10" s="38">
        <f>ROUND(G10*F10,2)</f>
        <v>0</v>
      </c>
    </row>
    <row r="11" spans="1:8" ht="30" customHeight="1" thickBot="1" x14ac:dyDescent="0.25">
      <c r="A11" s="15"/>
      <c r="B11" s="12" t="str">
        <f>B6</f>
        <v>A</v>
      </c>
      <c r="C11" s="170" t="str">
        <f>C6</f>
        <v>Mollard Rd Granular Resurfacing (King Edward St to CPKC Railway Crossing)</v>
      </c>
      <c r="D11" s="171"/>
      <c r="E11" s="171"/>
      <c r="F11" s="172"/>
      <c r="G11" s="95" t="s">
        <v>152</v>
      </c>
      <c r="H11" s="14">
        <f>SUM(H6:H10)</f>
        <v>0</v>
      </c>
    </row>
    <row r="12" spans="1:8" s="34" customFormat="1" ht="30" customHeight="1" thickTop="1" x14ac:dyDescent="0.2">
      <c r="A12" s="64"/>
      <c r="B12" s="65" t="s">
        <v>105</v>
      </c>
      <c r="C12" s="173" t="s">
        <v>182</v>
      </c>
      <c r="D12" s="174"/>
      <c r="E12" s="174"/>
      <c r="F12" s="175"/>
      <c r="G12" s="101"/>
      <c r="H12" s="63"/>
    </row>
    <row r="13" spans="1:8" ht="36" customHeight="1" x14ac:dyDescent="0.2">
      <c r="A13" s="10"/>
      <c r="B13" s="111"/>
      <c r="C13" s="112" t="s">
        <v>43</v>
      </c>
      <c r="D13" s="113"/>
      <c r="E13" s="114" t="s">
        <v>29</v>
      </c>
      <c r="F13" s="114" t="s">
        <v>29</v>
      </c>
      <c r="G13" s="115" t="s">
        <v>29</v>
      </c>
      <c r="H13" s="116"/>
    </row>
    <row r="14" spans="1:8" s="48" customFormat="1" ht="30" customHeight="1" x14ac:dyDescent="0.2">
      <c r="A14" s="61" t="s">
        <v>52</v>
      </c>
      <c r="B14" s="117" t="s">
        <v>13</v>
      </c>
      <c r="C14" s="125" t="s">
        <v>97</v>
      </c>
      <c r="D14" s="119" t="s">
        <v>102</v>
      </c>
      <c r="E14" s="126" t="s">
        <v>101</v>
      </c>
      <c r="F14" s="127">
        <v>0.03</v>
      </c>
      <c r="G14" s="122"/>
      <c r="H14" s="123">
        <f>ROUND(G14*F14,2)</f>
        <v>0</v>
      </c>
    </row>
    <row r="15" spans="1:8" s="48" customFormat="1" ht="30" customHeight="1" x14ac:dyDescent="0.2">
      <c r="A15" s="42" t="s">
        <v>91</v>
      </c>
      <c r="B15" s="117" t="s">
        <v>14</v>
      </c>
      <c r="C15" s="118" t="s">
        <v>5</v>
      </c>
      <c r="D15" s="119" t="s">
        <v>180</v>
      </c>
      <c r="E15" s="120" t="s">
        <v>35</v>
      </c>
      <c r="F15" s="121">
        <v>2135</v>
      </c>
      <c r="G15" s="122"/>
      <c r="H15" s="123">
        <f>ROUND(G15*F15,2)</f>
        <v>0</v>
      </c>
    </row>
    <row r="16" spans="1:8" s="48" customFormat="1" ht="30" customHeight="1" x14ac:dyDescent="0.2">
      <c r="A16" s="42" t="s">
        <v>92</v>
      </c>
      <c r="B16" s="117" t="s">
        <v>15</v>
      </c>
      <c r="C16" s="118" t="s">
        <v>6</v>
      </c>
      <c r="D16" s="119" t="s">
        <v>179</v>
      </c>
      <c r="E16" s="120" t="s">
        <v>35</v>
      </c>
      <c r="F16" s="121">
        <v>3500</v>
      </c>
      <c r="G16" s="122"/>
      <c r="H16" s="123">
        <f>ROUND(G16*F16,2)</f>
        <v>0</v>
      </c>
    </row>
    <row r="17" spans="1:8" s="48" customFormat="1" ht="30" customHeight="1" x14ac:dyDescent="0.2">
      <c r="A17" s="61" t="s">
        <v>53</v>
      </c>
      <c r="B17" s="117" t="s">
        <v>16</v>
      </c>
      <c r="C17" s="118" t="s">
        <v>3</v>
      </c>
      <c r="D17" s="119" t="s">
        <v>148</v>
      </c>
      <c r="E17" s="120" t="s">
        <v>34</v>
      </c>
      <c r="F17" s="121">
        <v>16600</v>
      </c>
      <c r="G17" s="122"/>
      <c r="H17" s="123">
        <f>ROUND(G17*F17,2)</f>
        <v>0</v>
      </c>
    </row>
    <row r="18" spans="1:8" s="48" customFormat="1" ht="40.15" customHeight="1" x14ac:dyDescent="0.2">
      <c r="A18" s="42" t="s">
        <v>54</v>
      </c>
      <c r="B18" s="117" t="s">
        <v>17</v>
      </c>
      <c r="C18" s="118" t="s">
        <v>132</v>
      </c>
      <c r="D18" s="119" t="s">
        <v>179</v>
      </c>
      <c r="E18" s="120" t="s">
        <v>35</v>
      </c>
      <c r="F18" s="121">
        <v>4040</v>
      </c>
      <c r="G18" s="122"/>
      <c r="H18" s="123">
        <f>ROUND(G18*F18,2)</f>
        <v>0</v>
      </c>
    </row>
    <row r="19" spans="1:8" s="48" customFormat="1" ht="32.450000000000003" customHeight="1" x14ac:dyDescent="0.2">
      <c r="A19" s="61" t="s">
        <v>55</v>
      </c>
      <c r="B19" s="117" t="s">
        <v>21</v>
      </c>
      <c r="C19" s="118" t="s">
        <v>133</v>
      </c>
      <c r="D19" s="128" t="s">
        <v>148</v>
      </c>
      <c r="E19" s="120"/>
      <c r="F19" s="121"/>
      <c r="G19" s="124"/>
      <c r="H19" s="123"/>
    </row>
    <row r="20" spans="1:8" s="48" customFormat="1" ht="30" customHeight="1" x14ac:dyDescent="0.2">
      <c r="A20" s="61" t="s">
        <v>134</v>
      </c>
      <c r="B20" s="129" t="s">
        <v>72</v>
      </c>
      <c r="C20" s="118" t="s">
        <v>135</v>
      </c>
      <c r="D20" s="119" t="s">
        <v>29</v>
      </c>
      <c r="E20" s="120" t="s">
        <v>36</v>
      </c>
      <c r="F20" s="121">
        <v>11000</v>
      </c>
      <c r="G20" s="122"/>
      <c r="H20" s="123">
        <f>ROUND(G20*F20,2)</f>
        <v>0</v>
      </c>
    </row>
    <row r="21" spans="1:8" s="48" customFormat="1" ht="38.450000000000003" customHeight="1" x14ac:dyDescent="0.2">
      <c r="A21" s="61" t="s">
        <v>56</v>
      </c>
      <c r="B21" s="52" t="s">
        <v>78</v>
      </c>
      <c r="C21" s="51" t="s">
        <v>67</v>
      </c>
      <c r="D21" s="41" t="s">
        <v>147</v>
      </c>
      <c r="E21" s="40"/>
      <c r="F21" s="49"/>
      <c r="G21" s="100"/>
      <c r="H21" s="38"/>
    </row>
    <row r="22" spans="1:8" s="48" customFormat="1" ht="36" customHeight="1" x14ac:dyDescent="0.2">
      <c r="A22" s="130" t="s">
        <v>136</v>
      </c>
      <c r="B22" s="157" t="s">
        <v>72</v>
      </c>
      <c r="C22" s="131" t="s">
        <v>137</v>
      </c>
      <c r="D22" s="119" t="s">
        <v>29</v>
      </c>
      <c r="E22" s="120" t="s">
        <v>35</v>
      </c>
      <c r="F22" s="121">
        <v>1470</v>
      </c>
      <c r="G22" s="122"/>
      <c r="H22" s="123">
        <f>ROUND(G22*F22,2)</f>
        <v>0</v>
      </c>
    </row>
    <row r="23" spans="1:8" s="48" customFormat="1" ht="30" customHeight="1" x14ac:dyDescent="0.2">
      <c r="A23" s="42" t="s">
        <v>93</v>
      </c>
      <c r="B23" s="117" t="s">
        <v>22</v>
      </c>
      <c r="C23" s="118" t="s">
        <v>63</v>
      </c>
      <c r="D23" s="119" t="s">
        <v>178</v>
      </c>
      <c r="E23" s="120" t="s">
        <v>35</v>
      </c>
      <c r="F23" s="121">
        <v>1030</v>
      </c>
      <c r="G23" s="122"/>
      <c r="H23" s="123">
        <f>ROUND(G23*F23,2)</f>
        <v>0</v>
      </c>
    </row>
    <row r="24" spans="1:8" s="48" customFormat="1" ht="33" customHeight="1" x14ac:dyDescent="0.2">
      <c r="A24" s="61" t="s">
        <v>57</v>
      </c>
      <c r="B24" s="52" t="s">
        <v>41</v>
      </c>
      <c r="C24" s="51" t="s">
        <v>138</v>
      </c>
      <c r="D24" s="41" t="s">
        <v>139</v>
      </c>
      <c r="E24" s="40"/>
      <c r="F24" s="49"/>
      <c r="G24" s="102"/>
      <c r="H24" s="38">
        <f>ROUND(G24*F24,2)</f>
        <v>0</v>
      </c>
    </row>
    <row r="25" spans="1:8" s="48" customFormat="1" ht="30" customHeight="1" x14ac:dyDescent="0.2">
      <c r="A25" s="61" t="s">
        <v>140</v>
      </c>
      <c r="B25" s="129" t="s">
        <v>72</v>
      </c>
      <c r="C25" s="118" t="s">
        <v>141</v>
      </c>
      <c r="D25" s="119" t="s">
        <v>29</v>
      </c>
      <c r="E25" s="120" t="s">
        <v>34</v>
      </c>
      <c r="F25" s="121">
        <v>16600</v>
      </c>
      <c r="G25" s="122"/>
      <c r="H25" s="123">
        <f>ROUND(G25*F25,2)</f>
        <v>0</v>
      </c>
    </row>
    <row r="26" spans="1:8" s="48" customFormat="1" ht="36.6" customHeight="1" x14ac:dyDescent="0.2">
      <c r="A26" s="61" t="s">
        <v>142</v>
      </c>
      <c r="B26" s="52" t="s">
        <v>18</v>
      </c>
      <c r="C26" s="51" t="s">
        <v>109</v>
      </c>
      <c r="D26" s="50" t="s">
        <v>143</v>
      </c>
      <c r="E26" s="40"/>
      <c r="F26" s="49"/>
      <c r="G26" s="100"/>
      <c r="H26" s="38"/>
    </row>
    <row r="27" spans="1:8" s="48" customFormat="1" ht="30" customHeight="1" x14ac:dyDescent="0.2">
      <c r="A27" s="61" t="s">
        <v>144</v>
      </c>
      <c r="B27" s="129" t="s">
        <v>72</v>
      </c>
      <c r="C27" s="118" t="s">
        <v>145</v>
      </c>
      <c r="D27" s="119" t="s">
        <v>29</v>
      </c>
      <c r="E27" s="120" t="s">
        <v>34</v>
      </c>
      <c r="F27" s="121">
        <v>16600</v>
      </c>
      <c r="G27" s="122"/>
      <c r="H27" s="123">
        <f>ROUND(G27*F27,2)</f>
        <v>0</v>
      </c>
    </row>
    <row r="28" spans="1:8" s="48" customFormat="1" ht="30" customHeight="1" x14ac:dyDescent="0.2">
      <c r="A28" s="42" t="s">
        <v>59</v>
      </c>
      <c r="B28" s="52" t="s">
        <v>19</v>
      </c>
      <c r="C28" s="51" t="s">
        <v>69</v>
      </c>
      <c r="D28" s="50" t="s">
        <v>103</v>
      </c>
      <c r="E28" s="40"/>
      <c r="F28" s="49"/>
      <c r="G28" s="100"/>
      <c r="H28" s="38"/>
    </row>
    <row r="29" spans="1:8" s="48" customFormat="1" ht="30" customHeight="1" x14ac:dyDescent="0.2">
      <c r="A29" s="42" t="s">
        <v>98</v>
      </c>
      <c r="B29" s="129" t="s">
        <v>72</v>
      </c>
      <c r="C29" s="118" t="s">
        <v>71</v>
      </c>
      <c r="D29" s="119" t="s">
        <v>29</v>
      </c>
      <c r="E29" s="120" t="s">
        <v>36</v>
      </c>
      <c r="F29" s="121">
        <v>110</v>
      </c>
      <c r="G29" s="122"/>
      <c r="H29" s="123">
        <f>ROUND(G29*F29,2)</f>
        <v>0</v>
      </c>
    </row>
    <row r="30" spans="1:8" ht="48" customHeight="1" x14ac:dyDescent="0.2">
      <c r="A30" s="10"/>
      <c r="B30" s="59"/>
      <c r="C30" s="46" t="s">
        <v>46</v>
      </c>
      <c r="D30" s="44"/>
      <c r="E30" s="58"/>
      <c r="F30" s="57"/>
      <c r="G30" s="99"/>
      <c r="H30" s="43"/>
    </row>
    <row r="31" spans="1:8" s="37" customFormat="1" ht="30" customHeight="1" x14ac:dyDescent="0.2">
      <c r="A31" s="42" t="s">
        <v>119</v>
      </c>
      <c r="B31" s="117" t="s">
        <v>24</v>
      </c>
      <c r="C31" s="133" t="s">
        <v>121</v>
      </c>
      <c r="D31" s="119" t="s">
        <v>129</v>
      </c>
      <c r="E31" s="120"/>
      <c r="F31" s="132"/>
      <c r="G31" s="124"/>
      <c r="H31" s="158"/>
    </row>
    <row r="32" spans="1:8" s="48" customFormat="1" ht="30" customHeight="1" x14ac:dyDescent="0.2">
      <c r="A32" s="42" t="s">
        <v>112</v>
      </c>
      <c r="B32" s="55" t="s">
        <v>72</v>
      </c>
      <c r="C32" s="51" t="s">
        <v>190</v>
      </c>
      <c r="D32" s="50"/>
      <c r="E32" s="40" t="s">
        <v>38</v>
      </c>
      <c r="F32" s="39">
        <v>30</v>
      </c>
      <c r="G32" s="94"/>
      <c r="H32" s="38">
        <f>ROUND(G32*F32,2)</f>
        <v>0</v>
      </c>
    </row>
    <row r="33" spans="1:8" s="37" customFormat="1" ht="30" customHeight="1" x14ac:dyDescent="0.2">
      <c r="A33" s="42" t="s">
        <v>115</v>
      </c>
      <c r="B33" s="117" t="s">
        <v>25</v>
      </c>
      <c r="C33" s="133" t="s">
        <v>122</v>
      </c>
      <c r="D33" s="119" t="s">
        <v>129</v>
      </c>
      <c r="E33" s="120"/>
      <c r="F33" s="132"/>
      <c r="G33" s="124"/>
      <c r="H33" s="158"/>
    </row>
    <row r="34" spans="1:8" s="48" customFormat="1" ht="30" customHeight="1" x14ac:dyDescent="0.2">
      <c r="A34" s="42" t="s">
        <v>116</v>
      </c>
      <c r="B34" s="55" t="s">
        <v>72</v>
      </c>
      <c r="C34" s="51" t="s">
        <v>190</v>
      </c>
      <c r="D34" s="50"/>
      <c r="E34" s="40" t="s">
        <v>38</v>
      </c>
      <c r="F34" s="39">
        <v>30</v>
      </c>
      <c r="G34" s="94"/>
      <c r="H34" s="38">
        <f>ROUND(G34*F34,2)</f>
        <v>0</v>
      </c>
    </row>
    <row r="35" spans="1:8" s="37" customFormat="1" ht="30" customHeight="1" x14ac:dyDescent="0.2">
      <c r="A35" s="42" t="s">
        <v>123</v>
      </c>
      <c r="B35" s="117" t="s">
        <v>20</v>
      </c>
      <c r="C35" s="133" t="s">
        <v>125</v>
      </c>
      <c r="D35" s="119" t="s">
        <v>129</v>
      </c>
      <c r="E35" s="120" t="s">
        <v>38</v>
      </c>
      <c r="F35" s="132">
        <v>30</v>
      </c>
      <c r="G35" s="122"/>
      <c r="H35" s="123">
        <f>ROUND(G35*F35,2)</f>
        <v>0</v>
      </c>
    </row>
    <row r="36" spans="1:8" s="37" customFormat="1" ht="30" customHeight="1" x14ac:dyDescent="0.2">
      <c r="A36" s="42" t="s">
        <v>124</v>
      </c>
      <c r="B36" s="52" t="s">
        <v>106</v>
      </c>
      <c r="C36" s="54" t="s">
        <v>126</v>
      </c>
      <c r="D36" s="50" t="s">
        <v>129</v>
      </c>
      <c r="E36" s="40" t="s">
        <v>38</v>
      </c>
      <c r="F36" s="39">
        <v>30</v>
      </c>
      <c r="G36" s="94"/>
      <c r="H36" s="38">
        <f>ROUND(G36*F36,2)</f>
        <v>0</v>
      </c>
    </row>
    <row r="37" spans="1:8" s="37" customFormat="1" ht="30" customHeight="1" x14ac:dyDescent="0.2">
      <c r="A37" s="42" t="s">
        <v>130</v>
      </c>
      <c r="B37" s="159" t="s">
        <v>26</v>
      </c>
      <c r="C37" s="134" t="s">
        <v>131</v>
      </c>
      <c r="D37" s="128" t="s">
        <v>129</v>
      </c>
      <c r="E37" s="120" t="s">
        <v>37</v>
      </c>
      <c r="F37" s="132">
        <v>4</v>
      </c>
      <c r="G37" s="122"/>
      <c r="H37" s="123">
        <f>ROUND(G37*F37,2)</f>
        <v>0</v>
      </c>
    </row>
    <row r="38" spans="1:8" ht="36" customHeight="1" x14ac:dyDescent="0.2">
      <c r="A38" s="137"/>
      <c r="B38" s="163"/>
      <c r="C38" s="164" t="s">
        <v>47</v>
      </c>
      <c r="D38" s="139"/>
      <c r="E38" s="140"/>
      <c r="F38" s="141"/>
      <c r="G38" s="142"/>
      <c r="H38" s="143"/>
    </row>
    <row r="39" spans="1:8" s="48" customFormat="1" ht="30" customHeight="1" x14ac:dyDescent="0.2">
      <c r="A39" s="138" t="s">
        <v>51</v>
      </c>
      <c r="B39" s="166" t="s">
        <v>27</v>
      </c>
      <c r="C39" s="165" t="s">
        <v>12</v>
      </c>
      <c r="D39" s="50" t="s">
        <v>0</v>
      </c>
      <c r="E39" s="40" t="s">
        <v>34</v>
      </c>
      <c r="F39" s="49">
        <v>15600</v>
      </c>
      <c r="G39" s="94"/>
      <c r="H39" s="38">
        <f>ROUND(G39*F39,2)</f>
        <v>0</v>
      </c>
    </row>
    <row r="40" spans="1:8" s="34" customFormat="1" ht="30" customHeight="1" thickBot="1" x14ac:dyDescent="0.25">
      <c r="A40" s="135"/>
      <c r="B40" s="136" t="str">
        <f>B12</f>
        <v>B</v>
      </c>
      <c r="C40" s="176" t="str">
        <f>C12</f>
        <v>Mollard Rd Granular Reconstruction (CPKC Railway Crossing to 1349 Mollard Rd)</v>
      </c>
      <c r="D40" s="177"/>
      <c r="E40" s="177"/>
      <c r="F40" s="178"/>
      <c r="G40" s="103" t="s">
        <v>152</v>
      </c>
      <c r="H40" s="66">
        <f>SUM(H12:H39)</f>
        <v>0</v>
      </c>
    </row>
    <row r="41" spans="1:8" s="34" customFormat="1" ht="30" customHeight="1" thickTop="1" x14ac:dyDescent="0.2">
      <c r="A41" s="64"/>
      <c r="B41" s="65" t="s">
        <v>77</v>
      </c>
      <c r="C41" s="173" t="s">
        <v>181</v>
      </c>
      <c r="D41" s="174"/>
      <c r="E41" s="174"/>
      <c r="F41" s="175"/>
      <c r="G41" s="101"/>
      <c r="H41" s="63"/>
    </row>
    <row r="42" spans="1:8" ht="36" customHeight="1" x14ac:dyDescent="0.2">
      <c r="A42" s="10"/>
      <c r="B42" s="47"/>
      <c r="C42" s="62" t="s">
        <v>43</v>
      </c>
      <c r="D42" s="44"/>
      <c r="E42" s="57" t="s">
        <v>29</v>
      </c>
      <c r="F42" s="57" t="s">
        <v>29</v>
      </c>
      <c r="G42" s="99" t="s">
        <v>29</v>
      </c>
      <c r="H42" s="43"/>
    </row>
    <row r="43" spans="1:8" s="48" customFormat="1" ht="30" customHeight="1" x14ac:dyDescent="0.2">
      <c r="A43" s="61" t="s">
        <v>52</v>
      </c>
      <c r="B43" s="117" t="s">
        <v>7</v>
      </c>
      <c r="C43" s="125" t="s">
        <v>97</v>
      </c>
      <c r="D43" s="119" t="s">
        <v>102</v>
      </c>
      <c r="E43" s="126" t="s">
        <v>101</v>
      </c>
      <c r="F43" s="127">
        <v>0.04</v>
      </c>
      <c r="G43" s="122"/>
      <c r="H43" s="123">
        <f>ROUND(G43*F43,2)</f>
        <v>0</v>
      </c>
    </row>
    <row r="44" spans="1:8" s="48" customFormat="1" ht="30" customHeight="1" x14ac:dyDescent="0.2">
      <c r="A44" s="42" t="s">
        <v>91</v>
      </c>
      <c r="B44" s="52" t="s">
        <v>8</v>
      </c>
      <c r="C44" s="51" t="s">
        <v>5</v>
      </c>
      <c r="D44" s="50" t="s">
        <v>180</v>
      </c>
      <c r="E44" s="40" t="s">
        <v>35</v>
      </c>
      <c r="F44" s="49">
        <v>2370</v>
      </c>
      <c r="G44" s="94"/>
      <c r="H44" s="38">
        <f>ROUND(G44*F44,2)</f>
        <v>0</v>
      </c>
    </row>
    <row r="45" spans="1:8" s="48" customFormat="1" ht="30" customHeight="1" x14ac:dyDescent="0.2">
      <c r="A45" s="42" t="s">
        <v>92</v>
      </c>
      <c r="B45" s="117" t="s">
        <v>9</v>
      </c>
      <c r="C45" s="118" t="s">
        <v>6</v>
      </c>
      <c r="D45" s="119" t="s">
        <v>179</v>
      </c>
      <c r="E45" s="120" t="s">
        <v>35</v>
      </c>
      <c r="F45" s="121">
        <v>7730</v>
      </c>
      <c r="G45" s="122"/>
      <c r="H45" s="123">
        <f>ROUND(G45*F45,2)</f>
        <v>0</v>
      </c>
    </row>
    <row r="46" spans="1:8" s="48" customFormat="1" ht="30" customHeight="1" x14ac:dyDescent="0.2">
      <c r="A46" s="61" t="s">
        <v>53</v>
      </c>
      <c r="B46" s="52" t="s">
        <v>10</v>
      </c>
      <c r="C46" s="51" t="s">
        <v>3</v>
      </c>
      <c r="D46" s="50" t="s">
        <v>148</v>
      </c>
      <c r="E46" s="40" t="s">
        <v>34</v>
      </c>
      <c r="F46" s="49">
        <v>18900</v>
      </c>
      <c r="G46" s="94"/>
      <c r="H46" s="38">
        <f>ROUND(G46*F46,2)</f>
        <v>0</v>
      </c>
    </row>
    <row r="47" spans="1:8" s="48" customFormat="1" ht="40.15" customHeight="1" x14ac:dyDescent="0.2">
      <c r="A47" s="42" t="s">
        <v>54</v>
      </c>
      <c r="B47" s="117" t="s">
        <v>11</v>
      </c>
      <c r="C47" s="118" t="s">
        <v>132</v>
      </c>
      <c r="D47" s="119" t="s">
        <v>179</v>
      </c>
      <c r="E47" s="120" t="s">
        <v>35</v>
      </c>
      <c r="F47" s="121">
        <v>3460</v>
      </c>
      <c r="G47" s="122"/>
      <c r="H47" s="123">
        <f>ROUND(G47*F47,2)</f>
        <v>0</v>
      </c>
    </row>
    <row r="48" spans="1:8" s="48" customFormat="1" ht="32.450000000000003" customHeight="1" x14ac:dyDescent="0.2">
      <c r="A48" s="61" t="s">
        <v>55</v>
      </c>
      <c r="B48" s="52" t="s">
        <v>80</v>
      </c>
      <c r="C48" s="51" t="s">
        <v>133</v>
      </c>
      <c r="D48" s="41" t="s">
        <v>148</v>
      </c>
      <c r="E48" s="40"/>
      <c r="F48" s="49"/>
      <c r="G48" s="100"/>
      <c r="H48" s="38"/>
    </row>
    <row r="49" spans="1:8" s="48" customFormat="1" ht="30" customHeight="1" x14ac:dyDescent="0.2">
      <c r="A49" s="61" t="s">
        <v>134</v>
      </c>
      <c r="B49" s="129" t="s">
        <v>72</v>
      </c>
      <c r="C49" s="118" t="s">
        <v>135</v>
      </c>
      <c r="D49" s="119" t="s">
        <v>29</v>
      </c>
      <c r="E49" s="120" t="s">
        <v>36</v>
      </c>
      <c r="F49" s="121">
        <v>10760</v>
      </c>
      <c r="G49" s="122"/>
      <c r="H49" s="123">
        <f>ROUND(G49*F49,2)</f>
        <v>0</v>
      </c>
    </row>
    <row r="50" spans="1:8" s="48" customFormat="1" ht="38.450000000000003" customHeight="1" x14ac:dyDescent="0.2">
      <c r="A50" s="61" t="s">
        <v>56</v>
      </c>
      <c r="B50" s="52" t="s">
        <v>81</v>
      </c>
      <c r="C50" s="51" t="s">
        <v>67</v>
      </c>
      <c r="D50" s="41" t="s">
        <v>147</v>
      </c>
      <c r="E50" s="40"/>
      <c r="F50" s="49"/>
      <c r="G50" s="100"/>
      <c r="H50" s="38"/>
    </row>
    <row r="51" spans="1:8" s="48" customFormat="1" ht="36" customHeight="1" x14ac:dyDescent="0.2">
      <c r="A51" s="130" t="s">
        <v>136</v>
      </c>
      <c r="B51" s="157" t="s">
        <v>72</v>
      </c>
      <c r="C51" s="131" t="s">
        <v>137</v>
      </c>
      <c r="D51" s="119" t="s">
        <v>29</v>
      </c>
      <c r="E51" s="120" t="s">
        <v>35</v>
      </c>
      <c r="F51" s="121">
        <v>2080</v>
      </c>
      <c r="G51" s="122"/>
      <c r="H51" s="123">
        <f>ROUND(G51*F51,2)</f>
        <v>0</v>
      </c>
    </row>
    <row r="52" spans="1:8" s="48" customFormat="1" ht="30" customHeight="1" x14ac:dyDescent="0.2">
      <c r="A52" s="42" t="s">
        <v>93</v>
      </c>
      <c r="B52" s="52" t="s">
        <v>82</v>
      </c>
      <c r="C52" s="51" t="s">
        <v>63</v>
      </c>
      <c r="D52" s="50" t="s">
        <v>178</v>
      </c>
      <c r="E52" s="40" t="s">
        <v>35</v>
      </c>
      <c r="F52" s="49">
        <v>5720</v>
      </c>
      <c r="G52" s="94"/>
      <c r="H52" s="38">
        <f>ROUND(G52*F52,2)</f>
        <v>0</v>
      </c>
    </row>
    <row r="53" spans="1:8" s="48" customFormat="1" ht="33" customHeight="1" x14ac:dyDescent="0.2">
      <c r="A53" s="61" t="s">
        <v>57</v>
      </c>
      <c r="B53" s="117" t="s">
        <v>83</v>
      </c>
      <c r="C53" s="118" t="s">
        <v>138</v>
      </c>
      <c r="D53" s="128" t="s">
        <v>139</v>
      </c>
      <c r="E53" s="120"/>
      <c r="F53" s="121"/>
      <c r="G53" s="124"/>
      <c r="H53" s="123"/>
    </row>
    <row r="54" spans="1:8" s="48" customFormat="1" ht="30" customHeight="1" x14ac:dyDescent="0.2">
      <c r="A54" s="61" t="s">
        <v>140</v>
      </c>
      <c r="B54" s="55" t="s">
        <v>72</v>
      </c>
      <c r="C54" s="51" t="s">
        <v>141</v>
      </c>
      <c r="D54" s="50" t="s">
        <v>29</v>
      </c>
      <c r="E54" s="40" t="s">
        <v>34</v>
      </c>
      <c r="F54" s="49">
        <v>18900</v>
      </c>
      <c r="G54" s="94"/>
      <c r="H54" s="38">
        <f>ROUND(G54*F54,2)</f>
        <v>0</v>
      </c>
    </row>
    <row r="55" spans="1:8" s="48" customFormat="1" ht="36.6" customHeight="1" x14ac:dyDescent="0.2">
      <c r="A55" s="61" t="s">
        <v>142</v>
      </c>
      <c r="B55" s="117" t="s">
        <v>84</v>
      </c>
      <c r="C55" s="118" t="s">
        <v>109</v>
      </c>
      <c r="D55" s="119" t="s">
        <v>143</v>
      </c>
      <c r="E55" s="120"/>
      <c r="F55" s="121"/>
      <c r="G55" s="124"/>
      <c r="H55" s="123"/>
    </row>
    <row r="56" spans="1:8" s="48" customFormat="1" ht="30" customHeight="1" x14ac:dyDescent="0.2">
      <c r="A56" s="61" t="s">
        <v>144</v>
      </c>
      <c r="B56" s="55" t="s">
        <v>72</v>
      </c>
      <c r="C56" s="51" t="s">
        <v>145</v>
      </c>
      <c r="D56" s="50" t="s">
        <v>29</v>
      </c>
      <c r="E56" s="40" t="s">
        <v>34</v>
      </c>
      <c r="F56" s="49">
        <v>18900</v>
      </c>
      <c r="G56" s="94"/>
      <c r="H56" s="38">
        <f>ROUND(G56*F56,2)</f>
        <v>0</v>
      </c>
    </row>
    <row r="57" spans="1:8" s="48" customFormat="1" ht="30" customHeight="1" x14ac:dyDescent="0.2">
      <c r="A57" s="42" t="s">
        <v>59</v>
      </c>
      <c r="B57" s="117" t="s">
        <v>85</v>
      </c>
      <c r="C57" s="118" t="s">
        <v>69</v>
      </c>
      <c r="D57" s="119" t="s">
        <v>103</v>
      </c>
      <c r="E57" s="120"/>
      <c r="F57" s="121"/>
      <c r="G57" s="124"/>
      <c r="H57" s="123"/>
    </row>
    <row r="58" spans="1:8" s="48" customFormat="1" ht="30" customHeight="1" x14ac:dyDescent="0.2">
      <c r="A58" s="42" t="s">
        <v>98</v>
      </c>
      <c r="B58" s="129" t="s">
        <v>72</v>
      </c>
      <c r="C58" s="118" t="s">
        <v>71</v>
      </c>
      <c r="D58" s="119" t="s">
        <v>29</v>
      </c>
      <c r="E58" s="120" t="s">
        <v>36</v>
      </c>
      <c r="F58" s="121">
        <v>240</v>
      </c>
      <c r="G58" s="122"/>
      <c r="H58" s="123">
        <f>ROUND(G58*F58,2)</f>
        <v>0</v>
      </c>
    </row>
    <row r="59" spans="1:8" ht="36" customHeight="1" x14ac:dyDescent="0.2">
      <c r="A59" s="10"/>
      <c r="B59" s="47"/>
      <c r="C59" s="46" t="s">
        <v>177</v>
      </c>
      <c r="D59" s="44"/>
      <c r="E59" s="45"/>
      <c r="F59" s="57"/>
      <c r="G59" s="99"/>
      <c r="H59" s="43"/>
    </row>
    <row r="60" spans="1:8" s="48" customFormat="1" ht="30" customHeight="1" x14ac:dyDescent="0.2">
      <c r="A60" s="53" t="s">
        <v>79</v>
      </c>
      <c r="B60" s="117" t="s">
        <v>110</v>
      </c>
      <c r="C60" s="118" t="s">
        <v>64</v>
      </c>
      <c r="D60" s="128" t="s">
        <v>147</v>
      </c>
      <c r="E60" s="120"/>
      <c r="F60" s="121"/>
      <c r="G60" s="124"/>
      <c r="H60" s="123"/>
    </row>
    <row r="61" spans="1:8" s="48" customFormat="1" ht="30" customHeight="1" x14ac:dyDescent="0.2">
      <c r="A61" s="53" t="s">
        <v>94</v>
      </c>
      <c r="B61" s="55" t="s">
        <v>72</v>
      </c>
      <c r="C61" s="51" t="s">
        <v>65</v>
      </c>
      <c r="D61" s="50" t="s">
        <v>29</v>
      </c>
      <c r="E61" s="40" t="s">
        <v>34</v>
      </c>
      <c r="F61" s="49">
        <v>300</v>
      </c>
      <c r="G61" s="94"/>
      <c r="H61" s="38">
        <f>ROUND(G61*F61,2)</f>
        <v>0</v>
      </c>
    </row>
    <row r="62" spans="1:8" s="48" customFormat="1" ht="30" customHeight="1" x14ac:dyDescent="0.2">
      <c r="A62" s="53" t="s">
        <v>60</v>
      </c>
      <c r="B62" s="129" t="s">
        <v>73</v>
      </c>
      <c r="C62" s="118" t="s">
        <v>66</v>
      </c>
      <c r="D62" s="119" t="s">
        <v>29</v>
      </c>
      <c r="E62" s="120" t="s">
        <v>34</v>
      </c>
      <c r="F62" s="121">
        <v>360</v>
      </c>
      <c r="G62" s="122"/>
      <c r="H62" s="123">
        <f>ROUND(G62*F62,2)</f>
        <v>0</v>
      </c>
    </row>
    <row r="63" spans="1:8" s="48" customFormat="1" ht="30" x14ac:dyDescent="0.2">
      <c r="A63" s="53" t="s">
        <v>61</v>
      </c>
      <c r="B63" s="52" t="s">
        <v>176</v>
      </c>
      <c r="C63" s="51" t="s">
        <v>23</v>
      </c>
      <c r="D63" s="50" t="s">
        <v>120</v>
      </c>
      <c r="E63" s="40"/>
      <c r="F63" s="49"/>
      <c r="G63" s="100"/>
      <c r="H63" s="38"/>
    </row>
    <row r="64" spans="1:8" s="48" customFormat="1" ht="30" customHeight="1" x14ac:dyDescent="0.2">
      <c r="A64" s="60" t="s">
        <v>127</v>
      </c>
      <c r="B64" s="145" t="s">
        <v>72</v>
      </c>
      <c r="C64" s="144" t="s">
        <v>128</v>
      </c>
      <c r="D64" s="145" t="s">
        <v>29</v>
      </c>
      <c r="E64" s="145" t="s">
        <v>37</v>
      </c>
      <c r="F64" s="121">
        <v>40</v>
      </c>
      <c r="G64" s="122"/>
      <c r="H64" s="123">
        <f>ROUND(G64*F64,2)</f>
        <v>0</v>
      </c>
    </row>
    <row r="65" spans="1:8" ht="36" customHeight="1" x14ac:dyDescent="0.2">
      <c r="A65" s="10"/>
      <c r="B65" s="59"/>
      <c r="C65" s="46" t="s">
        <v>175</v>
      </c>
      <c r="D65" s="44"/>
      <c r="E65" s="58"/>
      <c r="F65" s="57"/>
      <c r="G65" s="99"/>
      <c r="H65" s="43"/>
    </row>
    <row r="66" spans="1:8" s="48" customFormat="1" ht="43.9" customHeight="1" x14ac:dyDescent="0.2">
      <c r="A66" s="42" t="s">
        <v>49</v>
      </c>
      <c r="B66" s="117" t="s">
        <v>174</v>
      </c>
      <c r="C66" s="118" t="s">
        <v>96</v>
      </c>
      <c r="D66" s="119" t="s">
        <v>173</v>
      </c>
      <c r="E66" s="120"/>
      <c r="F66" s="132"/>
      <c r="G66" s="124"/>
      <c r="H66" s="158"/>
    </row>
    <row r="67" spans="1:8" s="48" customFormat="1" ht="43.9" customHeight="1" x14ac:dyDescent="0.2">
      <c r="A67" s="42" t="s">
        <v>50</v>
      </c>
      <c r="B67" s="55" t="s">
        <v>72</v>
      </c>
      <c r="C67" s="51" t="s">
        <v>172</v>
      </c>
      <c r="D67" s="50" t="s">
        <v>29</v>
      </c>
      <c r="E67" s="40" t="s">
        <v>34</v>
      </c>
      <c r="F67" s="39">
        <v>265</v>
      </c>
      <c r="G67" s="94"/>
      <c r="H67" s="38">
        <f>ROUND(G67*F67,2)</f>
        <v>0</v>
      </c>
    </row>
    <row r="68" spans="1:8" s="48" customFormat="1" ht="40.5" customHeight="1" x14ac:dyDescent="0.2">
      <c r="A68" s="42" t="s">
        <v>1</v>
      </c>
      <c r="B68" s="117" t="s">
        <v>171</v>
      </c>
      <c r="C68" s="118" t="s">
        <v>86</v>
      </c>
      <c r="D68" s="119" t="s">
        <v>170</v>
      </c>
      <c r="E68" s="146"/>
      <c r="F68" s="121"/>
      <c r="G68" s="124"/>
      <c r="H68" s="158"/>
    </row>
    <row r="69" spans="1:8" s="48" customFormat="1" ht="30" customHeight="1" x14ac:dyDescent="0.2">
      <c r="A69" s="42" t="s">
        <v>87</v>
      </c>
      <c r="B69" s="55" t="s">
        <v>72</v>
      </c>
      <c r="C69" s="51" t="s">
        <v>75</v>
      </c>
      <c r="D69" s="50"/>
      <c r="E69" s="40"/>
      <c r="F69" s="49"/>
      <c r="G69" s="100"/>
      <c r="H69" s="56"/>
    </row>
    <row r="70" spans="1:8" s="48" customFormat="1" ht="30" customHeight="1" x14ac:dyDescent="0.2">
      <c r="A70" s="42" t="s">
        <v>88</v>
      </c>
      <c r="B70" s="160" t="s">
        <v>107</v>
      </c>
      <c r="C70" s="118" t="s">
        <v>108</v>
      </c>
      <c r="D70" s="119"/>
      <c r="E70" s="120" t="s">
        <v>36</v>
      </c>
      <c r="F70" s="121">
        <v>1675</v>
      </c>
      <c r="G70" s="122"/>
      <c r="H70" s="123">
        <f>ROUND(G70*F70,2)</f>
        <v>0</v>
      </c>
    </row>
    <row r="71" spans="1:8" s="48" customFormat="1" ht="30.75" customHeight="1" x14ac:dyDescent="0.2">
      <c r="A71" s="42" t="s">
        <v>89</v>
      </c>
      <c r="B71" s="55" t="s">
        <v>73</v>
      </c>
      <c r="C71" s="51" t="s">
        <v>76</v>
      </c>
      <c r="D71" s="50"/>
      <c r="E71" s="40"/>
      <c r="F71" s="49"/>
      <c r="G71" s="100"/>
      <c r="H71" s="56"/>
    </row>
    <row r="72" spans="1:8" s="48" customFormat="1" ht="30" customHeight="1" x14ac:dyDescent="0.2">
      <c r="A72" s="42" t="s">
        <v>90</v>
      </c>
      <c r="B72" s="160" t="s">
        <v>107</v>
      </c>
      <c r="C72" s="118" t="s">
        <v>108</v>
      </c>
      <c r="D72" s="119"/>
      <c r="E72" s="120" t="s">
        <v>36</v>
      </c>
      <c r="F72" s="121">
        <v>65</v>
      </c>
      <c r="G72" s="122"/>
      <c r="H72" s="123">
        <f>ROUND(G72*F72,2)</f>
        <v>0</v>
      </c>
    </row>
    <row r="73" spans="1:8" s="48" customFormat="1" ht="39.950000000000003" customHeight="1" x14ac:dyDescent="0.2">
      <c r="A73" s="42" t="s">
        <v>99</v>
      </c>
      <c r="B73" s="117" t="s">
        <v>169</v>
      </c>
      <c r="C73" s="118" t="s">
        <v>42</v>
      </c>
      <c r="D73" s="119" t="s">
        <v>168</v>
      </c>
      <c r="E73" s="120" t="s">
        <v>36</v>
      </c>
      <c r="F73" s="121">
        <v>1825</v>
      </c>
      <c r="G73" s="122"/>
      <c r="H73" s="123">
        <f>ROUND(G73*F73,2)</f>
        <v>0</v>
      </c>
    </row>
    <row r="74" spans="1:8" ht="36" customHeight="1" x14ac:dyDescent="0.2">
      <c r="A74" s="10"/>
      <c r="B74" s="59"/>
      <c r="C74" s="46" t="s">
        <v>45</v>
      </c>
      <c r="D74" s="44"/>
      <c r="E74" s="57"/>
      <c r="F74" s="57"/>
      <c r="G74" s="99"/>
      <c r="H74" s="43"/>
    </row>
    <row r="75" spans="1:8" s="48" customFormat="1" ht="30" customHeight="1" x14ac:dyDescent="0.2">
      <c r="A75" s="42" t="s">
        <v>100</v>
      </c>
      <c r="B75" s="117" t="s">
        <v>167</v>
      </c>
      <c r="C75" s="118" t="s">
        <v>4</v>
      </c>
      <c r="D75" s="119" t="s">
        <v>111</v>
      </c>
      <c r="E75" s="120" t="s">
        <v>38</v>
      </c>
      <c r="F75" s="132">
        <v>1100</v>
      </c>
      <c r="G75" s="122"/>
      <c r="H75" s="123">
        <f>ROUND(G75*F75,2)</f>
        <v>0</v>
      </c>
    </row>
    <row r="76" spans="1:8" ht="48" customHeight="1" x14ac:dyDescent="0.2">
      <c r="A76" s="10"/>
      <c r="B76" s="59"/>
      <c r="C76" s="46" t="s">
        <v>46</v>
      </c>
      <c r="D76" s="44"/>
      <c r="E76" s="58"/>
      <c r="F76" s="57"/>
      <c r="G76" s="99"/>
      <c r="H76" s="43"/>
    </row>
    <row r="77" spans="1:8" s="37" customFormat="1" ht="30" customHeight="1" x14ac:dyDescent="0.2">
      <c r="A77" s="42" t="s">
        <v>119</v>
      </c>
      <c r="B77" s="117" t="s">
        <v>166</v>
      </c>
      <c r="C77" s="133" t="s">
        <v>121</v>
      </c>
      <c r="D77" s="119" t="s">
        <v>129</v>
      </c>
      <c r="E77" s="120"/>
      <c r="F77" s="132"/>
      <c r="G77" s="124"/>
      <c r="H77" s="158"/>
    </row>
    <row r="78" spans="1:8" s="48" customFormat="1" ht="30" customHeight="1" x14ac:dyDescent="0.2">
      <c r="A78" s="42" t="s">
        <v>112</v>
      </c>
      <c r="B78" s="55" t="s">
        <v>72</v>
      </c>
      <c r="C78" s="51" t="s">
        <v>190</v>
      </c>
      <c r="D78" s="50"/>
      <c r="E78" s="40" t="s">
        <v>38</v>
      </c>
      <c r="F78" s="39">
        <v>385</v>
      </c>
      <c r="G78" s="94"/>
      <c r="H78" s="38">
        <f>ROUND(G78*F78,2)</f>
        <v>0</v>
      </c>
    </row>
    <row r="79" spans="1:8" s="48" customFormat="1" ht="30" customHeight="1" x14ac:dyDescent="0.2">
      <c r="A79" s="42" t="s">
        <v>113</v>
      </c>
      <c r="B79" s="129" t="s">
        <v>73</v>
      </c>
      <c r="C79" s="118" t="s">
        <v>191</v>
      </c>
      <c r="D79" s="119"/>
      <c r="E79" s="120" t="s">
        <v>38</v>
      </c>
      <c r="F79" s="132">
        <v>55</v>
      </c>
      <c r="G79" s="122"/>
      <c r="H79" s="123">
        <f>ROUND(G79*F79,2)</f>
        <v>0</v>
      </c>
    </row>
    <row r="80" spans="1:8" s="48" customFormat="1" ht="30" customHeight="1" x14ac:dyDescent="0.2">
      <c r="A80" s="42" t="s">
        <v>114</v>
      </c>
      <c r="B80" s="55" t="s">
        <v>74</v>
      </c>
      <c r="C80" s="51" t="s">
        <v>192</v>
      </c>
      <c r="D80" s="50"/>
      <c r="E80" s="40" t="s">
        <v>38</v>
      </c>
      <c r="F80" s="39">
        <v>30</v>
      </c>
      <c r="G80" s="94"/>
      <c r="H80" s="38">
        <f>ROUND(G80*F80,2)</f>
        <v>0</v>
      </c>
    </row>
    <row r="81" spans="1:8" s="37" customFormat="1" ht="30" customHeight="1" x14ac:dyDescent="0.2">
      <c r="A81" s="42" t="s">
        <v>115</v>
      </c>
      <c r="B81" s="117" t="s">
        <v>165</v>
      </c>
      <c r="C81" s="133" t="s">
        <v>122</v>
      </c>
      <c r="D81" s="119" t="s">
        <v>129</v>
      </c>
      <c r="E81" s="120"/>
      <c r="F81" s="132"/>
      <c r="G81" s="124"/>
      <c r="H81" s="158"/>
    </row>
    <row r="82" spans="1:8" s="48" customFormat="1" ht="30" customHeight="1" x14ac:dyDescent="0.2">
      <c r="A82" s="42" t="s">
        <v>116</v>
      </c>
      <c r="B82" s="55" t="s">
        <v>72</v>
      </c>
      <c r="C82" s="51" t="s">
        <v>190</v>
      </c>
      <c r="D82" s="50"/>
      <c r="E82" s="40" t="s">
        <v>38</v>
      </c>
      <c r="F82" s="39">
        <v>385</v>
      </c>
      <c r="G82" s="94"/>
      <c r="H82" s="38">
        <f t="shared" ref="H82:H87" si="0">ROUND(G82*F82,2)</f>
        <v>0</v>
      </c>
    </row>
    <row r="83" spans="1:8" s="48" customFormat="1" ht="30" customHeight="1" x14ac:dyDescent="0.2">
      <c r="A83" s="42" t="s">
        <v>117</v>
      </c>
      <c r="B83" s="129" t="s">
        <v>73</v>
      </c>
      <c r="C83" s="118" t="s">
        <v>191</v>
      </c>
      <c r="D83" s="119"/>
      <c r="E83" s="120" t="s">
        <v>38</v>
      </c>
      <c r="F83" s="132">
        <v>55</v>
      </c>
      <c r="G83" s="122"/>
      <c r="H83" s="123">
        <f t="shared" si="0"/>
        <v>0</v>
      </c>
    </row>
    <row r="84" spans="1:8" s="48" customFormat="1" ht="30" customHeight="1" x14ac:dyDescent="0.2">
      <c r="A84" s="42" t="s">
        <v>118</v>
      </c>
      <c r="B84" s="55" t="s">
        <v>74</v>
      </c>
      <c r="C84" s="51" t="s">
        <v>192</v>
      </c>
      <c r="D84" s="50"/>
      <c r="E84" s="40" t="s">
        <v>38</v>
      </c>
      <c r="F84" s="39">
        <v>30</v>
      </c>
      <c r="G84" s="94"/>
      <c r="H84" s="38">
        <f t="shared" si="0"/>
        <v>0</v>
      </c>
    </row>
    <row r="85" spans="1:8" s="37" customFormat="1" ht="30" customHeight="1" x14ac:dyDescent="0.2">
      <c r="A85" s="42" t="s">
        <v>123</v>
      </c>
      <c r="B85" s="117" t="s">
        <v>164</v>
      </c>
      <c r="C85" s="133" t="s">
        <v>125</v>
      </c>
      <c r="D85" s="119" t="s">
        <v>129</v>
      </c>
      <c r="E85" s="120" t="s">
        <v>38</v>
      </c>
      <c r="F85" s="132">
        <v>470</v>
      </c>
      <c r="G85" s="122"/>
      <c r="H85" s="123">
        <f t="shared" si="0"/>
        <v>0</v>
      </c>
    </row>
    <row r="86" spans="1:8" s="37" customFormat="1" ht="30" customHeight="1" x14ac:dyDescent="0.2">
      <c r="A86" s="42" t="s">
        <v>124</v>
      </c>
      <c r="B86" s="52" t="s">
        <v>163</v>
      </c>
      <c r="C86" s="54" t="s">
        <v>126</v>
      </c>
      <c r="D86" s="50" t="s">
        <v>129</v>
      </c>
      <c r="E86" s="40" t="s">
        <v>38</v>
      </c>
      <c r="F86" s="39">
        <v>470</v>
      </c>
      <c r="G86" s="94"/>
      <c r="H86" s="38">
        <f t="shared" si="0"/>
        <v>0</v>
      </c>
    </row>
    <row r="87" spans="1:8" s="37" customFormat="1" ht="30" customHeight="1" x14ac:dyDescent="0.2">
      <c r="A87" s="42" t="s">
        <v>130</v>
      </c>
      <c r="B87" s="161" t="s">
        <v>162</v>
      </c>
      <c r="C87" s="134" t="s">
        <v>131</v>
      </c>
      <c r="D87" s="128" t="s">
        <v>129</v>
      </c>
      <c r="E87" s="120" t="s">
        <v>37</v>
      </c>
      <c r="F87" s="132">
        <v>54</v>
      </c>
      <c r="G87" s="122"/>
      <c r="H87" s="123">
        <f t="shared" si="0"/>
        <v>0</v>
      </c>
    </row>
    <row r="88" spans="1:8" ht="36" customHeight="1" x14ac:dyDescent="0.2">
      <c r="A88" s="10"/>
      <c r="B88" s="67"/>
      <c r="C88" s="46" t="s">
        <v>47</v>
      </c>
      <c r="D88" s="44"/>
      <c r="E88" s="58"/>
      <c r="F88" s="57"/>
      <c r="G88" s="99"/>
      <c r="H88" s="43"/>
    </row>
    <row r="89" spans="1:8" s="48" customFormat="1" ht="30" customHeight="1" x14ac:dyDescent="0.2">
      <c r="A89" s="53" t="s">
        <v>51</v>
      </c>
      <c r="B89" s="117" t="s">
        <v>161</v>
      </c>
      <c r="C89" s="118" t="s">
        <v>12</v>
      </c>
      <c r="D89" s="119" t="s">
        <v>0</v>
      </c>
      <c r="E89" s="120" t="s">
        <v>34</v>
      </c>
      <c r="F89" s="121">
        <v>16200</v>
      </c>
      <c r="G89" s="122"/>
      <c r="H89" s="123">
        <f>ROUND(G89*F89,2)</f>
        <v>0</v>
      </c>
    </row>
    <row r="90" spans="1:8" s="48" customFormat="1" ht="30" customHeight="1" x14ac:dyDescent="0.2">
      <c r="A90" s="53"/>
      <c r="B90" s="117" t="s">
        <v>160</v>
      </c>
      <c r="C90" s="118" t="s">
        <v>159</v>
      </c>
      <c r="D90" s="119" t="s">
        <v>149</v>
      </c>
      <c r="E90" s="120" t="s">
        <v>37</v>
      </c>
      <c r="F90" s="121">
        <v>20</v>
      </c>
      <c r="G90" s="122"/>
      <c r="H90" s="123">
        <f>ROUND(G90*F90,2)</f>
        <v>0</v>
      </c>
    </row>
    <row r="91" spans="1:8" ht="36" customHeight="1" x14ac:dyDescent="0.2">
      <c r="A91" s="10"/>
      <c r="B91" s="149"/>
      <c r="C91" s="150" t="s">
        <v>40</v>
      </c>
      <c r="D91" s="139"/>
      <c r="E91" s="151"/>
      <c r="F91" s="141"/>
      <c r="G91" s="142"/>
      <c r="H91" s="143"/>
    </row>
    <row r="92" spans="1:8" s="37" customFormat="1" ht="30" customHeight="1" x14ac:dyDescent="0.2">
      <c r="A92" s="42"/>
      <c r="B92" s="162" t="s">
        <v>158</v>
      </c>
      <c r="C92" s="147" t="s">
        <v>157</v>
      </c>
      <c r="D92" s="41" t="s">
        <v>150</v>
      </c>
      <c r="E92" s="29" t="s">
        <v>154</v>
      </c>
      <c r="F92" s="39">
        <v>1</v>
      </c>
      <c r="G92" s="94"/>
      <c r="H92" s="38">
        <f>ROUND(G92*F92,2)</f>
        <v>0</v>
      </c>
    </row>
    <row r="93" spans="1:8" s="34" customFormat="1" ht="30" customHeight="1" thickBot="1" x14ac:dyDescent="0.25">
      <c r="A93" s="36"/>
      <c r="B93" s="148" t="str">
        <f>B41</f>
        <v>C</v>
      </c>
      <c r="C93" s="170" t="str">
        <f>C41</f>
        <v>Mollard Rd Asphalt Reconstruction (1349 Mollard Rd to Pipeline Rd)</v>
      </c>
      <c r="D93" s="171"/>
      <c r="E93" s="171"/>
      <c r="F93" s="172"/>
      <c r="G93" s="104" t="s">
        <v>152</v>
      </c>
      <c r="H93" s="35">
        <f>SUM(H41:H92)</f>
        <v>0</v>
      </c>
    </row>
    <row r="94" spans="1:8" s="22" customFormat="1" ht="30" customHeight="1" thickTop="1" x14ac:dyDescent="0.2">
      <c r="A94" s="33"/>
      <c r="B94" s="154" t="s">
        <v>2</v>
      </c>
      <c r="C94" s="183" t="s">
        <v>193</v>
      </c>
      <c r="D94" s="184"/>
      <c r="E94" s="184"/>
      <c r="F94" s="185"/>
      <c r="G94" s="152"/>
      <c r="H94" s="153"/>
    </row>
    <row r="95" spans="1:8" s="26" customFormat="1" ht="30" customHeight="1" x14ac:dyDescent="0.2">
      <c r="A95" s="32" t="s">
        <v>146</v>
      </c>
      <c r="B95" s="155" t="s">
        <v>95</v>
      </c>
      <c r="C95" s="31" t="s">
        <v>156</v>
      </c>
      <c r="D95" s="30" t="s">
        <v>155</v>
      </c>
      <c r="E95" s="29" t="s">
        <v>154</v>
      </c>
      <c r="F95" s="28">
        <v>1</v>
      </c>
      <c r="G95" s="108"/>
      <c r="H95" s="27">
        <f>ROUND(G95*F95,2)</f>
        <v>0</v>
      </c>
    </row>
    <row r="96" spans="1:8" s="22" customFormat="1" ht="30" customHeight="1" thickBot="1" x14ac:dyDescent="0.25">
      <c r="A96" s="25"/>
      <c r="B96" s="24" t="str">
        <f>B94</f>
        <v>D</v>
      </c>
      <c r="C96" s="186" t="str">
        <f>C94</f>
        <v>MOBILIZATION /DEMOBILIZATION</v>
      </c>
      <c r="D96" s="187"/>
      <c r="E96" s="187"/>
      <c r="F96" s="188"/>
      <c r="G96" s="105" t="s">
        <v>152</v>
      </c>
      <c r="H96" s="23">
        <f>H95</f>
        <v>0</v>
      </c>
    </row>
    <row r="97" spans="1:8" ht="36" customHeight="1" thickTop="1" x14ac:dyDescent="0.25">
      <c r="A97" s="21"/>
      <c r="B97" s="20"/>
      <c r="C97" s="19" t="s">
        <v>153</v>
      </c>
      <c r="D97" s="18"/>
      <c r="E97" s="17"/>
      <c r="F97" s="17"/>
      <c r="G97" s="156"/>
      <c r="H97" s="16"/>
    </row>
    <row r="98" spans="1:8" ht="30" customHeight="1" thickBot="1" x14ac:dyDescent="0.25">
      <c r="A98" s="15"/>
      <c r="B98" s="12" t="str">
        <f>B6</f>
        <v>A</v>
      </c>
      <c r="C98" s="189" t="str">
        <f>C6</f>
        <v>Mollard Rd Granular Resurfacing (King Edward St to CPKC Railway Crossing)</v>
      </c>
      <c r="D98" s="171"/>
      <c r="E98" s="171"/>
      <c r="F98" s="172"/>
      <c r="G98" s="106" t="s">
        <v>152</v>
      </c>
      <c r="H98" s="14">
        <f>H11</f>
        <v>0</v>
      </c>
    </row>
    <row r="99" spans="1:8" ht="30" customHeight="1" thickTop="1" thickBot="1" x14ac:dyDescent="0.25">
      <c r="A99" s="15"/>
      <c r="B99" s="12" t="str">
        <f>B12</f>
        <v>B</v>
      </c>
      <c r="C99" s="190" t="str">
        <f>C12</f>
        <v>Mollard Rd Granular Reconstruction (CPKC Railway Crossing to 1349 Mollard Rd)</v>
      </c>
      <c r="D99" s="191"/>
      <c r="E99" s="191"/>
      <c r="F99" s="192"/>
      <c r="G99" s="106" t="s">
        <v>152</v>
      </c>
      <c r="H99" s="14">
        <f>H40</f>
        <v>0</v>
      </c>
    </row>
    <row r="100" spans="1:8" ht="30" customHeight="1" thickTop="1" thickBot="1" x14ac:dyDescent="0.25">
      <c r="A100" s="15"/>
      <c r="B100" s="12" t="str">
        <f>B41</f>
        <v>C</v>
      </c>
      <c r="C100" s="190" t="str">
        <f>C41</f>
        <v>Mollard Rd Asphalt Reconstruction (1349 Mollard Rd to Pipeline Rd)</v>
      </c>
      <c r="D100" s="191"/>
      <c r="E100" s="191"/>
      <c r="F100" s="192"/>
      <c r="G100" s="106" t="s">
        <v>152</v>
      </c>
      <c r="H100" s="14">
        <f>H93</f>
        <v>0</v>
      </c>
    </row>
    <row r="101" spans="1:8" ht="30" customHeight="1" thickTop="1" thickBot="1" x14ac:dyDescent="0.25">
      <c r="A101" s="13"/>
      <c r="B101" s="12" t="str">
        <f>B94</f>
        <v>D</v>
      </c>
      <c r="C101" s="193" t="str">
        <f>C94</f>
        <v>MOBILIZATION /DEMOBILIZATION</v>
      </c>
      <c r="D101" s="194"/>
      <c r="E101" s="194"/>
      <c r="F101" s="195"/>
      <c r="G101" s="107" t="s">
        <v>152</v>
      </c>
      <c r="H101" s="11">
        <f>H96</f>
        <v>0</v>
      </c>
    </row>
    <row r="102" spans="1:8" ht="37.9" customHeight="1" thickTop="1" x14ac:dyDescent="0.2">
      <c r="A102" s="10"/>
      <c r="B102" s="179" t="s">
        <v>151</v>
      </c>
      <c r="C102" s="180"/>
      <c r="D102" s="180"/>
      <c r="E102" s="180"/>
      <c r="F102" s="180"/>
      <c r="G102" s="181">
        <f>SUM(H98:H101)</f>
        <v>0</v>
      </c>
      <c r="H102" s="182"/>
    </row>
    <row r="103" spans="1:8" ht="15.95" customHeight="1" x14ac:dyDescent="0.2">
      <c r="A103" s="9"/>
      <c r="B103" s="8"/>
      <c r="C103" s="6"/>
      <c r="D103" s="7"/>
      <c r="E103" s="6"/>
      <c r="F103" s="6"/>
      <c r="G103" s="97"/>
      <c r="H103" s="5"/>
    </row>
  </sheetData>
  <sheetProtection algorithmName="SHA-512" hashValue="7iTor1XP6C4kjWR1Q50N86abRr1JzYwNiZ1Nhj7ZO2JxHT9HvjekNYwHRE0x3eeSUQZC4xd4rG0FGLH+norLYA==" saltValue="868j9udVeWvPfi8sFk7Rug==" spinCount="100000" sheet="1" objects="1" scenarios="1" selectLockedCells="1"/>
  <mergeCells count="14">
    <mergeCell ref="C93:F93"/>
    <mergeCell ref="B102:F102"/>
    <mergeCell ref="G102:H102"/>
    <mergeCell ref="C94:F94"/>
    <mergeCell ref="C96:F96"/>
    <mergeCell ref="C98:F98"/>
    <mergeCell ref="C99:F99"/>
    <mergeCell ref="C100:F100"/>
    <mergeCell ref="C101:F101"/>
    <mergeCell ref="C6:F6"/>
    <mergeCell ref="C11:F11"/>
    <mergeCell ref="C12:F12"/>
    <mergeCell ref="C40:F40"/>
    <mergeCell ref="C41:F41"/>
  </mergeCells>
  <conditionalFormatting sqref="D8:D10">
    <cfRule type="cellIs" dxfId="33" priority="40" stopIfTrue="1" operator="equal">
      <formula>"CW 3240-R7"</formula>
    </cfRule>
    <cfRule type="cellIs" dxfId="32" priority="38" stopIfTrue="1" operator="equal">
      <formula>"CW 2130-R11"</formula>
    </cfRule>
    <cfRule type="cellIs" dxfId="31" priority="39" stopIfTrue="1" operator="equal">
      <formula>"CW 3120-R2"</formula>
    </cfRule>
  </conditionalFormatting>
  <conditionalFormatting sqref="D14:D29">
    <cfRule type="cellIs" dxfId="30" priority="2" stopIfTrue="1" operator="equal">
      <formula>"CW 2130-R11"</formula>
    </cfRule>
    <cfRule type="cellIs" dxfId="29" priority="3" stopIfTrue="1" operator="equal">
      <formula>"CW 3120-R2"</formula>
    </cfRule>
    <cfRule type="cellIs" dxfId="28" priority="4" stopIfTrue="1" operator="equal">
      <formula>"CW 3240-R7"</formula>
    </cfRule>
  </conditionalFormatting>
  <conditionalFormatting sqref="D31:D37">
    <cfRule type="cellIs" dxfId="27" priority="32" stopIfTrue="1" operator="equal">
      <formula>"CW 2130-R11"</formula>
    </cfRule>
    <cfRule type="cellIs" dxfId="26" priority="33" stopIfTrue="1" operator="equal">
      <formula>"CW 3120-R2"</formula>
    </cfRule>
    <cfRule type="cellIs" dxfId="25" priority="34" stopIfTrue="1" operator="equal">
      <formula>"CW 3240-R7"</formula>
    </cfRule>
  </conditionalFormatting>
  <conditionalFormatting sqref="D39">
    <cfRule type="cellIs" dxfId="24" priority="29" stopIfTrue="1" operator="equal">
      <formula>"CW 2130-R11"</formula>
    </cfRule>
    <cfRule type="cellIs" dxfId="23" priority="30" stopIfTrue="1" operator="equal">
      <formula>"CW 3120-R2"</formula>
    </cfRule>
    <cfRule type="cellIs" dxfId="22" priority="31" stopIfTrue="1" operator="equal">
      <formula>"CW 3240-R7"</formula>
    </cfRule>
  </conditionalFormatting>
  <conditionalFormatting sqref="D43:D58">
    <cfRule type="cellIs" dxfId="21" priority="8" stopIfTrue="1" operator="equal">
      <formula>"CW 2130-R11"</formula>
    </cfRule>
    <cfRule type="cellIs" dxfId="20" priority="9" stopIfTrue="1" operator="equal">
      <formula>"CW 3120-R2"</formula>
    </cfRule>
    <cfRule type="cellIs" dxfId="19" priority="10" stopIfTrue="1" operator="equal">
      <formula>"CW 3240-R7"</formula>
    </cfRule>
  </conditionalFormatting>
  <conditionalFormatting sqref="D60:D64">
    <cfRule type="cellIs" dxfId="18" priority="28" stopIfTrue="1" operator="equal">
      <formula>"CW 3240-R7"</formula>
    </cfRule>
    <cfRule type="cellIs" dxfId="17" priority="27" stopIfTrue="1" operator="equal">
      <formula>"CW 3120-R2"</formula>
    </cfRule>
    <cfRule type="cellIs" dxfId="16" priority="26" stopIfTrue="1" operator="equal">
      <formula>"CW 2130-R11"</formula>
    </cfRule>
  </conditionalFormatting>
  <conditionalFormatting sqref="D66:D73">
    <cfRule type="cellIs" dxfId="15" priority="5" stopIfTrue="1" operator="equal">
      <formula>"CW 2130-R11"</formula>
    </cfRule>
    <cfRule type="cellIs" dxfId="14" priority="6" stopIfTrue="1" operator="equal">
      <formula>"CW 3120-R2"</formula>
    </cfRule>
    <cfRule type="cellIs" dxfId="13" priority="7" stopIfTrue="1" operator="equal">
      <formula>"CW 3240-R7"</formula>
    </cfRule>
  </conditionalFormatting>
  <conditionalFormatting sqref="D75">
    <cfRule type="cellIs" dxfId="12" priority="25" stopIfTrue="1" operator="equal">
      <formula>"CW 3240-R7"</formula>
    </cfRule>
    <cfRule type="cellIs" dxfId="11" priority="24" stopIfTrue="1" operator="equal">
      <formula>"CW 3120-R2"</formula>
    </cfRule>
    <cfRule type="cellIs" dxfId="10" priority="23" stopIfTrue="1" operator="equal">
      <formula>"CW 2130-R11"</formula>
    </cfRule>
  </conditionalFormatting>
  <conditionalFormatting sqref="D77:D87">
    <cfRule type="cellIs" dxfId="9" priority="22" stopIfTrue="1" operator="equal">
      <formula>"CW 3240-R7"</formula>
    </cfRule>
    <cfRule type="cellIs" dxfId="8" priority="20" stopIfTrue="1" operator="equal">
      <formula>"CW 2130-R11"</formula>
    </cfRule>
    <cfRule type="cellIs" dxfId="7" priority="21" stopIfTrue="1" operator="equal">
      <formula>"CW 3120-R2"</formula>
    </cfRule>
  </conditionalFormatting>
  <conditionalFormatting sqref="D89:D90">
    <cfRule type="cellIs" dxfId="6" priority="17" stopIfTrue="1" operator="equal">
      <formula>"CW 2130-R11"</formula>
    </cfRule>
    <cfRule type="cellIs" dxfId="5" priority="19" stopIfTrue="1" operator="equal">
      <formula>"CW 3240-R7"</formula>
    </cfRule>
    <cfRule type="cellIs" dxfId="4" priority="18" stopIfTrue="1" operator="equal">
      <formula>"CW 3120-R2"</formula>
    </cfRule>
  </conditionalFormatting>
  <conditionalFormatting sqref="D92">
    <cfRule type="cellIs" dxfId="3" priority="16" stopIfTrue="1" operator="equal">
      <formula>"CW 3240-R7"</formula>
    </cfRule>
    <cfRule type="cellIs" dxfId="2" priority="15" stopIfTrue="1" operator="equal">
      <formula>"CW 3120-R2"</formula>
    </cfRule>
    <cfRule type="cellIs" dxfId="1" priority="14" stopIfTrue="1" operator="equal">
      <formula>"CW 2130-R11"</formula>
    </cfRule>
  </conditionalFormatting>
  <conditionalFormatting sqref="G95">
    <cfRule type="expression" dxfId="0" priority="1">
      <formula>G95&gt;G102*0.05</formula>
    </cfRule>
  </conditionalFormatting>
  <dataValidations xWindow="827" yWindow="533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5" xr:uid="{E23787A3-2052-441D-BB66-28C6C7C58C05}">
      <formula1>IF(AND(G95&gt;=0.01,G95&lt;=G102*0.05),ROUND(G95,2),0.01)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4:G18 G22:G23 G25 G49 G72:G73 G58 G32 G39 G20 G43:G47 G51:G52 G54 G29 G61:G62 G64 G67 G70 G34:G37 G75 G78:G80 G82:G87 G27 G56 G8 G10 G89:G90 G92" xr:uid="{94A3EC39-F644-4B58-81A5-1332BF96D3C8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9 G26 G53 G33 G31 G21 G48 G55 G60 G63 G66 G68:G69 G71 G81 G77 G50 G28 G57 G19" xr:uid="{256CF20B-FD2C-45D1-ABC4-D8B7B822ABD4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74" orientation="portrait" r:id="rId1"/>
  <headerFooter alignWithMargins="0">
    <oddHeader>&amp;LThe City of Winnipeg
Tender No. 69-2025 Addendum 1
&amp;RBid Submission
&amp;P of &amp;N</oddHeader>
    <oddFooter xml:space="preserve">&amp;R                    </oddFooter>
  </headerFooter>
  <rowBreaks count="5" manualBreakCount="5">
    <brk id="11" max="7" man="1"/>
    <brk id="40" max="7" man="1"/>
    <brk id="64" min="1" max="7" man="1"/>
    <brk id="93" max="16383" man="1"/>
    <brk id="9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Mar. 17, 2025
File Size 29.9KB</dc:description>
  <cp:lastModifiedBy>Nickel, Trevor</cp:lastModifiedBy>
  <cp:lastPrinted>2025-03-17T18:53:07Z</cp:lastPrinted>
  <dcterms:created xsi:type="dcterms:W3CDTF">2000-01-26T18:56:05Z</dcterms:created>
  <dcterms:modified xsi:type="dcterms:W3CDTF">2025-03-17T19:04:21Z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