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WasteWater Maintenance\Projects\S-1056 Centrifuge Refurbishment 762-2022\4.0 Contract Admin\4.1 Bid Opportunity Documents\727-2025\Final version\PDF\"/>
    </mc:Choice>
  </mc:AlternateContent>
  <xr:revisionPtr revIDLastSave="0" documentId="13_ncr:1_{9E1C36A1-5DC8-4931-897C-438E045433CD}" xr6:coauthVersionLast="47" xr6:coauthVersionMax="47" xr10:uidLastSave="{00000000-0000-0000-0000-000000000000}"/>
  <workbookProtection workbookAlgorithmName="SHA-512" workbookHashValue="6GkSvffyqqgeNjlt6K+/xjLKK6vMXCy4Nw/3GQo2dmxkYR3a3Uml3tpJXpB94Opz7n8nLY4Sq546cemFfejZWA==" workbookSaltValue="flPHiG1iduLA8U+JA+c9gg==" workbookSpinCount="100000" lockStructure="1"/>
  <bookViews>
    <workbookView xWindow="-108" yWindow="-108" windowWidth="23256" windowHeight="12456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prices'!$A$7:$I$73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prices'!$A$1:$I$87</definedName>
    <definedName name="Print_Area_1">'Unit prices'!$A$9:$I$107</definedName>
    <definedName name="Print_Area_2">#REF!</definedName>
    <definedName name="_xlnm.Print_Titles" localSheetId="0">'Unit prices'!$1:$7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" i="2" l="1"/>
  <c r="A55" i="2" s="1"/>
  <c r="A56" i="2" s="1"/>
  <c r="A57" i="2" s="1"/>
  <c r="A58" i="2" s="1"/>
  <c r="A59" i="2" s="1"/>
  <c r="A60" i="2" s="1"/>
  <c r="A61" i="2" s="1"/>
  <c r="A62" i="2" s="1"/>
  <c r="I24" i="2"/>
  <c r="I23" i="2"/>
  <c r="I22" i="2"/>
  <c r="I25" i="2"/>
  <c r="I44" i="2" l="1"/>
  <c r="I43" i="2"/>
  <c r="I42" i="2"/>
  <c r="I41" i="2"/>
  <c r="I40" i="2"/>
  <c r="I39" i="2"/>
  <c r="I19" i="2"/>
  <c r="I18" i="2" l="1"/>
  <c r="I10" i="2" l="1"/>
  <c r="I9" i="2"/>
  <c r="I11" i="2"/>
  <c r="I12" i="2"/>
  <c r="I13" i="2"/>
  <c r="I14" i="2"/>
  <c r="I15" i="2"/>
  <c r="I16" i="2"/>
  <c r="I17" i="2"/>
  <c r="I20" i="2"/>
  <c r="I21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4" i="2"/>
  <c r="I65" i="2"/>
  <c r="I66" i="2"/>
  <c r="I67" i="2"/>
  <c r="I68" i="2"/>
  <c r="I70" i="2"/>
  <c r="I71" i="2"/>
  <c r="I72" i="2"/>
  <c r="I73" i="2"/>
  <c r="H83" i="2" l="1"/>
  <c r="A10" i="2" l="1"/>
  <c r="A11" i="2" l="1"/>
  <c r="A12" i="2" s="1"/>
  <c r="A13" i="2" s="1"/>
  <c r="A14" i="2" s="1"/>
  <c r="A15" i="2" s="1"/>
  <c r="A16" i="2" s="1"/>
  <c r="A17" i="2" s="1"/>
  <c r="A18" i="2" l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64" i="2" s="1"/>
  <c r="A65" i="2" l="1"/>
  <c r="A66" i="2" s="1"/>
  <c r="A67" i="2" s="1"/>
  <c r="A68" i="2" s="1"/>
  <c r="A70" i="2" s="1"/>
  <c r="A71" i="2" s="1"/>
  <c r="A72" i="2" s="1"/>
  <c r="A7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Schirlie, Tami</author>
  </authors>
  <commentList>
    <comment ref="A5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For Tenders with Budgets enter here.  Format is 
</t>
        </r>
        <r>
          <rPr>
            <b/>
            <sz val="9"/>
            <color indexed="81"/>
            <rFont val="Tahoma"/>
            <family val="2"/>
          </rPr>
          <t>BUDGET: $###.###.##</t>
        </r>
      </text>
    </comment>
  </commentList>
</comments>
</file>

<file path=xl/sharedStrings.xml><?xml version="1.0" encoding="utf-8"?>
<sst xmlns="http://schemas.openxmlformats.org/spreadsheetml/2006/main" count="359" uniqueCount="184">
  <si>
    <t>FORM B:PRICES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</si>
  <si>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</si>
  <si>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</si>
  <si>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</si>
  <si>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</si>
  <si>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</si>
  <si>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</si>
  <si>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</si>
  <si>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</si>
  <si>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</si>
  <si>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</si>
  <si>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 xml:space="preserve">$   - </t>
  </si>
  <si>
    <t>TOTAL BID PRICE (GST &amp; MRST extra) (in numbers)</t>
  </si>
  <si>
    <t>Teardown, clenaing and inspection of centrifuge including condition assessment report.</t>
  </si>
  <si>
    <t>Transport of centrifuge from NEWPCC loading dock to repair facility including customs fees and insurance.</t>
  </si>
  <si>
    <t>Inspection and wet testing for flow and leaks of polymer flocculant ("floc") tube from floc inlet to outlet, including the floc transfer nozzles and report.</t>
  </si>
  <si>
    <t>Dynamic balance of bowl and report.</t>
  </si>
  <si>
    <t>Dynamic balance of conveyor and report.</t>
  </si>
  <si>
    <t>Assembly of centrifuge, verification of critical dimensions and runouts c/w report.</t>
  </si>
  <si>
    <t>Packaging and transport of centrifuge from repair facility to NEWPCC including customs fees and insurance.</t>
  </si>
  <si>
    <t>Drive pulley</t>
  </si>
  <si>
    <t>Rotating assembly pulley, hub nut and tension bar spacers</t>
  </si>
  <si>
    <t>Gearbox adapter</t>
  </si>
  <si>
    <t>Accelerator</t>
  </si>
  <si>
    <t>Feed nozzle</t>
  </si>
  <si>
    <t>Feed zone liner</t>
  </si>
  <si>
    <t>Feed cone retainer</t>
  </si>
  <si>
    <t>Wear tile</t>
  </si>
  <si>
    <t>Pulley seal</t>
  </si>
  <si>
    <t>Gearbox assembly inboard cover bearing</t>
  </si>
  <si>
    <t>Gearbox assembly outboard cover bearing</t>
  </si>
  <si>
    <t>Gearbox assembly 1st stage pinion shaft seal</t>
  </si>
  <si>
    <t>Gearbox assembly 2nd stage pinion bearing</t>
  </si>
  <si>
    <t>Gearbox assembly output spline bearing</t>
  </si>
  <si>
    <t>Gearbox assembly seal cap</t>
  </si>
  <si>
    <t>Front end (Liquid end) pillow block assembly seal ring</t>
  </si>
  <si>
    <t>Front end (Liquid end) pillow block assembly bowl hub flinger</t>
  </si>
  <si>
    <t>Rear end (Solid end) pillow block assembly thrust bearing</t>
  </si>
  <si>
    <t>Rear end (Solid end) pillow block assembly seal ring</t>
  </si>
  <si>
    <t>Rear end (Solid end) pillow block assembly bowl hub flinger</t>
  </si>
  <si>
    <t>Project management - per centrifuge</t>
  </si>
  <si>
    <t>Welder</t>
  </si>
  <si>
    <t>Millwright</t>
  </si>
  <si>
    <t>Machining</t>
  </si>
  <si>
    <t>Balancing</t>
  </si>
  <si>
    <t>General Labor</t>
  </si>
  <si>
    <t>On-site technical support - hourly rate (Note 2)</t>
  </si>
  <si>
    <t>On-site technical support - daily rate (Note 2)</t>
  </si>
  <si>
    <t>On-site technical support - weekly rate (Note 2)</t>
  </si>
  <si>
    <t>Round trip travel to the NEWPCC (Note 4)</t>
  </si>
  <si>
    <t>lot</t>
  </si>
  <si>
    <t>Polymer flocculant "floc" tube</t>
  </si>
  <si>
    <t>$/hr</t>
  </si>
  <si>
    <t>$/trip</t>
  </si>
  <si>
    <t>MEC-001 3.2, 3.6 &amp; RFP E3.2 (a)</t>
  </si>
  <si>
    <t>MEC-001 3.3 &amp; RFP E3.2 (b)</t>
  </si>
  <si>
    <t>MEC-001 3.4(1).1 &amp; RFP E3.2 (c)</t>
  </si>
  <si>
    <t>MEC-001 3.4(1).2 &amp; RFP E3.2 (d)</t>
  </si>
  <si>
    <t>MEC-001 3.4(1).3, 3.4(4) &amp; RFP E3.2 (e)</t>
  </si>
  <si>
    <t>MEC-001 3.5(1) &amp; RFP E3.2 (f)</t>
  </si>
  <si>
    <t>MEC-001 3.5(1) &amp; RFP E3.2 (g)</t>
  </si>
  <si>
    <t>MEC-001 3.5(2) &amp; RFP E3.2 (h)</t>
  </si>
  <si>
    <t>MEC-001 3.6 &amp; RFP E3.2 (i)</t>
  </si>
  <si>
    <t>MEC-001 3.8 &amp; RFP E3.2 (m)</t>
  </si>
  <si>
    <t>MEC-001 3.8 &amp; RFP E3.2 (n)</t>
  </si>
  <si>
    <t>MEC-001 3.8 &amp; RFP E3.2 (o)</t>
  </si>
  <si>
    <t>MEC-001 3.8 &amp; RFP E3.2 (p)</t>
  </si>
  <si>
    <t>NORTH END WATER POLLUTION CONTROL CENTRE (NEWPCC) DEWATERING CENTRIFUGE OVERHAUL SERVICES</t>
  </si>
  <si>
    <t>(See B10)</t>
  </si>
  <si>
    <t>Section A - Overhaul Services and Replacement Parts</t>
  </si>
  <si>
    <t>Shop supplies/Environmental fee</t>
  </si>
  <si>
    <t>OEM Part # Ref</t>
  </si>
  <si>
    <t>O&amp;M Figure (Page) &amp; Item # Ref</t>
  </si>
  <si>
    <t>PC18080-2</t>
  </si>
  <si>
    <t>Figure 14-1 Item 100</t>
  </si>
  <si>
    <t>Figure 14-1 Item 385</t>
  </si>
  <si>
    <t>Figure 1 (Page 119)</t>
  </si>
  <si>
    <t>PD6845-2</t>
  </si>
  <si>
    <t>Figure 14-1 Item 99</t>
  </si>
  <si>
    <t>PC9372-1</t>
  </si>
  <si>
    <t>Figure 15-1 Item 100</t>
  </si>
  <si>
    <t xml:space="preserve">PD6845-2 </t>
  </si>
  <si>
    <t>Figure 15-1 Item 99</t>
  </si>
  <si>
    <t>Figure 15-1 Item 385</t>
  </si>
  <si>
    <t>Figure 15-1 Item 77</t>
  </si>
  <si>
    <t>11BB16</t>
  </si>
  <si>
    <t>Pulley thrust bearing (inner and outer set)</t>
  </si>
  <si>
    <t>Front end (Liquid end) pillow block assembly bowl hub seal</t>
  </si>
  <si>
    <t>Rear end (Solid end) pillow block assembly bowl hub seal</t>
  </si>
  <si>
    <t>Figure 18-1 Item 109</t>
  </si>
  <si>
    <t>Front end (Liquid end) pillow block assembly conveyor front bearing seal</t>
  </si>
  <si>
    <t>7BA207</t>
  </si>
  <si>
    <t>Front end (Liquid end) pillow block assembly conveyor front bearing</t>
  </si>
  <si>
    <t>Figure 18-1 Item 129</t>
  </si>
  <si>
    <t>11BC33</t>
  </si>
  <si>
    <t>Figure 16-1 Item 46-11</t>
  </si>
  <si>
    <t>PD7226-1</t>
  </si>
  <si>
    <t>Front end (Liquid end) pillow block assembly conveyor front bearing hub sleeve</t>
  </si>
  <si>
    <t>Front end (Liquid end) pillow block assembly pillow block bearing</t>
  </si>
  <si>
    <t>Figure 14-1 Item 298</t>
  </si>
  <si>
    <t>11BC61</t>
  </si>
  <si>
    <t>Front end (Liquid end) pillow block assembly pillow block</t>
  </si>
  <si>
    <t>Figure 14-1 Item 11</t>
  </si>
  <si>
    <t>Figure 15-1 Item 68</t>
  </si>
  <si>
    <t>Figure 15-1 Item 11</t>
  </si>
  <si>
    <t>Figure 17-1 Item 46-22</t>
  </si>
  <si>
    <t xml:space="preserve">6142483-70 </t>
  </si>
  <si>
    <t>Rear end (Solid end) pillow block assembly pillow block bearing</t>
  </si>
  <si>
    <t>11BC68</t>
  </si>
  <si>
    <t>Rear end (Solid end) pillow block assembly pillow block</t>
  </si>
  <si>
    <t>6142483-70</t>
  </si>
  <si>
    <t>Rear end (Solid end) pillow block assembly conveyor rear bearing</t>
  </si>
  <si>
    <t>11BC79</t>
  </si>
  <si>
    <t xml:space="preserve">11BC79 </t>
  </si>
  <si>
    <t>Figure 12-1 Item 4</t>
  </si>
  <si>
    <t>Figure 12-1 Item 15</t>
  </si>
  <si>
    <t>Figure 12-1 Item 17</t>
  </si>
  <si>
    <t>Figure 12-1 Item 1</t>
  </si>
  <si>
    <t>PC9166-1</t>
  </si>
  <si>
    <t>Figure 12-1 Item 8</t>
  </si>
  <si>
    <t>11AB171</t>
  </si>
  <si>
    <t>11AB237</t>
  </si>
  <si>
    <t>7BA333</t>
  </si>
  <si>
    <t>Figure 14-1 Item 224</t>
  </si>
  <si>
    <t>Figure 18-1 Item 41-2</t>
  </si>
  <si>
    <t>Figure Figure 18-1 Item 41-9</t>
  </si>
  <si>
    <t>Figure 18-1 Item 41-20</t>
  </si>
  <si>
    <t>Figure 18-1 Item 41-21</t>
  </si>
  <si>
    <t>Figure 13-1 Item 82</t>
  </si>
  <si>
    <t>Figure 19-1 Item 46-15-2-2</t>
  </si>
  <si>
    <t>Figure 19-1 Item 46-34</t>
  </si>
  <si>
    <t>Figure 15-1 Item 81</t>
  </si>
  <si>
    <t>Figure 18-1 Item 41-23</t>
  </si>
  <si>
    <t>Floc transfer nozzles</t>
  </si>
  <si>
    <r>
      <t>Replacement of all bearings, gaskets, seals, o-rings, belts, screws</t>
    </r>
    <r>
      <rPr>
        <sz val="10"/>
        <rFont val="Arial"/>
      </rPr>
      <t>, hardware and silicion sponge cord casing seal.</t>
    </r>
  </si>
  <si>
    <t>Wear sleeve</t>
  </si>
  <si>
    <t>Wear ring</t>
  </si>
  <si>
    <t>Gearbox output shaft seals</t>
  </si>
  <si>
    <t>Figure 12-1 Item 18</t>
  </si>
  <si>
    <t>7BA280</t>
  </si>
  <si>
    <t>Gearbox input sun-wheel bearing</t>
  </si>
  <si>
    <t>Gearbox 1st stage sun-wheel bearing internal in carrier</t>
  </si>
  <si>
    <t>Figure 12-1 Item 3</t>
  </si>
  <si>
    <t>11AB172</t>
  </si>
  <si>
    <t>11AB298</t>
  </si>
  <si>
    <t xml:space="preserve"> </t>
  </si>
  <si>
    <t>PE8877-1</t>
  </si>
  <si>
    <t>PC19678-2</t>
  </si>
  <si>
    <t>PD13451-1</t>
  </si>
  <si>
    <t>PE10217-1</t>
  </si>
  <si>
    <t>PE10043-2</t>
  </si>
  <si>
    <t>PC14312-1</t>
  </si>
  <si>
    <t>61425862-70</t>
  </si>
  <si>
    <t>PC16029-1</t>
  </si>
  <si>
    <t>8EU18E</t>
  </si>
  <si>
    <t>7BA199</t>
  </si>
  <si>
    <t>PC19482</t>
  </si>
  <si>
    <t>PE10224-1</t>
  </si>
  <si>
    <r>
      <t xml:space="preserve">Gearbox </t>
    </r>
    <r>
      <rPr>
        <sz val="10"/>
        <rFont val="Arial"/>
      </rPr>
      <t>overhaul including replacement of all bearings, gaskets, seals, o-rings and oil.</t>
    </r>
  </si>
  <si>
    <t>Figure 9-1 Items 51 &amp; 54</t>
  </si>
  <si>
    <t>Bowl hub nut</t>
  </si>
  <si>
    <t>Figure 15-1 Item 72</t>
  </si>
  <si>
    <t>Tension bar spacer</t>
  </si>
  <si>
    <t>Figure 15-1 Item 84</t>
  </si>
  <si>
    <t>Figure 15-1 Item 85</t>
  </si>
  <si>
    <t>Figure 15-1 Item 227</t>
  </si>
  <si>
    <t xml:space="preserve">PE5495-3 </t>
  </si>
  <si>
    <t xml:space="preserve">PC9374-2 </t>
  </si>
  <si>
    <t>PC9383-1</t>
  </si>
  <si>
    <t>PC9383-4</t>
  </si>
  <si>
    <r>
      <t xml:space="preserve">Feed cone insert </t>
    </r>
    <r>
      <rPr>
        <b/>
        <sz val="10"/>
        <rFont val="Arial"/>
        <family val="2"/>
      </rPr>
      <t>(set of 8)</t>
    </r>
  </si>
  <si>
    <t>Feed tube (two pieces - fibreglass inner and SS outer)</t>
  </si>
  <si>
    <t>RFP E3.2 (j)</t>
  </si>
  <si>
    <t>MEC-001 3.4(2) &amp; RFP E3.2 (k)</t>
  </si>
  <si>
    <t>MEC-001 3.4(2) &amp; RFP E3.2 (k), O&amp;M Figure 14-1 Item 11</t>
  </si>
  <si>
    <t>MEC-001 3.3(6) &amp; RFP E3.2 (l)</t>
  </si>
  <si>
    <t>Section B - Hourly Rates</t>
  </si>
  <si>
    <t>Section C - On-Site Technical Support Rates</t>
  </si>
  <si>
    <t>Notes:</t>
  </si>
  <si>
    <t xml:space="preserve">   1. Items shall include all associated labour and material costs.</t>
  </si>
  <si>
    <t xml:space="preserve">   2. Items shall include labour rates only.</t>
  </si>
  <si>
    <t xml:space="preserve">   3. Items shall include labour rates and per diem.</t>
  </si>
  <si>
    <t xml:space="preserve">   4. Items shall include all round-trip travel costs and disbursements.</t>
  </si>
  <si>
    <t>= to be filled out by Proponent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</si>
</sst>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2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8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40" fillId="24" borderId="0"/>
    <xf numFmtId="0" fontId="3" fillId="0" borderId="0"/>
    <xf numFmtId="0" fontId="3" fillId="0" borderId="0"/>
  </cellStyleXfs>
  <cellXfs count="102">
    <xf numFmtId="0" fontId="0" fillId="0" borderId="0" xfId="0"/>
    <xf numFmtId="175" fontId="0" fillId="27" borderId="27" xfId="0" applyNumberFormat="1" applyFill="1" applyBorder="1" applyAlignment="1" applyProtection="1">
      <alignment horizontal="right" vertical="center"/>
      <protection locked="0"/>
    </xf>
    <xf numFmtId="175" fontId="43" fillId="27" borderId="27" xfId="0" applyNumberFormat="1" applyFont="1" applyFill="1" applyBorder="1" applyAlignment="1" applyProtection="1">
      <alignment horizontal="right" vertical="center"/>
      <protection locked="0"/>
    </xf>
    <xf numFmtId="4" fontId="0" fillId="27" borderId="14" xfId="0" applyNumberFormat="1" applyFill="1" applyBorder="1" applyAlignment="1" applyProtection="1">
      <alignment horizontal="center"/>
      <protection locked="0"/>
    </xf>
    <xf numFmtId="4" fontId="0" fillId="27" borderId="22" xfId="0" applyNumberFormat="1" applyFill="1" applyBorder="1" applyAlignment="1" applyProtection="1">
      <alignment horizontal="center"/>
      <protection locked="0"/>
    </xf>
    <xf numFmtId="164" fontId="0" fillId="0" borderId="16" xfId="0" applyNumberForma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4" fontId="0" fillId="0" borderId="19" xfId="0" applyNumberFormat="1" applyBorder="1" applyAlignment="1" applyProtection="1">
      <alignment horizontal="left"/>
    </xf>
    <xf numFmtId="175" fontId="0" fillId="0" borderId="23" xfId="0" applyNumberFormat="1" applyBorder="1" applyAlignment="1" applyProtection="1">
      <alignment horizontal="right"/>
    </xf>
    <xf numFmtId="0" fontId="0" fillId="0" borderId="0" xfId="0" applyProtection="1"/>
    <xf numFmtId="164" fontId="0" fillId="0" borderId="15" xfId="0" applyNumberFormat="1" applyBorder="1" applyProtection="1"/>
    <xf numFmtId="0" fontId="0" fillId="0" borderId="14" xfId="0" applyBorder="1" applyAlignment="1" applyProtection="1">
      <alignment wrapText="1"/>
    </xf>
    <xf numFmtId="0" fontId="0" fillId="0" borderId="14" xfId="0" applyBorder="1" applyAlignment="1" applyProtection="1">
      <alignment horizontal="center" wrapText="1"/>
    </xf>
    <xf numFmtId="4" fontId="0" fillId="0" borderId="14" xfId="0" applyNumberFormat="1" applyBorder="1" applyAlignment="1" applyProtection="1">
      <alignment horizontal="center"/>
    </xf>
    <xf numFmtId="175" fontId="0" fillId="0" borderId="14" xfId="0" applyNumberFormat="1" applyBorder="1" applyAlignment="1" applyProtection="1">
      <alignment horizontal="right"/>
    </xf>
    <xf numFmtId="175" fontId="0" fillId="0" borderId="22" xfId="0" applyNumberFormat="1" applyBorder="1" applyAlignment="1" applyProtection="1">
      <alignment horizontal="right"/>
    </xf>
    <xf numFmtId="0" fontId="2" fillId="0" borderId="0" xfId="0" applyFont="1" applyProtection="1"/>
    <xf numFmtId="0" fontId="0" fillId="0" borderId="0" xfId="0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right"/>
    </xf>
    <xf numFmtId="164" fontId="0" fillId="0" borderId="0" xfId="0" applyNumberFormat="1" applyProtection="1"/>
    <xf numFmtId="164" fontId="0" fillId="0" borderId="0" xfId="0" applyNumberFormat="1" applyAlignment="1" applyProtection="1">
      <alignment wrapText="1"/>
    </xf>
    <xf numFmtId="175" fontId="0" fillId="0" borderId="0" xfId="0" applyNumberFormat="1" applyAlignment="1" applyProtection="1">
      <alignment wrapText="1"/>
    </xf>
    <xf numFmtId="164" fontId="0" fillId="0" borderId="0" xfId="0" applyNumberFormat="1" applyAlignment="1" applyProtection="1">
      <alignment vertical="center"/>
    </xf>
    <xf numFmtId="0" fontId="2" fillId="0" borderId="19" xfId="0" applyFont="1" applyBorder="1" applyAlignment="1" applyProtection="1">
      <alignment vertical="top" wrapText="1"/>
    </xf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3" fontId="0" fillId="0" borderId="0" xfId="0" applyNumberFormat="1" applyAlignment="1" applyProtection="1">
      <alignment horizontal="center" vertical="center"/>
    </xf>
    <xf numFmtId="175" fontId="0" fillId="0" borderId="0" xfId="0" applyNumberFormat="1" applyAlignment="1" applyProtection="1">
      <alignment horizontal="right" vertical="center"/>
    </xf>
    <xf numFmtId="175" fontId="0" fillId="0" borderId="23" xfId="0" applyNumberForma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top" wrapText="1"/>
    </xf>
    <xf numFmtId="3" fontId="0" fillId="0" borderId="23" xfId="0" applyNumberFormat="1" applyBorder="1" applyAlignment="1" applyProtection="1">
      <alignment horizontal="center" vertical="center"/>
    </xf>
    <xf numFmtId="3" fontId="0" fillId="27" borderId="12" xfId="0" applyNumberFormat="1" applyFill="1" applyBorder="1" applyAlignment="1" applyProtection="1">
      <alignment horizontal="center" vertical="center"/>
    </xf>
    <xf numFmtId="0" fontId="0" fillId="0" borderId="0" xfId="0" quotePrefix="1" applyProtection="1"/>
    <xf numFmtId="175" fontId="0" fillId="0" borderId="33" xfId="0" applyNumberFormat="1" applyBorder="1" applyAlignment="1" applyProtection="1">
      <alignment horizontal="right"/>
    </xf>
    <xf numFmtId="0" fontId="37" fillId="24" borderId="17" xfId="1" applyFont="1" applyBorder="1" applyAlignment="1" applyProtection="1">
      <alignment horizontal="left"/>
    </xf>
    <xf numFmtId="0" fontId="37" fillId="24" borderId="18" xfId="1" applyFont="1" applyBorder="1" applyAlignment="1" applyProtection="1">
      <alignment horizontal="left"/>
    </xf>
    <xf numFmtId="0" fontId="37" fillId="24" borderId="18" xfId="1" applyFont="1" applyBorder="1" applyAlignment="1" applyProtection="1">
      <alignment horizontal="center"/>
    </xf>
    <xf numFmtId="4" fontId="37" fillId="24" borderId="18" xfId="1" applyNumberFormat="1" applyFont="1" applyBorder="1" applyAlignment="1" applyProtection="1">
      <alignment horizontal="center"/>
    </xf>
    <xf numFmtId="175" fontId="37" fillId="24" borderId="18" xfId="1" applyNumberFormat="1" applyFont="1" applyBorder="1" applyAlignment="1" applyProtection="1">
      <alignment horizontal="left"/>
    </xf>
    <xf numFmtId="175" fontId="37" fillId="24" borderId="24" xfId="1" applyNumberFormat="1" applyFont="1" applyBorder="1" applyAlignment="1" applyProtection="1">
      <alignment horizontal="left"/>
    </xf>
    <xf numFmtId="0" fontId="37" fillId="24" borderId="0" xfId="1" applyFont="1" applyAlignment="1" applyProtection="1">
      <alignment horizontal="left"/>
    </xf>
    <xf numFmtId="0" fontId="37" fillId="24" borderId="0" xfId="1" applyFont="1" applyAlignment="1" applyProtection="1">
      <alignment horizontal="center"/>
    </xf>
    <xf numFmtId="0" fontId="0" fillId="0" borderId="23" xfId="0" applyBorder="1" applyProtection="1"/>
    <xf numFmtId="0" fontId="37" fillId="24" borderId="15" xfId="1" applyFont="1" applyBorder="1" applyProtection="1"/>
    <xf numFmtId="0" fontId="37" fillId="24" borderId="14" xfId="1" applyFont="1" applyBorder="1" applyProtection="1"/>
    <xf numFmtId="0" fontId="37" fillId="24" borderId="14" xfId="1" applyFont="1" applyBorder="1" applyAlignment="1" applyProtection="1">
      <alignment horizontal="center"/>
    </xf>
    <xf numFmtId="175" fontId="37" fillId="24" borderId="14" xfId="1" applyNumberFormat="1" applyFont="1" applyBorder="1" applyAlignment="1" applyProtection="1">
      <alignment horizontal="center"/>
    </xf>
    <xf numFmtId="175" fontId="37" fillId="24" borderId="22" xfId="1" applyNumberFormat="1" applyFont="1" applyBorder="1" applyAlignment="1" applyProtection="1">
      <alignment horizontal="center"/>
    </xf>
    <xf numFmtId="164" fontId="42" fillId="0" borderId="20" xfId="0" applyNumberFormat="1" applyFont="1" applyBorder="1" applyProtection="1"/>
    <xf numFmtId="175" fontId="0" fillId="0" borderId="21" xfId="0" applyNumberFormat="1" applyBorder="1" applyAlignment="1" applyProtection="1">
      <alignment horizontal="right"/>
    </xf>
    <xf numFmtId="175" fontId="0" fillId="0" borderId="28" xfId="0" applyNumberFormat="1" applyBorder="1" applyAlignment="1" applyProtection="1">
      <alignment horizontal="right" vertical="center"/>
    </xf>
    <xf numFmtId="164" fontId="0" fillId="0" borderId="29" xfId="0" applyNumberFormat="1" applyBorder="1" applyAlignment="1" applyProtection="1">
      <alignment vertical="center"/>
    </xf>
    <xf numFmtId="0" fontId="0" fillId="0" borderId="30" xfId="0" applyBorder="1" applyAlignment="1" applyProtection="1">
      <alignment vertical="center" wrapText="1"/>
    </xf>
    <xf numFmtId="0" fontId="0" fillId="0" borderId="30" xfId="0" applyBorder="1" applyAlignment="1" applyProtection="1">
      <alignment horizontal="center" vertical="center" wrapText="1"/>
    </xf>
    <xf numFmtId="0" fontId="3" fillId="0" borderId="30" xfId="0" applyFont="1" applyBorder="1" applyAlignment="1" applyProtection="1">
      <alignment horizontal="center" vertical="center" wrapText="1"/>
    </xf>
    <xf numFmtId="3" fontId="0" fillId="0" borderId="27" xfId="0" applyNumberFormat="1" applyBorder="1" applyAlignment="1" applyProtection="1">
      <alignment horizontal="center" vertical="center"/>
    </xf>
    <xf numFmtId="0" fontId="2" fillId="26" borderId="32" xfId="0" applyFont="1" applyFill="1" applyBorder="1" applyAlignment="1" applyProtection="1">
      <alignment horizontal="center" vertical="center" wrapText="1"/>
    </xf>
    <xf numFmtId="0" fontId="2" fillId="26" borderId="25" xfId="0" applyFont="1" applyFill="1" applyBorder="1" applyAlignment="1" applyProtection="1">
      <alignment horizontal="center" vertical="center" wrapText="1"/>
    </xf>
    <xf numFmtId="175" fontId="0" fillId="25" borderId="28" xfId="0" applyNumberFormat="1" applyFill="1" applyBorder="1" applyAlignment="1" applyProtection="1">
      <alignment horizontal="right" vertical="center"/>
    </xf>
    <xf numFmtId="0" fontId="41" fillId="0" borderId="0" xfId="0" applyFont="1" applyProtection="1"/>
    <xf numFmtId="164" fontId="0" fillId="25" borderId="29" xfId="0" applyNumberFormat="1" applyFill="1" applyBorder="1" applyAlignment="1" applyProtection="1">
      <alignment vertical="center"/>
    </xf>
    <xf numFmtId="0" fontId="3" fillId="25" borderId="30" xfId="0" applyFont="1" applyFill="1" applyBorder="1" applyAlignment="1" applyProtection="1">
      <alignment vertical="center" wrapText="1"/>
    </xf>
    <xf numFmtId="0" fontId="3" fillId="25" borderId="30" xfId="0" applyFont="1" applyFill="1" applyBorder="1" applyAlignment="1" applyProtection="1">
      <alignment horizontal="center" vertical="center" wrapText="1"/>
    </xf>
    <xf numFmtId="3" fontId="0" fillId="25" borderId="27" xfId="0" applyNumberFormat="1" applyFill="1" applyBorder="1" applyAlignment="1" applyProtection="1">
      <alignment horizontal="center" vertical="center"/>
    </xf>
    <xf numFmtId="0" fontId="0" fillId="25" borderId="30" xfId="0" applyFill="1" applyBorder="1" applyAlignment="1" applyProtection="1">
      <alignment vertical="center" wrapText="1"/>
    </xf>
    <xf numFmtId="0" fontId="0" fillId="25" borderId="30" xfId="0" applyFill="1" applyBorder="1" applyAlignment="1" applyProtection="1">
      <alignment horizontal="center" vertical="center" wrapText="1"/>
    </xf>
    <xf numFmtId="0" fontId="44" fillId="25" borderId="0" xfId="0" applyFont="1" applyFill="1" applyProtection="1"/>
    <xf numFmtId="0" fontId="0" fillId="25" borderId="0" xfId="0" applyFill="1" applyProtection="1"/>
    <xf numFmtId="0" fontId="41" fillId="25" borderId="0" xfId="0" applyFont="1" applyFill="1" applyProtection="1"/>
    <xf numFmtId="175" fontId="43" fillId="25" borderId="28" xfId="0" applyNumberFormat="1" applyFont="1" applyFill="1" applyBorder="1" applyAlignment="1" applyProtection="1">
      <alignment horizontal="right" vertical="center"/>
    </xf>
    <xf numFmtId="0" fontId="45" fillId="25" borderId="0" xfId="0" applyFont="1" applyFill="1" applyProtection="1"/>
    <xf numFmtId="0" fontId="43" fillId="25" borderId="30" xfId="0" applyFont="1" applyFill="1" applyBorder="1" applyAlignment="1" applyProtection="1">
      <alignment vertical="center" wrapText="1"/>
    </xf>
    <xf numFmtId="0" fontId="43" fillId="25" borderId="30" xfId="0" applyFont="1" applyFill="1" applyBorder="1" applyAlignment="1" applyProtection="1">
      <alignment horizontal="center" vertical="center" wrapText="1"/>
    </xf>
    <xf numFmtId="3" fontId="43" fillId="25" borderId="27" xfId="0" applyNumberFormat="1" applyFont="1" applyFill="1" applyBorder="1" applyAlignment="1" applyProtection="1">
      <alignment horizontal="center" vertical="center"/>
    </xf>
    <xf numFmtId="0" fontId="3" fillId="25" borderId="31" xfId="0" applyFont="1" applyFill="1" applyBorder="1" applyAlignment="1" applyProtection="1">
      <alignment horizontal="center" vertical="center" wrapText="1"/>
    </xf>
    <xf numFmtId="0" fontId="46" fillId="25" borderId="0" xfId="0" applyFont="1" applyFill="1" applyProtection="1"/>
    <xf numFmtId="0" fontId="46" fillId="0" borderId="0" xfId="0" applyFont="1" applyProtection="1"/>
    <xf numFmtId="0" fontId="43" fillId="25" borderId="31" xfId="0" applyFont="1" applyFill="1" applyBorder="1" applyAlignment="1" applyProtection="1">
      <alignment horizontal="center" vertical="center" wrapText="1"/>
    </xf>
    <xf numFmtId="0" fontId="3" fillId="25" borderId="27" xfId="0" applyFont="1" applyFill="1" applyBorder="1" applyAlignment="1" applyProtection="1">
      <alignment horizontal="center" vertical="center" wrapText="1"/>
    </xf>
    <xf numFmtId="0" fontId="0" fillId="25" borderId="31" xfId="0" applyFill="1" applyBorder="1" applyAlignment="1" applyProtection="1">
      <alignment horizontal="center" vertical="center" wrapText="1"/>
    </xf>
    <xf numFmtId="0" fontId="2" fillId="25" borderId="31" xfId="0" applyFont="1" applyFill="1" applyBorder="1" applyAlignment="1" applyProtection="1">
      <alignment horizontal="center" vertical="center" wrapText="1"/>
    </xf>
    <xf numFmtId="0" fontId="0" fillId="0" borderId="31" xfId="0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43" fillId="0" borderId="31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3" fillId="0" borderId="30" xfId="0" applyFont="1" applyBorder="1" applyAlignment="1" applyProtection="1">
      <alignment vertical="center" wrapText="1"/>
    </xf>
    <xf numFmtId="164" fontId="0" fillId="0" borderId="26" xfId="0" applyNumberFormat="1" applyBorder="1" applyAlignment="1" applyProtection="1">
      <alignment vertical="center"/>
    </xf>
    <xf numFmtId="0" fontId="0" fillId="0" borderId="27" xfId="0" applyBorder="1" applyAlignment="1" applyProtection="1">
      <alignment vertical="center" wrapText="1"/>
    </xf>
    <xf numFmtId="0" fontId="0" fillId="0" borderId="27" xfId="0" applyBorder="1" applyAlignment="1" applyProtection="1">
      <alignment horizontal="center" vertical="center" wrapText="1"/>
    </xf>
    <xf numFmtId="0" fontId="0" fillId="0" borderId="0" xfId="0" applyProtection="1"/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75" fontId="0" fillId="0" borderId="0" xfId="0" applyNumberFormat="1" applyAlignment="1" applyProtection="1">
      <alignment horizontal="left"/>
    </xf>
    <xf numFmtId="0" fontId="1" fillId="0" borderId="12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center" vertical="center" wrapText="1"/>
    </xf>
    <xf numFmtId="4" fontId="1" fillId="0" borderId="12" xfId="0" applyNumberFormat="1" applyFont="1" applyBorder="1" applyAlignment="1" applyProtection="1">
      <alignment horizontal="center" vertical="center" wrapText="1"/>
    </xf>
    <xf numFmtId="175" fontId="1" fillId="0" borderId="12" xfId="0" applyNumberFormat="1" applyFont="1" applyBorder="1" applyAlignment="1" applyProtection="1">
      <alignment horizontal="left" vertical="center" wrapText="1"/>
    </xf>
    <xf numFmtId="0" fontId="1" fillId="0" borderId="20" xfId="0" applyFont="1" applyBorder="1" applyAlignment="1" applyProtection="1">
      <alignment horizontal="left" vertical="center"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07"/>
  <sheetViews>
    <sheetView showGridLines="0" tabSelected="1" topLeftCell="A9" zoomScaleNormal="100" zoomScaleSheetLayoutView="100" zoomScalePageLayoutView="74" workbookViewId="0">
      <selection activeCell="J10" sqref="J10"/>
    </sheetView>
  </sheetViews>
  <sheetFormatPr defaultRowHeight="13.2" x14ac:dyDescent="0.25"/>
  <cols>
    <col min="1" max="1" width="6" style="10" customWidth="1"/>
    <col min="2" max="2" width="36" style="10" customWidth="1"/>
    <col min="3" max="3" width="29.109375" style="10" customWidth="1"/>
    <col min="4" max="4" width="26.44140625" style="18" customWidth="1"/>
    <col min="5" max="5" width="18.88671875" style="18" customWidth="1"/>
    <col min="6" max="6" width="10.109375" style="18" bestFit="1" customWidth="1"/>
    <col min="7" max="7" width="10.6640625" style="19" customWidth="1"/>
    <col min="8" max="8" width="12.44140625" style="20" customWidth="1"/>
    <col min="9" max="9" width="13.88671875" style="20" customWidth="1"/>
    <col min="10" max="10" width="90.44140625" style="10" customWidth="1"/>
    <col min="11" max="16384" width="8.88671875" style="10"/>
  </cols>
  <sheetData>
    <row r="1" spans="1:10" x14ac:dyDescent="0.25">
      <c r="A1" s="92"/>
      <c r="B1" s="92"/>
      <c r="C1" s="93" t="s">
        <v>0</v>
      </c>
      <c r="D1" s="93"/>
      <c r="E1" s="93"/>
      <c r="F1" s="94"/>
    </row>
    <row r="2" spans="1:10" x14ac:dyDescent="0.25">
      <c r="A2" s="94" t="s">
        <v>68</v>
      </c>
      <c r="B2" s="94"/>
      <c r="C2" s="94"/>
      <c r="D2" s="94"/>
      <c r="E2" s="94"/>
      <c r="F2" s="94"/>
      <c r="G2" s="94"/>
      <c r="H2" s="94"/>
      <c r="I2" s="94"/>
    </row>
    <row r="3" spans="1:10" x14ac:dyDescent="0.25">
      <c r="A3" s="95"/>
      <c r="B3" s="95"/>
      <c r="C3" s="95"/>
      <c r="D3" s="95"/>
      <c r="E3" s="95"/>
      <c r="F3" s="95"/>
      <c r="G3" s="95"/>
      <c r="H3" s="95"/>
      <c r="I3" s="95"/>
    </row>
    <row r="4" spans="1:10" x14ac:dyDescent="0.25">
      <c r="A4" s="95"/>
      <c r="B4" s="95"/>
      <c r="C4" s="95"/>
      <c r="D4" s="95"/>
      <c r="E4" s="95"/>
      <c r="F4" s="95"/>
      <c r="G4" s="95"/>
      <c r="H4" s="95"/>
      <c r="I4" s="95"/>
    </row>
    <row r="5" spans="1:10" x14ac:dyDescent="0.25">
      <c r="A5" s="94" t="s">
        <v>67</v>
      </c>
      <c r="B5" s="94"/>
      <c r="C5" s="94"/>
      <c r="D5" s="94"/>
      <c r="E5" s="94"/>
      <c r="F5" s="94"/>
      <c r="G5" s="94"/>
      <c r="H5" s="94"/>
      <c r="I5" s="94"/>
    </row>
    <row r="6" spans="1:10" x14ac:dyDescent="0.25">
      <c r="A6" s="10" t="s">
        <v>1</v>
      </c>
      <c r="H6" s="96"/>
      <c r="I6" s="96"/>
    </row>
    <row r="7" spans="1:10" ht="20.399999999999999" x14ac:dyDescent="0.25">
      <c r="A7" s="97" t="s">
        <v>2</v>
      </c>
      <c r="B7" s="97" t="s">
        <v>3</v>
      </c>
      <c r="C7" s="98" t="s">
        <v>4</v>
      </c>
      <c r="D7" s="98" t="s">
        <v>72</v>
      </c>
      <c r="E7" s="98" t="s">
        <v>71</v>
      </c>
      <c r="F7" s="98" t="s">
        <v>5</v>
      </c>
      <c r="G7" s="99" t="s">
        <v>6</v>
      </c>
      <c r="H7" s="100" t="s">
        <v>7</v>
      </c>
      <c r="I7" s="100" t="s">
        <v>8</v>
      </c>
    </row>
    <row r="8" spans="1:10" x14ac:dyDescent="0.25">
      <c r="A8" s="101"/>
      <c r="B8" s="59" t="s">
        <v>69</v>
      </c>
      <c r="C8" s="59"/>
      <c r="D8" s="59"/>
      <c r="E8" s="59"/>
      <c r="F8" s="59"/>
      <c r="G8" s="59"/>
      <c r="H8" s="59"/>
      <c r="I8" s="60"/>
    </row>
    <row r="9" spans="1:10" ht="39.6" x14ac:dyDescent="0.25">
      <c r="A9" s="89">
        <v>1</v>
      </c>
      <c r="B9" s="90" t="s">
        <v>14</v>
      </c>
      <c r="C9" s="90" t="s">
        <v>54</v>
      </c>
      <c r="D9" s="91"/>
      <c r="E9" s="91"/>
      <c r="F9" s="85" t="s">
        <v>9</v>
      </c>
      <c r="G9" s="58">
        <v>1</v>
      </c>
      <c r="H9" s="1" t="s">
        <v>11</v>
      </c>
      <c r="I9" s="53" t="str">
        <f>IF(OR(ISTEXT(H9),ISBLANK(H9)), "$   - ",ROUND(G9*H9,2))</f>
        <v xml:space="preserve">$   - </v>
      </c>
      <c r="J9" s="73"/>
    </row>
    <row r="10" spans="1:10" ht="39.6" x14ac:dyDescent="0.25">
      <c r="A10" s="54">
        <f>A9+1</f>
        <v>2</v>
      </c>
      <c r="B10" s="55" t="s">
        <v>13</v>
      </c>
      <c r="C10" s="55" t="s">
        <v>55</v>
      </c>
      <c r="D10" s="84"/>
      <c r="E10" s="84"/>
      <c r="F10" s="85" t="s">
        <v>9</v>
      </c>
      <c r="G10" s="58">
        <v>1</v>
      </c>
      <c r="H10" s="1" t="s">
        <v>11</v>
      </c>
      <c r="I10" s="53" t="str">
        <f>IF(OR(ISTEXT(H10),ISBLANK(H10)), "$   - ",ROUND(G10*H10,2))</f>
        <v xml:space="preserve">$   - </v>
      </c>
    </row>
    <row r="11" spans="1:10" ht="39.6" x14ac:dyDescent="0.25">
      <c r="A11" s="54">
        <f t="shared" ref="A11:A62" si="0">A10+1</f>
        <v>3</v>
      </c>
      <c r="B11" s="64" t="s">
        <v>134</v>
      </c>
      <c r="C11" s="55" t="s">
        <v>56</v>
      </c>
      <c r="D11" s="84"/>
      <c r="E11" s="84"/>
      <c r="F11" s="85" t="s">
        <v>50</v>
      </c>
      <c r="G11" s="58">
        <v>1</v>
      </c>
      <c r="H11" s="1" t="s">
        <v>11</v>
      </c>
      <c r="I11" s="53" t="str">
        <f t="shared" ref="I11:I60" si="1">IF(OR(ISTEXT(H11),ISBLANK(H11)), "$   - ",ROUND(G11*H11,2))</f>
        <v xml:space="preserve">$   - </v>
      </c>
    </row>
    <row r="12" spans="1:10" ht="39.6" x14ac:dyDescent="0.25">
      <c r="A12" s="54">
        <f t="shared" si="0"/>
        <v>4</v>
      </c>
      <c r="B12" s="88" t="s">
        <v>158</v>
      </c>
      <c r="C12" s="55" t="s">
        <v>57</v>
      </c>
      <c r="D12" s="84"/>
      <c r="E12" s="84"/>
      <c r="F12" s="85" t="s">
        <v>50</v>
      </c>
      <c r="G12" s="58">
        <v>1</v>
      </c>
      <c r="H12" s="1" t="s">
        <v>11</v>
      </c>
      <c r="I12" s="53" t="str">
        <f t="shared" si="1"/>
        <v xml:space="preserve">$   - </v>
      </c>
      <c r="J12" s="87"/>
    </row>
    <row r="13" spans="1:10" ht="52.8" x14ac:dyDescent="0.25">
      <c r="A13" s="54">
        <f t="shared" si="0"/>
        <v>5</v>
      </c>
      <c r="B13" s="55" t="s">
        <v>15</v>
      </c>
      <c r="C13" s="55" t="s">
        <v>58</v>
      </c>
      <c r="D13" s="84"/>
      <c r="E13" s="84"/>
      <c r="F13" s="85" t="s">
        <v>9</v>
      </c>
      <c r="G13" s="58">
        <v>16</v>
      </c>
      <c r="H13" s="1" t="s">
        <v>11</v>
      </c>
      <c r="I13" s="53" t="str">
        <f t="shared" si="1"/>
        <v xml:space="preserve">$   - </v>
      </c>
    </row>
    <row r="14" spans="1:10" x14ac:dyDescent="0.25">
      <c r="A14" s="54">
        <f t="shared" si="0"/>
        <v>6</v>
      </c>
      <c r="B14" s="55" t="s">
        <v>16</v>
      </c>
      <c r="C14" s="55" t="s">
        <v>59</v>
      </c>
      <c r="D14" s="84"/>
      <c r="E14" s="84"/>
      <c r="F14" s="85" t="s">
        <v>9</v>
      </c>
      <c r="G14" s="58">
        <v>1</v>
      </c>
      <c r="H14" s="1" t="s">
        <v>11</v>
      </c>
      <c r="I14" s="53" t="str">
        <f t="shared" si="1"/>
        <v xml:space="preserve">$   - </v>
      </c>
    </row>
    <row r="15" spans="1:10" x14ac:dyDescent="0.25">
      <c r="A15" s="54">
        <f t="shared" si="0"/>
        <v>7</v>
      </c>
      <c r="B15" s="55" t="s">
        <v>17</v>
      </c>
      <c r="C15" s="55" t="s">
        <v>60</v>
      </c>
      <c r="D15" s="84"/>
      <c r="E15" s="84"/>
      <c r="F15" s="85" t="s">
        <v>9</v>
      </c>
      <c r="G15" s="58">
        <v>1</v>
      </c>
      <c r="H15" s="1" t="s">
        <v>11</v>
      </c>
      <c r="I15" s="53" t="str">
        <f t="shared" si="1"/>
        <v xml:space="preserve">$   - </v>
      </c>
    </row>
    <row r="16" spans="1:10" ht="26.4" x14ac:dyDescent="0.25">
      <c r="A16" s="54">
        <f t="shared" si="0"/>
        <v>8</v>
      </c>
      <c r="B16" s="55" t="s">
        <v>18</v>
      </c>
      <c r="C16" s="55" t="s">
        <v>61</v>
      </c>
      <c r="D16" s="84"/>
      <c r="E16" s="86"/>
      <c r="F16" s="85" t="s">
        <v>9</v>
      </c>
      <c r="G16" s="58">
        <v>1</v>
      </c>
      <c r="H16" s="1" t="s">
        <v>11</v>
      </c>
      <c r="I16" s="53" t="str">
        <f t="shared" si="1"/>
        <v xml:space="preserve">$   - </v>
      </c>
    </row>
    <row r="17" spans="1:12" ht="39.6" x14ac:dyDescent="0.25">
      <c r="A17" s="54">
        <f t="shared" si="0"/>
        <v>9</v>
      </c>
      <c r="B17" s="55" t="s">
        <v>19</v>
      </c>
      <c r="C17" s="55" t="s">
        <v>62</v>
      </c>
      <c r="D17" s="84"/>
      <c r="E17" s="84"/>
      <c r="F17" s="85" t="s">
        <v>9</v>
      </c>
      <c r="G17" s="58">
        <v>1</v>
      </c>
      <c r="H17" s="1" t="s">
        <v>11</v>
      </c>
      <c r="I17" s="53" t="str">
        <f t="shared" si="1"/>
        <v xml:space="preserve">$   - </v>
      </c>
      <c r="J17" s="73"/>
    </row>
    <row r="18" spans="1:12" x14ac:dyDescent="0.25">
      <c r="A18" s="63">
        <f t="shared" si="0"/>
        <v>10</v>
      </c>
      <c r="B18" s="55" t="s">
        <v>40</v>
      </c>
      <c r="C18" s="55" t="s">
        <v>172</v>
      </c>
      <c r="D18" s="56"/>
      <c r="E18" s="56"/>
      <c r="F18" s="57" t="s">
        <v>9</v>
      </c>
      <c r="G18" s="58">
        <v>1</v>
      </c>
      <c r="H18" s="1" t="s">
        <v>11</v>
      </c>
      <c r="I18" s="53" t="str">
        <f t="shared" ref="I18:I19" si="2">IF(OR(ISTEXT(H18),ISBLANK(H18)), "$   - ",ROUND(G18*H18,2))</f>
        <v xml:space="preserve">$   - </v>
      </c>
    </row>
    <row r="19" spans="1:12" x14ac:dyDescent="0.25">
      <c r="A19" s="63">
        <f t="shared" si="0"/>
        <v>11</v>
      </c>
      <c r="B19" s="64" t="s">
        <v>70</v>
      </c>
      <c r="C19" s="67" t="s">
        <v>173</v>
      </c>
      <c r="D19" s="82"/>
      <c r="E19" s="82"/>
      <c r="F19" s="81" t="s">
        <v>9</v>
      </c>
      <c r="G19" s="66">
        <v>1</v>
      </c>
      <c r="H19" s="1" t="s">
        <v>11</v>
      </c>
      <c r="I19" s="61" t="str">
        <f t="shared" si="2"/>
        <v xml:space="preserve">$   - </v>
      </c>
    </row>
    <row r="20" spans="1:12" s="70" customFormat="1" x14ac:dyDescent="0.25">
      <c r="A20" s="63">
        <f t="shared" si="0"/>
        <v>12</v>
      </c>
      <c r="B20" s="67" t="s">
        <v>20</v>
      </c>
      <c r="C20" s="67" t="s">
        <v>173</v>
      </c>
      <c r="D20" s="80" t="s">
        <v>159</v>
      </c>
      <c r="E20" s="80" t="s">
        <v>154</v>
      </c>
      <c r="F20" s="81" t="s">
        <v>9</v>
      </c>
      <c r="G20" s="66">
        <v>1</v>
      </c>
      <c r="H20" s="1" t="s">
        <v>11</v>
      </c>
      <c r="I20" s="61" t="str">
        <f t="shared" si="1"/>
        <v xml:space="preserve">$   - </v>
      </c>
      <c r="J20" s="78"/>
    </row>
    <row r="21" spans="1:12" ht="26.4" x14ac:dyDescent="0.25">
      <c r="A21" s="63">
        <f t="shared" si="0"/>
        <v>13</v>
      </c>
      <c r="B21" s="67" t="s">
        <v>21</v>
      </c>
      <c r="C21" s="64" t="s">
        <v>173</v>
      </c>
      <c r="D21" s="77" t="s">
        <v>165</v>
      </c>
      <c r="E21" s="80" t="s">
        <v>166</v>
      </c>
      <c r="F21" s="81" t="s">
        <v>9</v>
      </c>
      <c r="G21" s="66">
        <v>1</v>
      </c>
      <c r="H21" s="1" t="s">
        <v>11</v>
      </c>
      <c r="I21" s="61" t="str">
        <f t="shared" si="1"/>
        <v xml:space="preserve">$   - </v>
      </c>
      <c r="J21" s="62"/>
    </row>
    <row r="22" spans="1:12" x14ac:dyDescent="0.25">
      <c r="A22" s="63">
        <f t="shared" si="0"/>
        <v>14</v>
      </c>
      <c r="B22" s="64" t="s">
        <v>160</v>
      </c>
      <c r="C22" s="64" t="s">
        <v>173</v>
      </c>
      <c r="D22" s="77" t="s">
        <v>161</v>
      </c>
      <c r="E22" s="80" t="s">
        <v>167</v>
      </c>
      <c r="F22" s="81" t="s">
        <v>9</v>
      </c>
      <c r="G22" s="66">
        <v>1</v>
      </c>
      <c r="H22" s="1" t="s">
        <v>11</v>
      </c>
      <c r="I22" s="61" t="str">
        <f t="shared" si="1"/>
        <v xml:space="preserve">$   - </v>
      </c>
      <c r="J22" s="62"/>
    </row>
    <row r="23" spans="1:12" x14ac:dyDescent="0.25">
      <c r="A23" s="63">
        <f t="shared" si="0"/>
        <v>15</v>
      </c>
      <c r="B23" s="64" t="s">
        <v>162</v>
      </c>
      <c r="C23" s="64" t="s">
        <v>173</v>
      </c>
      <c r="D23" s="77" t="s">
        <v>163</v>
      </c>
      <c r="E23" s="80" t="s">
        <v>168</v>
      </c>
      <c r="F23" s="81" t="s">
        <v>9</v>
      </c>
      <c r="G23" s="66">
        <v>1</v>
      </c>
      <c r="H23" s="1" t="s">
        <v>11</v>
      </c>
      <c r="I23" s="61" t="str">
        <f t="shared" si="1"/>
        <v xml:space="preserve">$   - </v>
      </c>
      <c r="J23" s="62"/>
    </row>
    <row r="24" spans="1:12" x14ac:dyDescent="0.25">
      <c r="A24" s="63">
        <f t="shared" si="0"/>
        <v>16</v>
      </c>
      <c r="B24" s="64" t="s">
        <v>162</v>
      </c>
      <c r="C24" s="64" t="s">
        <v>173</v>
      </c>
      <c r="D24" s="77" t="s">
        <v>164</v>
      </c>
      <c r="E24" s="80" t="s">
        <v>169</v>
      </c>
      <c r="F24" s="81" t="s">
        <v>9</v>
      </c>
      <c r="G24" s="66">
        <v>1</v>
      </c>
      <c r="H24" s="1" t="s">
        <v>11</v>
      </c>
      <c r="I24" s="61" t="str">
        <f t="shared" si="1"/>
        <v xml:space="preserve">$   - </v>
      </c>
      <c r="J24" s="62"/>
    </row>
    <row r="25" spans="1:12" x14ac:dyDescent="0.25">
      <c r="A25" s="63">
        <f t="shared" si="0"/>
        <v>17</v>
      </c>
      <c r="B25" s="67" t="s">
        <v>22</v>
      </c>
      <c r="C25" s="64" t="s">
        <v>173</v>
      </c>
      <c r="D25" s="77" t="s">
        <v>123</v>
      </c>
      <c r="E25" s="80" t="s">
        <v>146</v>
      </c>
      <c r="F25" s="81" t="s">
        <v>9</v>
      </c>
      <c r="G25" s="66">
        <v>1</v>
      </c>
      <c r="H25" s="1" t="s">
        <v>11</v>
      </c>
      <c r="I25" s="61" t="str">
        <f t="shared" si="1"/>
        <v xml:space="preserve">$   - </v>
      </c>
      <c r="J25" s="79"/>
    </row>
    <row r="26" spans="1:12" x14ac:dyDescent="0.25">
      <c r="A26" s="63">
        <f t="shared" si="0"/>
        <v>18</v>
      </c>
      <c r="B26" s="67" t="s">
        <v>23</v>
      </c>
      <c r="C26" s="64" t="s">
        <v>173</v>
      </c>
      <c r="D26" s="77" t="s">
        <v>124</v>
      </c>
      <c r="E26" s="80" t="s">
        <v>149</v>
      </c>
      <c r="F26" s="81" t="s">
        <v>9</v>
      </c>
      <c r="G26" s="66">
        <v>1</v>
      </c>
      <c r="H26" s="1" t="s">
        <v>11</v>
      </c>
      <c r="I26" s="61" t="str">
        <f t="shared" si="1"/>
        <v xml:space="preserve">$   - </v>
      </c>
      <c r="J26" s="79" t="s">
        <v>145</v>
      </c>
    </row>
    <row r="27" spans="1:12" x14ac:dyDescent="0.25">
      <c r="A27" s="63">
        <f t="shared" si="0"/>
        <v>19</v>
      </c>
      <c r="B27" s="67" t="s">
        <v>24</v>
      </c>
      <c r="C27" s="64" t="s">
        <v>173</v>
      </c>
      <c r="D27" s="77" t="s">
        <v>125</v>
      </c>
      <c r="E27" s="80" t="s">
        <v>153</v>
      </c>
      <c r="F27" s="81" t="s">
        <v>9</v>
      </c>
      <c r="G27" s="66">
        <v>8</v>
      </c>
      <c r="H27" s="1" t="s">
        <v>11</v>
      </c>
      <c r="I27" s="61" t="str">
        <f t="shared" si="1"/>
        <v xml:space="preserve">$   - </v>
      </c>
      <c r="J27" s="78"/>
      <c r="K27" s="70"/>
      <c r="L27" s="70"/>
    </row>
    <row r="28" spans="1:12" x14ac:dyDescent="0.25">
      <c r="A28" s="63">
        <f t="shared" si="0"/>
        <v>20</v>
      </c>
      <c r="B28" s="64" t="s">
        <v>170</v>
      </c>
      <c r="C28" s="64" t="s">
        <v>173</v>
      </c>
      <c r="D28" s="77" t="s">
        <v>126</v>
      </c>
      <c r="E28" s="80" t="s">
        <v>147</v>
      </c>
      <c r="F28" s="81" t="s">
        <v>9</v>
      </c>
      <c r="G28" s="66">
        <v>1</v>
      </c>
      <c r="H28" s="1" t="s">
        <v>11</v>
      </c>
      <c r="I28" s="61" t="str">
        <f t="shared" si="1"/>
        <v xml:space="preserve">$   - </v>
      </c>
      <c r="J28" s="79"/>
    </row>
    <row r="29" spans="1:12" x14ac:dyDescent="0.25">
      <c r="A29" s="63">
        <f t="shared" si="0"/>
        <v>21</v>
      </c>
      <c r="B29" s="67" t="s">
        <v>26</v>
      </c>
      <c r="C29" s="64" t="s">
        <v>173</v>
      </c>
      <c r="D29" s="77" t="s">
        <v>127</v>
      </c>
      <c r="E29" s="80" t="s">
        <v>148</v>
      </c>
      <c r="F29" s="81" t="s">
        <v>9</v>
      </c>
      <c r="G29" s="66">
        <v>8</v>
      </c>
      <c r="H29" s="1" t="s">
        <v>11</v>
      </c>
      <c r="I29" s="61" t="str">
        <f t="shared" si="1"/>
        <v xml:space="preserve">$   - </v>
      </c>
      <c r="J29" s="79"/>
    </row>
    <row r="30" spans="1:12" ht="26.4" x14ac:dyDescent="0.25">
      <c r="A30" s="63">
        <f t="shared" si="0"/>
        <v>22</v>
      </c>
      <c r="B30" s="64" t="s">
        <v>171</v>
      </c>
      <c r="C30" s="64" t="s">
        <v>173</v>
      </c>
      <c r="D30" s="77" t="s">
        <v>128</v>
      </c>
      <c r="E30" s="80" t="s">
        <v>150</v>
      </c>
      <c r="F30" s="81" t="s">
        <v>9</v>
      </c>
      <c r="G30" s="66">
        <v>1</v>
      </c>
      <c r="H30" s="1" t="s">
        <v>11</v>
      </c>
      <c r="I30" s="61" t="str">
        <f t="shared" si="1"/>
        <v xml:space="preserve">$   - </v>
      </c>
      <c r="J30" s="79"/>
    </row>
    <row r="31" spans="1:12" s="70" customFormat="1" x14ac:dyDescent="0.25">
      <c r="A31" s="63">
        <f t="shared" si="0"/>
        <v>23</v>
      </c>
      <c r="B31" s="67" t="s">
        <v>51</v>
      </c>
      <c r="C31" s="67" t="s">
        <v>173</v>
      </c>
      <c r="D31" s="82"/>
      <c r="E31" s="83"/>
      <c r="F31" s="81" t="s">
        <v>9</v>
      </c>
      <c r="G31" s="66">
        <v>16</v>
      </c>
      <c r="H31" s="1" t="s">
        <v>11</v>
      </c>
      <c r="I31" s="61" t="str">
        <f t="shared" si="1"/>
        <v xml:space="preserve">$   - </v>
      </c>
    </row>
    <row r="32" spans="1:12" x14ac:dyDescent="0.25">
      <c r="A32" s="63">
        <f t="shared" si="0"/>
        <v>24</v>
      </c>
      <c r="B32" s="64" t="s">
        <v>135</v>
      </c>
      <c r="C32" s="64" t="s">
        <v>173</v>
      </c>
      <c r="D32" s="77" t="s">
        <v>129</v>
      </c>
      <c r="E32" s="80" t="s">
        <v>151</v>
      </c>
      <c r="F32" s="81" t="s">
        <v>9</v>
      </c>
      <c r="G32" s="66">
        <v>8</v>
      </c>
      <c r="H32" s="1" t="s">
        <v>11</v>
      </c>
      <c r="I32" s="61" t="str">
        <f t="shared" si="1"/>
        <v xml:space="preserve">$   - </v>
      </c>
    </row>
    <row r="33" spans="1:12" x14ac:dyDescent="0.25">
      <c r="A33" s="63">
        <f t="shared" si="0"/>
        <v>25</v>
      </c>
      <c r="B33" s="64" t="s">
        <v>136</v>
      </c>
      <c r="C33" s="64" t="s">
        <v>173</v>
      </c>
      <c r="D33" s="77" t="s">
        <v>130</v>
      </c>
      <c r="E33" s="80" t="s">
        <v>152</v>
      </c>
      <c r="F33" s="81" t="s">
        <v>9</v>
      </c>
      <c r="G33" s="66">
        <v>1</v>
      </c>
      <c r="H33" s="1" t="s">
        <v>11</v>
      </c>
      <c r="I33" s="61" t="str">
        <f t="shared" si="1"/>
        <v xml:space="preserve">$   - </v>
      </c>
      <c r="J33" s="79"/>
    </row>
    <row r="34" spans="1:12" s="70" customFormat="1" x14ac:dyDescent="0.25">
      <c r="A34" s="63">
        <f t="shared" si="0"/>
        <v>26</v>
      </c>
      <c r="B34" s="64" t="s">
        <v>27</v>
      </c>
      <c r="C34" s="64" t="s">
        <v>173</v>
      </c>
      <c r="D34" s="77" t="s">
        <v>76</v>
      </c>
      <c r="E34" s="82">
        <v>6124004282</v>
      </c>
      <c r="F34" s="81" t="s">
        <v>9</v>
      </c>
      <c r="G34" s="66">
        <v>500</v>
      </c>
      <c r="H34" s="1" t="s">
        <v>11</v>
      </c>
      <c r="I34" s="61" t="str">
        <f t="shared" si="1"/>
        <v xml:space="preserve">$   - </v>
      </c>
    </row>
    <row r="35" spans="1:12" x14ac:dyDescent="0.25">
      <c r="A35" s="63">
        <f t="shared" si="0"/>
        <v>27</v>
      </c>
      <c r="B35" s="67" t="s">
        <v>28</v>
      </c>
      <c r="C35" s="64" t="s">
        <v>173</v>
      </c>
      <c r="D35" s="65" t="s">
        <v>131</v>
      </c>
      <c r="E35" s="75" t="s">
        <v>155</v>
      </c>
      <c r="F35" s="65" t="s">
        <v>9</v>
      </c>
      <c r="G35" s="66">
        <v>2</v>
      </c>
      <c r="H35" s="1" t="s">
        <v>11</v>
      </c>
      <c r="I35" s="61" t="str">
        <f t="shared" si="1"/>
        <v xml:space="preserve">$   - </v>
      </c>
    </row>
    <row r="36" spans="1:12" x14ac:dyDescent="0.25">
      <c r="A36" s="63">
        <f t="shared" si="0"/>
        <v>28</v>
      </c>
      <c r="B36" s="64" t="s">
        <v>133</v>
      </c>
      <c r="C36" s="64" t="s">
        <v>173</v>
      </c>
      <c r="D36" s="65" t="s">
        <v>132</v>
      </c>
      <c r="E36" s="75" t="s">
        <v>156</v>
      </c>
      <c r="F36" s="65" t="s">
        <v>9</v>
      </c>
      <c r="G36" s="66">
        <v>16</v>
      </c>
      <c r="H36" s="1" t="s">
        <v>11</v>
      </c>
      <c r="I36" s="61" t="str">
        <f t="shared" si="1"/>
        <v xml:space="preserve">$   - </v>
      </c>
    </row>
    <row r="37" spans="1:12" s="70" customFormat="1" ht="26.4" x14ac:dyDescent="0.25">
      <c r="A37" s="63">
        <f t="shared" si="0"/>
        <v>29</v>
      </c>
      <c r="B37" s="67" t="s">
        <v>31</v>
      </c>
      <c r="C37" s="67" t="s">
        <v>173</v>
      </c>
      <c r="D37" s="77" t="s">
        <v>114</v>
      </c>
      <c r="E37" s="65" t="s">
        <v>122</v>
      </c>
      <c r="F37" s="65" t="s">
        <v>9</v>
      </c>
      <c r="G37" s="66">
        <v>1</v>
      </c>
      <c r="H37" s="1" t="s">
        <v>11</v>
      </c>
      <c r="I37" s="61" t="str">
        <f t="shared" si="1"/>
        <v xml:space="preserve">$   - </v>
      </c>
    </row>
    <row r="38" spans="1:12" s="70" customFormat="1" x14ac:dyDescent="0.25">
      <c r="A38" s="63">
        <f t="shared" si="0"/>
        <v>30</v>
      </c>
      <c r="B38" s="67" t="s">
        <v>34</v>
      </c>
      <c r="C38" s="67" t="s">
        <v>173</v>
      </c>
      <c r="D38" s="77" t="s">
        <v>117</v>
      </c>
      <c r="E38" s="65" t="s">
        <v>118</v>
      </c>
      <c r="F38" s="65" t="s">
        <v>9</v>
      </c>
      <c r="G38" s="66">
        <v>1</v>
      </c>
      <c r="H38" s="1" t="s">
        <v>11</v>
      </c>
      <c r="I38" s="61" t="str">
        <f t="shared" si="1"/>
        <v xml:space="preserve">$   - </v>
      </c>
    </row>
    <row r="39" spans="1:12" s="70" customFormat="1" x14ac:dyDescent="0.25">
      <c r="A39" s="63">
        <f t="shared" si="0"/>
        <v>31</v>
      </c>
      <c r="B39" s="67" t="s">
        <v>29</v>
      </c>
      <c r="C39" s="67" t="s">
        <v>173</v>
      </c>
      <c r="D39" s="77" t="s">
        <v>119</v>
      </c>
      <c r="E39" s="68" t="s">
        <v>120</v>
      </c>
      <c r="F39" s="65" t="s">
        <v>9</v>
      </c>
      <c r="G39" s="66">
        <v>1</v>
      </c>
      <c r="H39" s="1" t="s">
        <v>11</v>
      </c>
      <c r="I39" s="61" t="str">
        <f t="shared" ref="I39:I41" si="3">IF(OR(ISTEXT(H39),ISBLANK(H39)), "$   - ",ROUND(G39*H39,2))</f>
        <v xml:space="preserve">$   - </v>
      </c>
    </row>
    <row r="40" spans="1:12" s="70" customFormat="1" x14ac:dyDescent="0.25">
      <c r="A40" s="63">
        <f t="shared" si="0"/>
        <v>32</v>
      </c>
      <c r="B40" s="67" t="s">
        <v>30</v>
      </c>
      <c r="C40" s="67" t="s">
        <v>173</v>
      </c>
      <c r="D40" s="77" t="s">
        <v>119</v>
      </c>
      <c r="E40" s="68" t="s">
        <v>120</v>
      </c>
      <c r="F40" s="65" t="s">
        <v>9</v>
      </c>
      <c r="G40" s="66">
        <v>1</v>
      </c>
      <c r="H40" s="1" t="s">
        <v>11</v>
      </c>
      <c r="I40" s="61" t="str">
        <f t="shared" si="3"/>
        <v xml:space="preserve">$   - </v>
      </c>
    </row>
    <row r="41" spans="1:12" s="70" customFormat="1" x14ac:dyDescent="0.25">
      <c r="A41" s="63">
        <f t="shared" si="0"/>
        <v>33</v>
      </c>
      <c r="B41" s="67" t="s">
        <v>33</v>
      </c>
      <c r="C41" s="67" t="s">
        <v>173</v>
      </c>
      <c r="D41" s="77" t="s">
        <v>119</v>
      </c>
      <c r="E41" s="68" t="s">
        <v>120</v>
      </c>
      <c r="F41" s="65" t="s">
        <v>9</v>
      </c>
      <c r="G41" s="66">
        <v>1</v>
      </c>
      <c r="H41" s="1" t="s">
        <v>11</v>
      </c>
      <c r="I41" s="61" t="str">
        <f t="shared" si="3"/>
        <v xml:space="preserve">$   - </v>
      </c>
      <c r="J41" s="69"/>
      <c r="K41" s="69"/>
      <c r="L41" s="69"/>
    </row>
    <row r="42" spans="1:12" s="70" customFormat="1" x14ac:dyDescent="0.25">
      <c r="A42" s="63">
        <f t="shared" si="0"/>
        <v>34</v>
      </c>
      <c r="B42" s="64" t="s">
        <v>137</v>
      </c>
      <c r="C42" s="67" t="s">
        <v>173</v>
      </c>
      <c r="D42" s="77" t="s">
        <v>138</v>
      </c>
      <c r="E42" s="65" t="s">
        <v>139</v>
      </c>
      <c r="F42" s="65" t="s">
        <v>9</v>
      </c>
      <c r="G42" s="66">
        <v>2</v>
      </c>
      <c r="H42" s="1" t="s">
        <v>11</v>
      </c>
      <c r="I42" s="61" t="str">
        <f t="shared" ref="I42" si="4">IF(OR(ISTEXT(H42),ISBLANK(H42)), "$   - ",ROUND(G42*H42,2))</f>
        <v xml:space="preserve">$   - </v>
      </c>
      <c r="J42" s="69"/>
      <c r="K42" s="69"/>
      <c r="L42" s="69"/>
    </row>
    <row r="43" spans="1:12" s="70" customFormat="1" x14ac:dyDescent="0.25">
      <c r="A43" s="63">
        <f t="shared" si="0"/>
        <v>35</v>
      </c>
      <c r="B43" s="64" t="s">
        <v>140</v>
      </c>
      <c r="C43" s="67" t="s">
        <v>173</v>
      </c>
      <c r="D43" s="77" t="s">
        <v>142</v>
      </c>
      <c r="E43" s="65" t="s">
        <v>143</v>
      </c>
      <c r="F43" s="65" t="s">
        <v>9</v>
      </c>
      <c r="G43" s="66">
        <v>1</v>
      </c>
      <c r="H43" s="1" t="s">
        <v>11</v>
      </c>
      <c r="I43" s="61" t="str">
        <f t="shared" ref="I43:I44" si="5">IF(OR(ISTEXT(H43),ISBLANK(H43)), "$   - ",ROUND(G43*H43,2))</f>
        <v xml:space="preserve">$   - </v>
      </c>
      <c r="J43" s="69"/>
      <c r="K43" s="69"/>
      <c r="L43" s="69"/>
    </row>
    <row r="44" spans="1:12" s="70" customFormat="1" ht="26.4" x14ac:dyDescent="0.25">
      <c r="A44" s="63">
        <f t="shared" si="0"/>
        <v>36</v>
      </c>
      <c r="B44" s="64" t="s">
        <v>141</v>
      </c>
      <c r="C44" s="67" t="s">
        <v>173</v>
      </c>
      <c r="D44" s="77" t="s">
        <v>115</v>
      </c>
      <c r="E44" s="65" t="s">
        <v>144</v>
      </c>
      <c r="F44" s="65" t="s">
        <v>9</v>
      </c>
      <c r="G44" s="66">
        <v>1</v>
      </c>
      <c r="H44" s="1" t="s">
        <v>11</v>
      </c>
      <c r="I44" s="61" t="str">
        <f t="shared" si="5"/>
        <v xml:space="preserve">$   - </v>
      </c>
      <c r="J44" s="69"/>
      <c r="K44" s="69"/>
      <c r="L44" s="69"/>
    </row>
    <row r="45" spans="1:12" s="70" customFormat="1" ht="26.4" x14ac:dyDescent="0.25">
      <c r="A45" s="63">
        <f t="shared" si="0"/>
        <v>37</v>
      </c>
      <c r="B45" s="64" t="s">
        <v>87</v>
      </c>
      <c r="C45" s="64" t="s">
        <v>173</v>
      </c>
      <c r="D45" s="65" t="s">
        <v>75</v>
      </c>
      <c r="E45" s="65" t="s">
        <v>73</v>
      </c>
      <c r="F45" s="65" t="s">
        <v>9</v>
      </c>
      <c r="G45" s="66">
        <v>2</v>
      </c>
      <c r="H45" s="1" t="s">
        <v>11</v>
      </c>
      <c r="I45" s="61" t="str">
        <f t="shared" si="1"/>
        <v xml:space="preserve">$   - </v>
      </c>
      <c r="J45" s="69"/>
      <c r="K45" s="69"/>
      <c r="L45" s="69"/>
    </row>
    <row r="46" spans="1:12" s="70" customFormat="1" ht="26.4" x14ac:dyDescent="0.25">
      <c r="A46" s="63">
        <f t="shared" si="0"/>
        <v>38</v>
      </c>
      <c r="B46" s="67" t="s">
        <v>35</v>
      </c>
      <c r="C46" s="64" t="s">
        <v>173</v>
      </c>
      <c r="D46" s="65" t="s">
        <v>74</v>
      </c>
      <c r="E46" s="65" t="s">
        <v>77</v>
      </c>
      <c r="F46" s="65" t="s">
        <v>9</v>
      </c>
      <c r="G46" s="66">
        <v>2</v>
      </c>
      <c r="H46" s="1" t="s">
        <v>11</v>
      </c>
      <c r="I46" s="61" t="str">
        <f t="shared" si="1"/>
        <v xml:space="preserve">$   - </v>
      </c>
      <c r="J46" s="69"/>
      <c r="K46" s="69"/>
      <c r="L46" s="69"/>
    </row>
    <row r="47" spans="1:12" s="70" customFormat="1" ht="26.4" x14ac:dyDescent="0.25">
      <c r="A47" s="63">
        <f t="shared" si="0"/>
        <v>39</v>
      </c>
      <c r="B47" s="67" t="s">
        <v>36</v>
      </c>
      <c r="C47" s="64" t="s">
        <v>173</v>
      </c>
      <c r="D47" s="65" t="s">
        <v>78</v>
      </c>
      <c r="E47" s="65" t="s">
        <v>79</v>
      </c>
      <c r="F47" s="65" t="s">
        <v>9</v>
      </c>
      <c r="G47" s="66">
        <v>2</v>
      </c>
      <c r="H47" s="1" t="s">
        <v>11</v>
      </c>
      <c r="I47" s="61" t="str">
        <f t="shared" si="1"/>
        <v xml:space="preserve">$   - </v>
      </c>
      <c r="J47" s="71"/>
    </row>
    <row r="48" spans="1:12" s="70" customFormat="1" ht="26.4" x14ac:dyDescent="0.25">
      <c r="A48" s="63">
        <f t="shared" si="0"/>
        <v>40</v>
      </c>
      <c r="B48" s="74" t="s">
        <v>38</v>
      </c>
      <c r="C48" s="74" t="s">
        <v>173</v>
      </c>
      <c r="D48" s="75" t="s">
        <v>80</v>
      </c>
      <c r="E48" s="75" t="s">
        <v>81</v>
      </c>
      <c r="F48" s="75" t="s">
        <v>9</v>
      </c>
      <c r="G48" s="76">
        <v>2</v>
      </c>
      <c r="H48" s="2" t="s">
        <v>11</v>
      </c>
      <c r="I48" s="72" t="str">
        <f t="shared" si="1"/>
        <v xml:space="preserve">$   - </v>
      </c>
      <c r="J48" s="71"/>
    </row>
    <row r="49" spans="1:14" ht="26.4" x14ac:dyDescent="0.25">
      <c r="A49" s="63">
        <f t="shared" si="0"/>
        <v>41</v>
      </c>
      <c r="B49" s="67" t="s">
        <v>39</v>
      </c>
      <c r="C49" s="64" t="s">
        <v>173</v>
      </c>
      <c r="D49" s="65" t="s">
        <v>82</v>
      </c>
      <c r="E49" s="65" t="s">
        <v>79</v>
      </c>
      <c r="F49" s="65" t="s">
        <v>9</v>
      </c>
      <c r="G49" s="66">
        <v>2</v>
      </c>
      <c r="H49" s="1" t="s">
        <v>11</v>
      </c>
      <c r="I49" s="61" t="str">
        <f t="shared" si="1"/>
        <v xml:space="preserve">$   - </v>
      </c>
      <c r="J49" s="62"/>
    </row>
    <row r="50" spans="1:14" ht="26.4" x14ac:dyDescent="0.25">
      <c r="A50" s="63">
        <f t="shared" si="0"/>
        <v>42</v>
      </c>
      <c r="B50" s="64" t="s">
        <v>88</v>
      </c>
      <c r="C50" s="64" t="s">
        <v>173</v>
      </c>
      <c r="D50" s="65" t="s">
        <v>83</v>
      </c>
      <c r="E50" s="65" t="s">
        <v>73</v>
      </c>
      <c r="F50" s="65" t="s">
        <v>9</v>
      </c>
      <c r="G50" s="66">
        <v>2</v>
      </c>
      <c r="H50" s="1" t="s">
        <v>11</v>
      </c>
      <c r="I50" s="61" t="str">
        <f t="shared" si="1"/>
        <v xml:space="preserve">$   - </v>
      </c>
      <c r="J50" s="62"/>
    </row>
    <row r="51" spans="1:14" s="70" customFormat="1" x14ac:dyDescent="0.25">
      <c r="A51" s="63">
        <f t="shared" si="0"/>
        <v>43</v>
      </c>
      <c r="B51" s="64" t="s">
        <v>86</v>
      </c>
      <c r="C51" s="64" t="s">
        <v>173</v>
      </c>
      <c r="D51" s="65" t="s">
        <v>84</v>
      </c>
      <c r="E51" s="65" t="s">
        <v>85</v>
      </c>
      <c r="F51" s="65" t="s">
        <v>9</v>
      </c>
      <c r="G51" s="66">
        <v>1</v>
      </c>
      <c r="H51" s="1" t="s">
        <v>11</v>
      </c>
      <c r="I51" s="61" t="str">
        <f t="shared" si="1"/>
        <v xml:space="preserve">$   - </v>
      </c>
      <c r="J51" s="71"/>
    </row>
    <row r="52" spans="1:14" s="70" customFormat="1" x14ac:dyDescent="0.25">
      <c r="A52" s="63">
        <f t="shared" si="0"/>
        <v>44</v>
      </c>
      <c r="B52" s="67" t="s">
        <v>25</v>
      </c>
      <c r="C52" s="67" t="s">
        <v>173</v>
      </c>
      <c r="D52" s="68"/>
      <c r="E52" s="75" t="s">
        <v>157</v>
      </c>
      <c r="F52" s="65" t="s">
        <v>9</v>
      </c>
      <c r="G52" s="66">
        <v>1</v>
      </c>
      <c r="H52" s="1" t="s">
        <v>11</v>
      </c>
      <c r="I52" s="61" t="str">
        <f t="shared" si="1"/>
        <v xml:space="preserve">$   - </v>
      </c>
      <c r="J52" s="71"/>
    </row>
    <row r="53" spans="1:14" s="70" customFormat="1" ht="26.4" x14ac:dyDescent="0.25">
      <c r="A53" s="63">
        <f t="shared" si="0"/>
        <v>45</v>
      </c>
      <c r="B53" s="67" t="s">
        <v>32</v>
      </c>
      <c r="C53" s="67" t="s">
        <v>173</v>
      </c>
      <c r="D53" s="77" t="s">
        <v>116</v>
      </c>
      <c r="E53" s="68" t="s">
        <v>121</v>
      </c>
      <c r="F53" s="65" t="s">
        <v>9</v>
      </c>
      <c r="G53" s="66">
        <v>1</v>
      </c>
      <c r="H53" s="1" t="s">
        <v>11</v>
      </c>
      <c r="I53" s="61" t="str">
        <f t="shared" si="1"/>
        <v xml:space="preserve">$   - </v>
      </c>
      <c r="J53" s="71"/>
      <c r="K53" s="73"/>
      <c r="L53" s="73"/>
      <c r="M53" s="73"/>
      <c r="N53" s="73"/>
    </row>
    <row r="54" spans="1:14" s="70" customFormat="1" ht="26.4" x14ac:dyDescent="0.25">
      <c r="A54" s="63">
        <f t="shared" si="0"/>
        <v>46</v>
      </c>
      <c r="B54" s="64" t="s">
        <v>90</v>
      </c>
      <c r="C54" s="64" t="s">
        <v>173</v>
      </c>
      <c r="D54" s="65" t="s">
        <v>89</v>
      </c>
      <c r="E54" s="65" t="s">
        <v>91</v>
      </c>
      <c r="F54" s="65" t="s">
        <v>9</v>
      </c>
      <c r="G54" s="66">
        <v>2</v>
      </c>
      <c r="H54" s="1" t="s">
        <v>11</v>
      </c>
      <c r="I54" s="61" t="str">
        <f t="shared" si="1"/>
        <v xml:space="preserve">$   - </v>
      </c>
      <c r="J54" s="71"/>
    </row>
    <row r="55" spans="1:14" s="70" customFormat="1" ht="26.4" x14ac:dyDescent="0.25">
      <c r="A55" s="63">
        <f t="shared" si="0"/>
        <v>47</v>
      </c>
      <c r="B55" s="64" t="s">
        <v>92</v>
      </c>
      <c r="C55" s="64" t="s">
        <v>173</v>
      </c>
      <c r="D55" s="65" t="s">
        <v>93</v>
      </c>
      <c r="E55" s="65" t="s">
        <v>94</v>
      </c>
      <c r="F55" s="65" t="s">
        <v>9</v>
      </c>
      <c r="G55" s="66">
        <v>1</v>
      </c>
      <c r="H55" s="1" t="s">
        <v>11</v>
      </c>
      <c r="I55" s="61" t="str">
        <f t="shared" si="1"/>
        <v xml:space="preserve">$   - </v>
      </c>
      <c r="J55" s="71"/>
    </row>
    <row r="56" spans="1:14" s="70" customFormat="1" ht="39.6" x14ac:dyDescent="0.25">
      <c r="A56" s="63">
        <f t="shared" si="0"/>
        <v>48</v>
      </c>
      <c r="B56" s="64" t="s">
        <v>97</v>
      </c>
      <c r="C56" s="64" t="s">
        <v>173</v>
      </c>
      <c r="D56" s="65" t="s">
        <v>95</v>
      </c>
      <c r="E56" s="65" t="s">
        <v>96</v>
      </c>
      <c r="F56" s="65" t="s">
        <v>9</v>
      </c>
      <c r="G56" s="66">
        <v>1</v>
      </c>
      <c r="H56" s="1" t="s">
        <v>11</v>
      </c>
      <c r="I56" s="61" t="str">
        <f t="shared" si="1"/>
        <v xml:space="preserve">$   - </v>
      </c>
      <c r="J56" s="71"/>
      <c r="K56" s="73"/>
      <c r="L56" s="73"/>
      <c r="M56" s="73"/>
      <c r="N56" s="73"/>
    </row>
    <row r="57" spans="1:14" ht="26.4" x14ac:dyDescent="0.25">
      <c r="A57" s="63">
        <f t="shared" si="0"/>
        <v>49</v>
      </c>
      <c r="B57" s="64" t="s">
        <v>98</v>
      </c>
      <c r="C57" s="64" t="s">
        <v>173</v>
      </c>
      <c r="D57" s="65" t="s">
        <v>99</v>
      </c>
      <c r="E57" s="65" t="s">
        <v>100</v>
      </c>
      <c r="F57" s="65" t="s">
        <v>9</v>
      </c>
      <c r="G57" s="66">
        <v>1</v>
      </c>
      <c r="H57" s="1" t="s">
        <v>11</v>
      </c>
      <c r="I57" s="61" t="str">
        <f t="shared" si="1"/>
        <v xml:space="preserve">$   - </v>
      </c>
      <c r="J57" s="62"/>
    </row>
    <row r="58" spans="1:14" ht="26.4" x14ac:dyDescent="0.25">
      <c r="A58" s="63">
        <f t="shared" si="0"/>
        <v>50</v>
      </c>
      <c r="B58" s="64" t="s">
        <v>101</v>
      </c>
      <c r="C58" s="64" t="s">
        <v>174</v>
      </c>
      <c r="D58" s="65" t="s">
        <v>102</v>
      </c>
      <c r="E58" s="65" t="s">
        <v>106</v>
      </c>
      <c r="F58" s="65" t="s">
        <v>9</v>
      </c>
      <c r="G58" s="66">
        <v>1</v>
      </c>
      <c r="H58" s="1" t="s">
        <v>11</v>
      </c>
      <c r="I58" s="61" t="str">
        <f t="shared" si="1"/>
        <v xml:space="preserve">$   - </v>
      </c>
      <c r="J58" s="62"/>
    </row>
    <row r="59" spans="1:14" ht="26.4" x14ac:dyDescent="0.25">
      <c r="A59" s="63">
        <f t="shared" si="0"/>
        <v>51</v>
      </c>
      <c r="B59" s="64" t="s">
        <v>107</v>
      </c>
      <c r="C59" s="64" t="s">
        <v>173</v>
      </c>
      <c r="D59" s="65" t="s">
        <v>103</v>
      </c>
      <c r="E59" s="65" t="s">
        <v>108</v>
      </c>
      <c r="F59" s="65" t="s">
        <v>9</v>
      </c>
      <c r="G59" s="66">
        <v>1</v>
      </c>
      <c r="H59" s="1" t="s">
        <v>11</v>
      </c>
      <c r="I59" s="61" t="str">
        <f t="shared" si="1"/>
        <v xml:space="preserve">$   - </v>
      </c>
      <c r="J59" s="62"/>
    </row>
    <row r="60" spans="1:14" ht="26.4" x14ac:dyDescent="0.25">
      <c r="A60" s="63">
        <f t="shared" si="0"/>
        <v>52</v>
      </c>
      <c r="B60" s="64" t="s">
        <v>109</v>
      </c>
      <c r="C60" s="64" t="s">
        <v>173</v>
      </c>
      <c r="D60" s="65" t="s">
        <v>104</v>
      </c>
      <c r="E60" s="65" t="s">
        <v>110</v>
      </c>
      <c r="F60" s="65" t="s">
        <v>9</v>
      </c>
      <c r="G60" s="66">
        <v>1</v>
      </c>
      <c r="H60" s="1" t="s">
        <v>11</v>
      </c>
      <c r="I60" s="61" t="str">
        <f t="shared" si="1"/>
        <v xml:space="preserve">$   - </v>
      </c>
      <c r="J60" s="62"/>
    </row>
    <row r="61" spans="1:14" ht="26.4" x14ac:dyDescent="0.25">
      <c r="A61" s="63">
        <f t="shared" si="0"/>
        <v>53</v>
      </c>
      <c r="B61" s="64" t="s">
        <v>111</v>
      </c>
      <c r="C61" s="64" t="s">
        <v>173</v>
      </c>
      <c r="D61" s="65" t="s">
        <v>105</v>
      </c>
      <c r="E61" s="65" t="s">
        <v>112</v>
      </c>
      <c r="F61" s="65" t="s">
        <v>9</v>
      </c>
      <c r="G61" s="66">
        <v>1</v>
      </c>
      <c r="H61" s="1" t="s">
        <v>11</v>
      </c>
      <c r="I61" s="61" t="str">
        <f t="shared" ref="I61:I72" si="6">IF(OR(ISTEXT(H61),ISBLANK(H61)), "$   - ",ROUND(G61*H61,2))</f>
        <v xml:space="preserve">$   - </v>
      </c>
      <c r="J61" s="62"/>
    </row>
    <row r="62" spans="1:14" ht="26.4" x14ac:dyDescent="0.25">
      <c r="A62" s="63">
        <f t="shared" si="0"/>
        <v>54</v>
      </c>
      <c r="B62" s="67" t="s">
        <v>37</v>
      </c>
      <c r="C62" s="64" t="s">
        <v>173</v>
      </c>
      <c r="D62" s="65" t="s">
        <v>105</v>
      </c>
      <c r="E62" s="68" t="s">
        <v>113</v>
      </c>
      <c r="F62" s="65" t="s">
        <v>9</v>
      </c>
      <c r="G62" s="66">
        <v>1</v>
      </c>
      <c r="H62" s="1" t="s">
        <v>11</v>
      </c>
      <c r="I62" s="61" t="str">
        <f t="shared" si="6"/>
        <v xml:space="preserve">$   - </v>
      </c>
      <c r="J62" s="62"/>
    </row>
    <row r="63" spans="1:14" x14ac:dyDescent="0.25">
      <c r="A63" s="54"/>
      <c r="B63" s="59" t="s">
        <v>176</v>
      </c>
      <c r="C63" s="59"/>
      <c r="D63" s="59"/>
      <c r="E63" s="59"/>
      <c r="F63" s="59"/>
      <c r="G63" s="59"/>
      <c r="H63" s="59"/>
      <c r="I63" s="60"/>
    </row>
    <row r="64" spans="1:14" x14ac:dyDescent="0.25">
      <c r="A64" s="54">
        <f>A62+1</f>
        <v>55</v>
      </c>
      <c r="B64" s="55" t="s">
        <v>41</v>
      </c>
      <c r="C64" s="55" t="s">
        <v>175</v>
      </c>
      <c r="D64" s="56"/>
      <c r="E64" s="56"/>
      <c r="F64" s="57" t="s">
        <v>52</v>
      </c>
      <c r="G64" s="58">
        <v>12</v>
      </c>
      <c r="H64" s="1" t="s">
        <v>11</v>
      </c>
      <c r="I64" s="53" t="str">
        <f t="shared" si="6"/>
        <v xml:space="preserve">$   - </v>
      </c>
    </row>
    <row r="65" spans="1:9" x14ac:dyDescent="0.25">
      <c r="A65" s="54">
        <f t="shared" ref="A65:A72" si="7">A64+1</f>
        <v>56</v>
      </c>
      <c r="B65" s="55" t="s">
        <v>42</v>
      </c>
      <c r="C65" s="55" t="s">
        <v>175</v>
      </c>
      <c r="D65" s="56"/>
      <c r="E65" s="56"/>
      <c r="F65" s="57" t="s">
        <v>52</v>
      </c>
      <c r="G65" s="58">
        <v>5</v>
      </c>
      <c r="H65" s="1" t="s">
        <v>11</v>
      </c>
      <c r="I65" s="53" t="str">
        <f t="shared" si="6"/>
        <v xml:space="preserve">$   - </v>
      </c>
    </row>
    <row r="66" spans="1:9" x14ac:dyDescent="0.25">
      <c r="A66" s="54">
        <f t="shared" si="7"/>
        <v>57</v>
      </c>
      <c r="B66" s="55" t="s">
        <v>43</v>
      </c>
      <c r="C66" s="55" t="s">
        <v>175</v>
      </c>
      <c r="D66" s="56"/>
      <c r="E66" s="56"/>
      <c r="F66" s="57" t="s">
        <v>52</v>
      </c>
      <c r="G66" s="58">
        <v>5</v>
      </c>
      <c r="H66" s="1" t="s">
        <v>11</v>
      </c>
      <c r="I66" s="53" t="str">
        <f t="shared" si="6"/>
        <v xml:space="preserve">$   - </v>
      </c>
    </row>
    <row r="67" spans="1:9" x14ac:dyDescent="0.25">
      <c r="A67" s="54">
        <f t="shared" si="7"/>
        <v>58</v>
      </c>
      <c r="B67" s="55" t="s">
        <v>44</v>
      </c>
      <c r="C67" s="55" t="s">
        <v>175</v>
      </c>
      <c r="D67" s="56"/>
      <c r="E67" s="56"/>
      <c r="F67" s="57" t="s">
        <v>52</v>
      </c>
      <c r="G67" s="58">
        <v>5</v>
      </c>
      <c r="H67" s="1" t="s">
        <v>11</v>
      </c>
      <c r="I67" s="53" t="str">
        <f t="shared" si="6"/>
        <v xml:space="preserve">$   - </v>
      </c>
    </row>
    <row r="68" spans="1:9" x14ac:dyDescent="0.25">
      <c r="A68" s="54">
        <f t="shared" si="7"/>
        <v>59</v>
      </c>
      <c r="B68" s="55" t="s">
        <v>45</v>
      </c>
      <c r="C68" s="55" t="s">
        <v>175</v>
      </c>
      <c r="D68" s="56"/>
      <c r="E68" s="56"/>
      <c r="F68" s="57" t="s">
        <v>52</v>
      </c>
      <c r="G68" s="58">
        <v>24</v>
      </c>
      <c r="H68" s="1" t="s">
        <v>11</v>
      </c>
      <c r="I68" s="53" t="str">
        <f t="shared" si="6"/>
        <v xml:space="preserve">$   - </v>
      </c>
    </row>
    <row r="69" spans="1:9" x14ac:dyDescent="0.25">
      <c r="A69" s="54"/>
      <c r="B69" s="59" t="s">
        <v>177</v>
      </c>
      <c r="C69" s="59"/>
      <c r="D69" s="59"/>
      <c r="E69" s="59"/>
      <c r="F69" s="59"/>
      <c r="G69" s="59"/>
      <c r="H69" s="59"/>
      <c r="I69" s="60"/>
    </row>
    <row r="70" spans="1:9" ht="26.4" x14ac:dyDescent="0.25">
      <c r="A70" s="54">
        <f>A68+1</f>
        <v>60</v>
      </c>
      <c r="B70" s="55" t="s">
        <v>46</v>
      </c>
      <c r="C70" s="55" t="s">
        <v>63</v>
      </c>
      <c r="D70" s="56"/>
      <c r="E70" s="56"/>
      <c r="F70" s="57" t="s">
        <v>52</v>
      </c>
      <c r="G70" s="58">
        <v>12</v>
      </c>
      <c r="H70" s="1" t="s">
        <v>11</v>
      </c>
      <c r="I70" s="53" t="str">
        <f t="shared" si="6"/>
        <v xml:space="preserve">$   - </v>
      </c>
    </row>
    <row r="71" spans="1:9" ht="26.4" x14ac:dyDescent="0.25">
      <c r="A71" s="54">
        <f t="shared" si="7"/>
        <v>61</v>
      </c>
      <c r="B71" s="55" t="s">
        <v>47</v>
      </c>
      <c r="C71" s="55" t="s">
        <v>64</v>
      </c>
      <c r="D71" s="56"/>
      <c r="E71" s="56"/>
      <c r="F71" s="57" t="s">
        <v>52</v>
      </c>
      <c r="G71" s="58">
        <v>5</v>
      </c>
      <c r="H71" s="1" t="s">
        <v>11</v>
      </c>
      <c r="I71" s="53" t="str">
        <f t="shared" si="6"/>
        <v xml:space="preserve">$   - </v>
      </c>
    </row>
    <row r="72" spans="1:9" ht="26.4" x14ac:dyDescent="0.25">
      <c r="A72" s="54">
        <f t="shared" si="7"/>
        <v>62</v>
      </c>
      <c r="B72" s="55" t="s">
        <v>48</v>
      </c>
      <c r="C72" s="55" t="s">
        <v>65</v>
      </c>
      <c r="D72" s="56"/>
      <c r="E72" s="56"/>
      <c r="F72" s="57" t="s">
        <v>52</v>
      </c>
      <c r="G72" s="58">
        <v>2</v>
      </c>
      <c r="H72" s="1" t="s">
        <v>11</v>
      </c>
      <c r="I72" s="53" t="str">
        <f t="shared" si="6"/>
        <v xml:space="preserve">$   - </v>
      </c>
    </row>
    <row r="73" spans="1:9" x14ac:dyDescent="0.25">
      <c r="A73" s="54">
        <f>A72+1</f>
        <v>63</v>
      </c>
      <c r="B73" s="55" t="s">
        <v>49</v>
      </c>
      <c r="C73" s="55" t="s">
        <v>66</v>
      </c>
      <c r="D73" s="56"/>
      <c r="E73" s="56"/>
      <c r="F73" s="57" t="s">
        <v>53</v>
      </c>
      <c r="G73" s="58">
        <v>2</v>
      </c>
      <c r="H73" s="1" t="s">
        <v>11</v>
      </c>
      <c r="I73" s="53" t="str">
        <f>IF(OR(ISTEXT(H73),ISBLANK(H73)), "$   - ",ROUND(G73*H73,2))</f>
        <v xml:space="preserve">$   - </v>
      </c>
    </row>
    <row r="74" spans="1:9" x14ac:dyDescent="0.25">
      <c r="A74" s="24"/>
      <c r="B74" s="25" t="s">
        <v>178</v>
      </c>
      <c r="C74" s="26"/>
      <c r="D74" s="27"/>
      <c r="E74" s="27"/>
      <c r="F74" s="28"/>
      <c r="G74" s="29"/>
      <c r="H74" s="30"/>
      <c r="I74" s="31"/>
    </row>
    <row r="75" spans="1:9" x14ac:dyDescent="0.25">
      <c r="A75" s="24"/>
      <c r="B75" s="32" t="s">
        <v>179</v>
      </c>
      <c r="C75" s="32"/>
      <c r="D75" s="32"/>
      <c r="E75" s="32"/>
      <c r="F75" s="32"/>
      <c r="G75" s="32"/>
      <c r="H75" s="30"/>
      <c r="I75" s="31"/>
    </row>
    <row r="76" spans="1:9" x14ac:dyDescent="0.25">
      <c r="A76" s="24"/>
      <c r="B76" s="32" t="s">
        <v>180</v>
      </c>
      <c r="C76" s="32"/>
      <c r="D76" s="32"/>
      <c r="E76" s="32"/>
      <c r="F76" s="32"/>
      <c r="G76" s="32"/>
      <c r="H76" s="30"/>
      <c r="I76" s="33"/>
    </row>
    <row r="77" spans="1:9" x14ac:dyDescent="0.25">
      <c r="A77" s="24"/>
      <c r="B77" s="32" t="s">
        <v>181</v>
      </c>
      <c r="C77" s="32"/>
      <c r="D77" s="32"/>
      <c r="E77" s="32"/>
      <c r="F77" s="32"/>
      <c r="G77" s="32"/>
      <c r="H77" s="30"/>
      <c r="I77" s="31"/>
    </row>
    <row r="78" spans="1:9" x14ac:dyDescent="0.25">
      <c r="A78" s="24"/>
      <c r="B78" s="32" t="s">
        <v>182</v>
      </c>
      <c r="C78" s="32"/>
      <c r="D78" s="32"/>
      <c r="E78" s="32"/>
      <c r="F78" s="32"/>
      <c r="G78" s="32"/>
      <c r="H78" s="30"/>
      <c r="I78" s="31"/>
    </row>
    <row r="79" spans="1:9" x14ac:dyDescent="0.25">
      <c r="A79" s="24"/>
      <c r="B79" s="26"/>
      <c r="C79" s="26"/>
      <c r="D79" s="27"/>
      <c r="E79" s="27"/>
      <c r="F79" s="28"/>
      <c r="G79" s="29"/>
      <c r="H79" s="30"/>
      <c r="I79" s="31"/>
    </row>
    <row r="80" spans="1:9" ht="13.8" thickBot="1" x14ac:dyDescent="0.3">
      <c r="B80" s="34"/>
      <c r="C80" s="35" t="s">
        <v>183</v>
      </c>
      <c r="I80" s="36"/>
    </row>
    <row r="81" spans="1:9" ht="14.4" thickTop="1" x14ac:dyDescent="0.25">
      <c r="A81" s="37"/>
      <c r="B81" s="38"/>
      <c r="C81" s="38"/>
      <c r="D81" s="39"/>
      <c r="E81" s="39"/>
      <c r="F81" s="39"/>
      <c r="G81" s="40"/>
      <c r="H81" s="41"/>
      <c r="I81" s="42"/>
    </row>
    <row r="82" spans="1:9" ht="13.8" x14ac:dyDescent="0.25">
      <c r="B82" s="43"/>
      <c r="C82" s="43"/>
      <c r="D82" s="44"/>
      <c r="E82" s="44"/>
      <c r="F82" s="44"/>
      <c r="G82" s="44"/>
      <c r="H82" s="10"/>
      <c r="I82" s="45"/>
    </row>
    <row r="83" spans="1:9" ht="13.8" x14ac:dyDescent="0.25">
      <c r="A83" s="46" t="s">
        <v>12</v>
      </c>
      <c r="B83" s="47"/>
      <c r="C83" s="47"/>
      <c r="D83" s="48"/>
      <c r="E83" s="48"/>
      <c r="F83" s="48"/>
      <c r="G83" s="48"/>
      <c r="H83" s="49">
        <f>SUM(I9:I73)</f>
        <v>0</v>
      </c>
      <c r="I83" s="50"/>
    </row>
    <row r="84" spans="1:9" x14ac:dyDescent="0.25">
      <c r="A84" s="51"/>
      <c r="B84" s="6"/>
      <c r="C84" s="6"/>
      <c r="D84" s="7"/>
      <c r="E84" s="7"/>
      <c r="F84" s="7"/>
      <c r="I84" s="52"/>
    </row>
    <row r="85" spans="1:9" x14ac:dyDescent="0.25">
      <c r="A85" s="5"/>
      <c r="B85" s="6"/>
      <c r="C85" s="6"/>
      <c r="D85" s="7"/>
      <c r="E85" s="7"/>
      <c r="F85" s="7"/>
      <c r="G85" s="3"/>
      <c r="H85" s="3"/>
      <c r="I85" s="4"/>
    </row>
    <row r="86" spans="1:9" x14ac:dyDescent="0.25">
      <c r="A86" s="5"/>
      <c r="B86" s="6"/>
      <c r="C86" s="6"/>
      <c r="D86" s="7"/>
      <c r="E86" s="7"/>
      <c r="F86" s="7"/>
      <c r="G86" s="8" t="s">
        <v>10</v>
      </c>
      <c r="H86" s="8"/>
      <c r="I86" s="9"/>
    </row>
    <row r="87" spans="1:9" x14ac:dyDescent="0.25">
      <c r="A87" s="11"/>
      <c r="B87" s="12"/>
      <c r="C87" s="12"/>
      <c r="D87" s="13"/>
      <c r="E87" s="13"/>
      <c r="F87" s="13"/>
      <c r="G87" s="14"/>
      <c r="H87" s="15"/>
      <c r="I87" s="16"/>
    </row>
    <row r="89" spans="1:9" x14ac:dyDescent="0.25">
      <c r="A89" s="17"/>
    </row>
    <row r="90" spans="1:9" x14ac:dyDescent="0.25">
      <c r="A90" s="21"/>
      <c r="B90" s="22"/>
      <c r="C90" s="22"/>
      <c r="D90" s="22"/>
      <c r="E90" s="22"/>
      <c r="F90" s="22"/>
      <c r="G90" s="22"/>
      <c r="H90" s="23"/>
      <c r="I90" s="23"/>
    </row>
    <row r="91" spans="1:9" x14ac:dyDescent="0.25">
      <c r="A91" s="21"/>
      <c r="B91" s="22"/>
      <c r="C91" s="22"/>
      <c r="D91" s="22"/>
      <c r="E91" s="22"/>
      <c r="F91" s="22"/>
      <c r="G91" s="22"/>
      <c r="H91" s="23"/>
      <c r="I91" s="23"/>
    </row>
    <row r="92" spans="1:9" x14ac:dyDescent="0.25">
      <c r="A92" s="21"/>
      <c r="B92" s="22"/>
      <c r="C92" s="22"/>
      <c r="D92" s="22"/>
      <c r="E92" s="22"/>
      <c r="F92" s="22"/>
      <c r="G92" s="22"/>
      <c r="H92" s="23"/>
      <c r="I92" s="23"/>
    </row>
    <row r="93" spans="1:9" x14ac:dyDescent="0.25">
      <c r="A93" s="21"/>
      <c r="B93" s="22"/>
      <c r="C93" s="22"/>
      <c r="D93" s="22"/>
      <c r="E93" s="22"/>
      <c r="F93" s="22"/>
      <c r="G93" s="22"/>
      <c r="H93" s="23"/>
      <c r="I93" s="23"/>
    </row>
    <row r="94" spans="1:9" x14ac:dyDescent="0.25">
      <c r="A94" s="21"/>
      <c r="B94" s="22"/>
      <c r="C94" s="22"/>
      <c r="D94" s="22"/>
      <c r="E94" s="22"/>
      <c r="F94" s="22"/>
      <c r="G94" s="22"/>
      <c r="H94" s="23"/>
      <c r="I94" s="23"/>
    </row>
    <row r="95" spans="1:9" x14ac:dyDescent="0.25">
      <c r="A95" s="21"/>
      <c r="B95" s="22"/>
      <c r="C95" s="22"/>
      <c r="D95" s="22"/>
      <c r="E95" s="22"/>
      <c r="F95" s="22"/>
      <c r="G95" s="22"/>
      <c r="H95" s="23"/>
      <c r="I95" s="23"/>
    </row>
    <row r="96" spans="1:9" x14ac:dyDescent="0.25">
      <c r="A96" s="21"/>
      <c r="B96" s="22"/>
      <c r="C96" s="22"/>
      <c r="D96" s="22"/>
      <c r="E96" s="22"/>
      <c r="F96" s="22"/>
      <c r="G96" s="22"/>
      <c r="H96" s="23"/>
      <c r="I96" s="23"/>
    </row>
    <row r="97" spans="1:9" x14ac:dyDescent="0.25">
      <c r="A97" s="21"/>
      <c r="B97" s="22"/>
      <c r="C97" s="22"/>
      <c r="D97" s="22"/>
      <c r="E97" s="22"/>
      <c r="F97" s="22"/>
      <c r="G97" s="22"/>
      <c r="H97" s="23"/>
      <c r="I97" s="23"/>
    </row>
    <row r="98" spans="1:9" x14ac:dyDescent="0.25">
      <c r="A98" s="21"/>
      <c r="B98" s="22"/>
      <c r="C98" s="22"/>
      <c r="D98" s="22"/>
      <c r="E98" s="22"/>
      <c r="F98" s="22"/>
      <c r="G98" s="22"/>
      <c r="H98" s="23"/>
      <c r="I98" s="23"/>
    </row>
    <row r="99" spans="1:9" x14ac:dyDescent="0.25">
      <c r="A99" s="21"/>
      <c r="B99" s="22"/>
      <c r="C99" s="22"/>
      <c r="D99" s="22"/>
      <c r="E99" s="22"/>
      <c r="F99" s="22"/>
      <c r="G99" s="22"/>
      <c r="H99" s="23"/>
      <c r="I99" s="23"/>
    </row>
    <row r="100" spans="1:9" x14ac:dyDescent="0.25">
      <c r="A100" s="21"/>
      <c r="B100" s="22"/>
      <c r="C100" s="22"/>
      <c r="D100" s="22"/>
      <c r="E100" s="22"/>
      <c r="F100" s="22"/>
      <c r="G100" s="22"/>
      <c r="H100" s="23"/>
      <c r="I100" s="23"/>
    </row>
    <row r="101" spans="1:9" x14ac:dyDescent="0.25">
      <c r="A101" s="21"/>
      <c r="B101" s="22"/>
      <c r="C101" s="22"/>
      <c r="D101" s="22"/>
      <c r="E101" s="22"/>
      <c r="F101" s="22"/>
      <c r="G101" s="22"/>
      <c r="H101" s="23"/>
      <c r="I101" s="23"/>
    </row>
    <row r="102" spans="1:9" x14ac:dyDescent="0.25">
      <c r="A102" s="21"/>
      <c r="B102" s="22"/>
      <c r="C102" s="22"/>
      <c r="D102" s="22"/>
      <c r="E102" s="22"/>
      <c r="F102" s="22"/>
      <c r="G102" s="22"/>
      <c r="H102" s="23"/>
      <c r="I102" s="23"/>
    </row>
    <row r="103" spans="1:9" x14ac:dyDescent="0.25">
      <c r="A103" s="21"/>
      <c r="B103" s="22"/>
      <c r="C103" s="22"/>
      <c r="D103" s="22"/>
      <c r="E103" s="22"/>
      <c r="F103" s="22"/>
      <c r="G103" s="22"/>
      <c r="H103" s="23"/>
      <c r="I103" s="23"/>
    </row>
    <row r="104" spans="1:9" x14ac:dyDescent="0.25">
      <c r="A104" s="21"/>
      <c r="B104" s="22"/>
      <c r="C104" s="22"/>
      <c r="D104" s="22"/>
      <c r="E104" s="22"/>
      <c r="F104" s="22"/>
      <c r="G104" s="22"/>
      <c r="H104" s="23"/>
      <c r="I104" s="23"/>
    </row>
    <row r="105" spans="1:9" x14ac:dyDescent="0.25">
      <c r="A105" s="21"/>
      <c r="B105" s="22"/>
      <c r="C105" s="22"/>
      <c r="D105" s="22"/>
      <c r="E105" s="22"/>
      <c r="F105" s="22"/>
      <c r="G105" s="22"/>
      <c r="H105" s="23"/>
      <c r="I105" s="23"/>
    </row>
    <row r="106" spans="1:9" x14ac:dyDescent="0.25">
      <c r="A106" s="21"/>
      <c r="B106" s="22"/>
      <c r="C106" s="22"/>
      <c r="D106" s="22"/>
      <c r="E106" s="22"/>
      <c r="F106" s="22"/>
      <c r="G106" s="22"/>
      <c r="H106" s="23"/>
      <c r="I106" s="23"/>
    </row>
    <row r="107" spans="1:9" x14ac:dyDescent="0.25">
      <c r="A107" s="21"/>
      <c r="B107" s="22"/>
      <c r="C107" s="22"/>
      <c r="D107" s="22"/>
      <c r="E107" s="22"/>
      <c r="F107" s="22"/>
      <c r="G107" s="22"/>
      <c r="H107" s="23"/>
      <c r="I107" s="23"/>
    </row>
  </sheetData>
  <sheetProtection sheet="1" objects="1" scenarios="1"/>
  <mergeCells count="32">
    <mergeCell ref="B107:G107"/>
    <mergeCell ref="B100:G100"/>
    <mergeCell ref="B101:G101"/>
    <mergeCell ref="B104:G104"/>
    <mergeCell ref="B105:G105"/>
    <mergeCell ref="B103:G103"/>
    <mergeCell ref="B102:G102"/>
    <mergeCell ref="G86:H86"/>
    <mergeCell ref="B90:G90"/>
    <mergeCell ref="B98:G98"/>
    <mergeCell ref="B106:G106"/>
    <mergeCell ref="B99:G99"/>
    <mergeCell ref="B94:G94"/>
    <mergeCell ref="B95:G95"/>
    <mergeCell ref="B96:G96"/>
    <mergeCell ref="B97:G97"/>
    <mergeCell ref="B91:G91"/>
    <mergeCell ref="B92:G92"/>
    <mergeCell ref="B93:G93"/>
    <mergeCell ref="G85:I85"/>
    <mergeCell ref="H83:I83"/>
    <mergeCell ref="C1:F1"/>
    <mergeCell ref="A1:B1"/>
    <mergeCell ref="A5:I5"/>
    <mergeCell ref="A2:I2"/>
    <mergeCell ref="B8:I8"/>
    <mergeCell ref="B63:I63"/>
    <mergeCell ref="B69:I69"/>
    <mergeCell ref="B75:G75"/>
    <mergeCell ref="B76:G76"/>
    <mergeCell ref="B77:G77"/>
    <mergeCell ref="B78:G78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H64:H68 H70:H79 H9:H62" xr:uid="{00000000-0002-0000-0100-000000000000}">
      <formula1>IF(H9&gt;=0,ROUND(H9,2),0.01)</formula1>
    </dataValidation>
  </dataValidations>
  <pageMargins left="0.5" right="0.5" top="0.70874999999999999" bottom="0.75" header="0.25" footer="0.25"/>
  <pageSetup scale="59" fitToHeight="0" orientation="portrait" r:id="rId1"/>
  <headerFooter alignWithMargins="0">
    <oddHeader xml:space="preserve">&amp;LThe City of Winnipeg
Tender No.727-2025&amp;C                     &amp;R Bid Submission
Page &amp;P           </oddHeader>
    <oddFooter xml:space="preserve">&amp;L_x000D_&amp;1#&amp;"Arial"&amp;8&amp;K737373 Classified by Alfa Laval as: Business&amp;R____________________________
Name of Bidder                    </oddFooter>
  </headerFooter>
  <rowBreaks count="1" manualBreakCount="1">
    <brk id="55" max="6" man="1"/>
  </rowBreaks>
  <ignoredErrors>
    <ignoredError sqref="I10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  <headerFooter>
    <oddFooter>&amp;L_x000D_&amp;1#&amp;"Arial"&amp;8&amp;K737373 Classified by Alfa Laval as: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Chen, Tao</cp:lastModifiedBy>
  <cp:revision/>
  <dcterms:created xsi:type="dcterms:W3CDTF">1999-10-18T14:40:40Z</dcterms:created>
  <dcterms:modified xsi:type="dcterms:W3CDTF">2026-07-22T20:28:45Z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2025-09-30T21:40:29Z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1f1766df-dca1-4641-924f-f645f204d4d0</vt:lpwstr>
  </property>
  <property fmtid="{D5CDD505-2E9C-101B-9397-08002B2CF9AE}" pid="8" name="MSIP_Label_c14af057-89d0-49a5-911d-fe542bdab1f7_ContentBits">
    <vt:lpwstr>2</vt:lpwstr>
  </property>
  <property fmtid="{D5CDD505-2E9C-101B-9397-08002B2CF9AE}" pid="9" name="MSIP_Label_c14af057-89d0-49a5-911d-fe542bdab1f7_Tag">
    <vt:lpwstr>10, 3, 0, 1</vt:lpwstr>
  </property>
</Properties>
</file>