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ROJECTS\Water\W-1092 GWWD Railway Bridge Replacement - Mile 41.3\4.0 Contract Admin\4.1 Bid Opportunity Documents\850-2025\2026-02-24 Tender docs\"/>
    </mc:Choice>
  </mc:AlternateContent>
  <xr:revisionPtr revIDLastSave="0" documentId="13_ncr:1_{FCF56EB5-B2B0-4F1C-BA07-15742DDF599F}" xr6:coauthVersionLast="47" xr6:coauthVersionMax="47" xr10:uidLastSave="{00000000-0000-0000-0000-000000000000}"/>
  <bookViews>
    <workbookView xWindow="11220" yWindow="25812" windowWidth="23256" windowHeight="12456" xr2:uid="{2A4CF1B7-77F2-43BC-BD5E-5D08FD1049C2}"/>
  </bookViews>
  <sheets>
    <sheet name="Form B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46" i="1" l="1"/>
  <c r="G47" i="1" l="1"/>
  <c r="G54" i="1" s="1"/>
  <c r="G42" i="1"/>
  <c r="G43" i="1" s="1"/>
  <c r="G53" i="1" s="1"/>
  <c r="G33" i="1"/>
  <c r="G35" i="1" l="1"/>
  <c r="G36" i="1"/>
  <c r="G37" i="1"/>
  <c r="G3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13" i="1"/>
  <c r="G15" i="1"/>
  <c r="G39" i="1" l="1"/>
  <c r="G52" i="1" s="1"/>
  <c r="G30" i="1"/>
  <c r="G51" i="1" s="1"/>
  <c r="G16" i="1" l="1"/>
  <c r="G50" i="1" s="1"/>
  <c r="F56" i="1" s="1"/>
</calcChain>
</file>

<file path=xl/sharedStrings.xml><?xml version="1.0" encoding="utf-8"?>
<sst xmlns="http://schemas.openxmlformats.org/spreadsheetml/2006/main" count="136" uniqueCount="81">
  <si>
    <t>FORM B: PRICES</t>
  </si>
  <si>
    <t>UNIT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</si>
  <si>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</si>
  <si>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</si>
  <si>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</si>
  <si>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</si>
  <si>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</si>
  <si>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</si>
  <si>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</si>
  <si>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</si>
  <si>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</si>
  <si>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</si>
  <si>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</si>
  <si>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</si>
  <si>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</si>
  <si>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</si>
  <si>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Section C</t>
  </si>
  <si>
    <t>C</t>
  </si>
  <si>
    <t>Section D</t>
  </si>
  <si>
    <t>D</t>
  </si>
  <si>
    <t>Section E</t>
  </si>
  <si>
    <t>E</t>
  </si>
  <si>
    <t>SUMMARY</t>
  </si>
  <si>
    <t>Section Subtotal</t>
  </si>
  <si>
    <t xml:space="preserve">TOTAL BID PRICE (GST extra)                                                                              (in figures)                                             </t>
  </si>
  <si>
    <t>EARTH AND BASE WORKS</t>
  </si>
  <si>
    <t>Site Work</t>
  </si>
  <si>
    <t>Demolition and Removal of Existing Bridge</t>
  </si>
  <si>
    <t>L. sum</t>
  </si>
  <si>
    <t>tonne</t>
  </si>
  <si>
    <r>
      <t>m</t>
    </r>
    <r>
      <rPr>
        <vertAlign val="superscript"/>
        <sz val="10"/>
        <rFont val="Arial"/>
        <family val="2"/>
      </rPr>
      <t>3</t>
    </r>
  </si>
  <si>
    <t>i)</t>
  </si>
  <si>
    <t>Structural Excavation</t>
  </si>
  <si>
    <t>Supply and Place Granular Backfill</t>
  </si>
  <si>
    <t>Suitable Site Backfill</t>
  </si>
  <si>
    <t>Supply and Place Stone Rip-Rap</t>
  </si>
  <si>
    <t>Supplying and Placing Sub-base Material (for Sub-Ballast)</t>
  </si>
  <si>
    <t>50 mm Granular A</t>
  </si>
  <si>
    <t>E9</t>
  </si>
  <si>
    <t>E12, CW 3110-R22</t>
  </si>
  <si>
    <t>E13, CW 3110-R22</t>
  </si>
  <si>
    <t>E14, CW 3110-R22</t>
  </si>
  <si>
    <t>BRIDGE WORK</t>
  </si>
  <si>
    <t>Supply Steel Piles</t>
  </si>
  <si>
    <t>Driving Steel Piles</t>
  </si>
  <si>
    <t>Pile Splice</t>
  </si>
  <si>
    <t>Pile Driving Shoe</t>
  </si>
  <si>
    <t>Supply and Place Structural Concrete for Abutments</t>
  </si>
  <si>
    <t>Supply and Place Structural Concrete for Wingwalls</t>
  </si>
  <si>
    <t>Supply and Place Reinforcing Steel</t>
  </si>
  <si>
    <t>E17, CW 3615</t>
  </si>
  <si>
    <t>Supply Structural Steel</t>
  </si>
  <si>
    <t>Install Structural Steel</t>
  </si>
  <si>
    <t>Supply and Place Bridge Bearings</t>
  </si>
  <si>
    <t>Vibration Monitoring</t>
  </si>
  <si>
    <t>l.m.</t>
  </si>
  <si>
    <t>Each</t>
  </si>
  <si>
    <t>kg</t>
  </si>
  <si>
    <t>E18</t>
  </si>
  <si>
    <t>E19</t>
  </si>
  <si>
    <t>E20</t>
  </si>
  <si>
    <t>E21</t>
  </si>
  <si>
    <t>E22</t>
  </si>
  <si>
    <t>E11</t>
  </si>
  <si>
    <t>TRACK CONSTRUCTION</t>
  </si>
  <si>
    <t>E23</t>
  </si>
  <si>
    <t>track metres</t>
  </si>
  <si>
    <t>Remove, Salvage, Sort, and Stockpile Components</t>
  </si>
  <si>
    <t>Supply and Install Guard Rails (115 lb) for Bridge and OTM (6 m Beyond Structure)</t>
  </si>
  <si>
    <t>Supply and Install Compromise Bars (115 lb to 100 lb Rail)</t>
  </si>
  <si>
    <t>Supply and Install Compromise Bars (100 lb to 85 lb Rail)</t>
  </si>
  <si>
    <t>MOBILIZATION/DEMOBILIZATION</t>
  </si>
  <si>
    <t>CASH ALLOWANCE</t>
  </si>
  <si>
    <t>Mobilization/Demobilization</t>
  </si>
  <si>
    <t>Cash Allowance for Additional Work</t>
  </si>
  <si>
    <t>E5</t>
  </si>
  <si>
    <t>E6</t>
  </si>
  <si>
    <t>Name of Bidder</t>
  </si>
  <si>
    <t>Supply Track Material and Construct Non-Ballasted Track (115 lb Rail and 13'0" Bridge Ties)</t>
  </si>
  <si>
    <t>Supply Track Material and Construct Ballasted Track (115 lb &amp; 100 lb Rail, 8'6" Ties, 12" Ballast)</t>
  </si>
  <si>
    <t>(See "B10: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</si>
</sst>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  <font>
      <b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theme="0" tint="-4.9989318521683403E-2"/>
      </bottom>
      <diagonal/>
    </border>
  </borders>
  <cellStyleXfs count="119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22" fillId="24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8" fillId="20" borderId="1" applyNumberFormat="0" applyAlignment="0" applyProtection="0"/>
    <xf numFmtId="0" fontId="9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8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9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22" fillId="24" borderId="0"/>
    <xf numFmtId="0" fontId="3" fillId="0" borderId="0"/>
    <xf numFmtId="0" fontId="3" fillId="0" borderId="0"/>
  </cellStyleXfs>
  <cellXfs count="128">
    <xf numFmtId="0" fontId="0" fillId="0" borderId="0" xfId="0"/>
    <xf numFmtId="175" fontId="3" fillId="24" borderId="19" xfId="1" applyNumberFormat="1" applyFont="1" applyFill="1" applyBorder="1" applyAlignment="1" applyProtection="1">
      <alignment horizontal="right"/>
      <protection locked="0"/>
    </xf>
    <xf numFmtId="175" fontId="3" fillId="24" borderId="54" xfId="1" applyNumberFormat="1" applyFont="1" applyFill="1" applyBorder="1" applyAlignment="1" applyProtection="1">
      <alignment horizontal="right"/>
      <protection locked="0"/>
    </xf>
    <xf numFmtId="175" fontId="3" fillId="24" borderId="19" xfId="116" applyNumberFormat="1" applyFont="1" applyBorder="1" applyAlignment="1" applyProtection="1">
      <alignment horizontal="right"/>
      <protection locked="0"/>
    </xf>
    <xf numFmtId="175" fontId="3" fillId="24" borderId="54" xfId="116" applyNumberFormat="1" applyFont="1" applyBorder="1" applyAlignment="1" applyProtection="1">
      <alignment horizontal="right"/>
      <protection locked="0"/>
    </xf>
    <xf numFmtId="1" fontId="36" fillId="24" borderId="0" xfId="116" applyNumberFormat="1" applyFont="1" applyAlignment="1">
      <alignment horizontal="centerContinuous" vertical="top"/>
    </xf>
    <xf numFmtId="0" fontId="36" fillId="24" borderId="0" xfId="116" applyFont="1" applyAlignment="1">
      <alignment horizontal="centerContinuous" vertical="center"/>
    </xf>
    <xf numFmtId="0" fontId="39" fillId="24" borderId="0" xfId="116" applyFont="1" applyAlignment="1">
      <alignment horizontal="centerContinuous" vertical="center"/>
    </xf>
    <xf numFmtId="175" fontId="37" fillId="24" borderId="0" xfId="116" applyNumberFormat="1" applyFont="1" applyAlignment="1">
      <alignment horizontal="centerContinuous" vertical="center"/>
    </xf>
    <xf numFmtId="1" fontId="22" fillId="24" borderId="0" xfId="116" applyNumberFormat="1" applyAlignment="1">
      <alignment horizontal="centerContinuous" vertical="top"/>
    </xf>
    <xf numFmtId="0" fontId="22" fillId="24" borderId="0" xfId="116" applyAlignment="1">
      <alignment horizontal="centerContinuous" vertical="center"/>
    </xf>
    <xf numFmtId="0" fontId="35" fillId="24" borderId="0" xfId="116" applyFont="1" applyAlignment="1">
      <alignment horizontal="center" vertical="center"/>
    </xf>
    <xf numFmtId="175" fontId="38" fillId="24" borderId="0" xfId="116" applyNumberFormat="1" applyFont="1" applyAlignment="1">
      <alignment horizontal="centerContinuous" vertical="center"/>
    </xf>
    <xf numFmtId="0" fontId="3" fillId="24" borderId="0" xfId="116" applyFont="1" applyAlignment="1">
      <alignment vertical="top"/>
    </xf>
    <xf numFmtId="0" fontId="3" fillId="24" borderId="0" xfId="116" applyFont="1"/>
    <xf numFmtId="175" fontId="3" fillId="24" borderId="0" xfId="116" applyNumberFormat="1" applyFont="1" applyAlignment="1">
      <alignment vertical="center"/>
    </xf>
    <xf numFmtId="2" fontId="3" fillId="24" borderId="0" xfId="116" applyNumberFormat="1" applyFont="1"/>
    <xf numFmtId="0" fontId="3" fillId="24" borderId="20" xfId="116" applyFont="1" applyBorder="1" applyAlignment="1">
      <alignment horizontal="center" vertical="top"/>
    </xf>
    <xf numFmtId="0" fontId="3" fillId="24" borderId="21" xfId="116" applyFont="1" applyBorder="1" applyAlignment="1">
      <alignment horizontal="center"/>
    </xf>
    <xf numFmtId="0" fontId="3" fillId="24" borderId="20" xfId="116" applyFont="1" applyBorder="1" applyAlignment="1">
      <alignment horizontal="center"/>
    </xf>
    <xf numFmtId="0" fontId="3" fillId="24" borderId="22" xfId="116" applyFont="1" applyBorder="1" applyAlignment="1">
      <alignment horizontal="center"/>
    </xf>
    <xf numFmtId="175" fontId="3" fillId="24" borderId="22" xfId="116" applyNumberFormat="1" applyFont="1" applyBorder="1" applyAlignment="1">
      <alignment horizontal="center"/>
    </xf>
    <xf numFmtId="0" fontId="3" fillId="24" borderId="23" xfId="116" applyFont="1" applyBorder="1" applyAlignment="1">
      <alignment vertical="top"/>
    </xf>
    <xf numFmtId="0" fontId="3" fillId="24" borderId="24" xfId="116" applyFont="1" applyBorder="1"/>
    <xf numFmtId="0" fontId="3" fillId="24" borderId="23" xfId="116" applyFont="1" applyBorder="1" applyAlignment="1">
      <alignment horizontal="center"/>
    </xf>
    <xf numFmtId="0" fontId="3" fillId="24" borderId="25" xfId="116" applyFont="1" applyBorder="1"/>
    <xf numFmtId="0" fontId="3" fillId="24" borderId="25" xfId="116" applyFont="1" applyBorder="1" applyAlignment="1">
      <alignment horizontal="center"/>
    </xf>
    <xf numFmtId="175" fontId="3" fillId="24" borderId="25" xfId="116" applyNumberFormat="1" applyFont="1" applyBorder="1" applyAlignment="1">
      <alignment horizontal="right"/>
    </xf>
    <xf numFmtId="0" fontId="3" fillId="24" borderId="23" xfId="116" applyFont="1" applyBorder="1" applyAlignment="1">
      <alignment horizontal="right"/>
    </xf>
    <xf numFmtId="175" fontId="22" fillId="24" borderId="46" xfId="116" applyNumberFormat="1" applyBorder="1" applyAlignment="1">
      <alignment horizontal="right"/>
    </xf>
    <xf numFmtId="0" fontId="22" fillId="24" borderId="46" xfId="116" applyBorder="1" applyAlignment="1">
      <alignment horizontal="right"/>
    </xf>
    <xf numFmtId="0" fontId="26" fillId="24" borderId="70" xfId="116" applyFont="1" applyBorder="1" applyAlignment="1">
      <alignment horizontal="center" vertical="center"/>
    </xf>
    <xf numFmtId="1" fontId="40" fillId="24" borderId="58" xfId="113" applyNumberFormat="1" applyFont="1" applyBorder="1" applyAlignment="1">
      <alignment vertical="center" wrapText="1"/>
    </xf>
    <xf numFmtId="1" fontId="40" fillId="24" borderId="59" xfId="113" applyNumberFormat="1" applyFont="1" applyBorder="1" applyAlignment="1">
      <alignment vertical="center" wrapText="1"/>
    </xf>
    <xf numFmtId="175" fontId="40" fillId="24" borderId="59" xfId="113" applyNumberFormat="1" applyFont="1" applyBorder="1" applyAlignment="1">
      <alignment vertical="center" wrapText="1"/>
    </xf>
    <xf numFmtId="1" fontId="40" fillId="24" borderId="60" xfId="113" applyNumberFormat="1" applyFont="1" applyBorder="1" applyAlignment="1">
      <alignment vertical="center" wrapText="1"/>
    </xf>
    <xf numFmtId="164" fontId="3" fillId="0" borderId="10" xfId="117" applyNumberFormat="1" applyBorder="1"/>
    <xf numFmtId="1" fontId="3" fillId="24" borderId="51" xfId="116" applyNumberFormat="1" applyFont="1" applyBorder="1" applyAlignment="1">
      <alignment horizontal="center" vertical="center" wrapText="1"/>
    </xf>
    <xf numFmtId="0" fontId="3" fillId="24" borderId="51" xfId="116" applyFont="1" applyBorder="1" applyAlignment="1">
      <alignment horizontal="center" vertical="center"/>
    </xf>
    <xf numFmtId="0" fontId="3" fillId="24" borderId="51" xfId="116" applyFont="1" applyBorder="1" applyAlignment="1">
      <alignment horizontal="center"/>
    </xf>
    <xf numFmtId="175" fontId="3" fillId="24" borderId="52" xfId="116" applyNumberFormat="1" applyFont="1" applyBorder="1" applyAlignment="1">
      <alignment horizontal="right"/>
    </xf>
    <xf numFmtId="1" fontId="3" fillId="24" borderId="19" xfId="116" applyNumberFormat="1" applyFont="1" applyBorder="1" applyAlignment="1">
      <alignment horizontal="center" vertical="center" wrapText="1"/>
    </xf>
    <xf numFmtId="1" fontId="3" fillId="24" borderId="19" xfId="116" applyNumberFormat="1" applyFont="1" applyBorder="1" applyAlignment="1">
      <alignment horizontal="center" vertical="center"/>
    </xf>
    <xf numFmtId="1" fontId="3" fillId="24" borderId="19" xfId="116" applyNumberFormat="1" applyFont="1" applyBorder="1" applyAlignment="1">
      <alignment horizontal="center"/>
    </xf>
    <xf numFmtId="0" fontId="3" fillId="24" borderId="19" xfId="116" applyFont="1" applyBorder="1" applyAlignment="1">
      <alignment horizontal="center" vertical="center"/>
    </xf>
    <xf numFmtId="0" fontId="3" fillId="24" borderId="19" xfId="116" applyFont="1" applyBorder="1" applyAlignment="1">
      <alignment horizontal="center"/>
    </xf>
    <xf numFmtId="1" fontId="3" fillId="24" borderId="54" xfId="116" applyNumberFormat="1" applyFont="1" applyBorder="1" applyAlignment="1">
      <alignment horizontal="center" vertical="center" wrapText="1"/>
    </xf>
    <xf numFmtId="1" fontId="3" fillId="24" borderId="54" xfId="116" applyNumberFormat="1" applyFont="1" applyBorder="1" applyAlignment="1">
      <alignment horizontal="center" vertical="center"/>
    </xf>
    <xf numFmtId="1" fontId="3" fillId="24" borderId="54" xfId="116" applyNumberFormat="1" applyFont="1" applyBorder="1" applyAlignment="1">
      <alignment horizontal="center"/>
    </xf>
    <xf numFmtId="175" fontId="3" fillId="24" borderId="54" xfId="1" applyNumberFormat="1" applyFont="1" applyFill="1" applyBorder="1" applyAlignment="1" applyProtection="1">
      <alignment horizontal="right"/>
    </xf>
    <xf numFmtId="164" fontId="3" fillId="0" borderId="10" xfId="117" applyNumberFormat="1" applyBorder="1" applyAlignment="1">
      <alignment horizontal="right"/>
    </xf>
    <xf numFmtId="0" fontId="3" fillId="24" borderId="54" xfId="116" applyFont="1" applyBorder="1" applyAlignment="1">
      <alignment horizontal="center" vertical="center"/>
    </xf>
    <xf numFmtId="0" fontId="3" fillId="24" borderId="54" xfId="116" applyFont="1" applyBorder="1" applyAlignment="1">
      <alignment horizontal="center"/>
    </xf>
    <xf numFmtId="0" fontId="26" fillId="24" borderId="34" xfId="116" applyFont="1" applyBorder="1" applyAlignment="1">
      <alignment horizontal="center" vertical="center"/>
    </xf>
    <xf numFmtId="175" fontId="3" fillId="24" borderId="63" xfId="116" applyNumberFormat="1" applyFont="1" applyBorder="1" applyAlignment="1">
      <alignment horizontal="right"/>
    </xf>
    <xf numFmtId="175" fontId="3" fillId="24" borderId="35" xfId="116" applyNumberFormat="1" applyFont="1" applyBorder="1" applyAlignment="1">
      <alignment horizontal="right"/>
    </xf>
    <xf numFmtId="1" fontId="3" fillId="24" borderId="51" xfId="116" applyNumberFormat="1" applyFont="1" applyBorder="1" applyAlignment="1">
      <alignment horizontal="center"/>
    </xf>
    <xf numFmtId="1" fontId="3" fillId="24" borderId="55" xfId="116" applyNumberFormat="1" applyFont="1" applyBorder="1" applyAlignment="1">
      <alignment horizontal="center"/>
    </xf>
    <xf numFmtId="0" fontId="3" fillId="24" borderId="55" xfId="116" applyFont="1" applyBorder="1" applyAlignment="1">
      <alignment horizontal="center"/>
    </xf>
    <xf numFmtId="4" fontId="3" fillId="24" borderId="35" xfId="116" applyNumberFormat="1" applyFont="1" applyBorder="1" applyAlignment="1">
      <alignment horizontal="right"/>
    </xf>
    <xf numFmtId="0" fontId="26" fillId="24" borderId="66" xfId="116" applyFont="1" applyBorder="1" applyAlignment="1">
      <alignment horizontal="center" vertical="center"/>
    </xf>
    <xf numFmtId="164" fontId="3" fillId="0" borderId="68" xfId="117" applyNumberFormat="1" applyBorder="1"/>
    <xf numFmtId="0" fontId="3" fillId="24" borderId="19" xfId="116" applyFont="1" applyBorder="1" applyAlignment="1">
      <alignment horizontal="center" vertical="center" wrapText="1"/>
    </xf>
    <xf numFmtId="175" fontId="3" fillId="24" borderId="19" xfId="116" applyNumberFormat="1" applyFont="1" applyBorder="1" applyAlignment="1">
      <alignment horizontal="right"/>
    </xf>
    <xf numFmtId="164" fontId="3" fillId="0" borderId="11" xfId="117" applyNumberFormat="1" applyBorder="1"/>
    <xf numFmtId="0" fontId="26" fillId="24" borderId="49" xfId="116" applyFont="1" applyBorder="1" applyAlignment="1">
      <alignment horizontal="center" vertical="center"/>
    </xf>
    <xf numFmtId="4" fontId="3" fillId="24" borderId="47" xfId="116" applyNumberFormat="1" applyFont="1" applyBorder="1" applyAlignment="1">
      <alignment horizontal="right"/>
    </xf>
    <xf numFmtId="0" fontId="26" fillId="24" borderId="20" xfId="116" applyFont="1" applyBorder="1" applyAlignment="1">
      <alignment horizontal="center" vertical="center"/>
    </xf>
    <xf numFmtId="0" fontId="3" fillId="24" borderId="42" xfId="116" applyFont="1" applyBorder="1" applyAlignment="1">
      <alignment vertical="top"/>
    </xf>
    <xf numFmtId="0" fontId="4" fillId="24" borderId="41" xfId="116" applyFont="1" applyBorder="1" applyAlignment="1">
      <alignment horizontal="centerContinuous"/>
    </xf>
    <xf numFmtId="0" fontId="3" fillId="24" borderId="41" xfId="116" applyFont="1" applyBorder="1" applyAlignment="1">
      <alignment horizontal="centerContinuous"/>
    </xf>
    <xf numFmtId="175" fontId="3" fillId="24" borderId="41" xfId="116" applyNumberFormat="1" applyFont="1" applyBorder="1" applyAlignment="1">
      <alignment horizontal="centerContinuous"/>
    </xf>
    <xf numFmtId="0" fontId="3" fillId="24" borderId="40" xfId="116" applyFont="1" applyBorder="1" applyAlignment="1">
      <alignment horizontal="right"/>
    </xf>
    <xf numFmtId="175" fontId="3" fillId="24" borderId="0" xfId="116" applyNumberFormat="1" applyFont="1" applyAlignment="1">
      <alignment horizontal="right" vertical="center"/>
    </xf>
    <xf numFmtId="0" fontId="3" fillId="24" borderId="38" xfId="116" applyFont="1" applyBorder="1" applyAlignment="1">
      <alignment horizontal="right" vertical="center"/>
    </xf>
    <xf numFmtId="175" fontId="3" fillId="24" borderId="34" xfId="116" applyNumberFormat="1" applyFont="1" applyBorder="1" applyAlignment="1">
      <alignment horizontal="right"/>
    </xf>
    <xf numFmtId="7" fontId="3" fillId="24" borderId="34" xfId="116" applyNumberFormat="1" applyFont="1" applyBorder="1" applyAlignment="1">
      <alignment horizontal="right"/>
    </xf>
    <xf numFmtId="1" fontId="27" fillId="24" borderId="45" xfId="116" applyNumberFormat="1" applyFont="1" applyBorder="1" applyAlignment="1">
      <alignment horizontal="left" vertical="center" wrapText="1"/>
    </xf>
    <xf numFmtId="0" fontId="3" fillId="24" borderId="45" xfId="116" applyFont="1" applyBorder="1" applyAlignment="1">
      <alignment vertical="center" wrapText="1"/>
    </xf>
    <xf numFmtId="0" fontId="26" fillId="24" borderId="30" xfId="116" applyFont="1" applyBorder="1" applyAlignment="1">
      <alignment horizontal="center"/>
    </xf>
    <xf numFmtId="1" fontId="27" fillId="24" borderId="29" xfId="116" applyNumberFormat="1" applyFont="1" applyBorder="1" applyAlignment="1">
      <alignment horizontal="left"/>
    </xf>
    <xf numFmtId="1" fontId="3" fillId="24" borderId="29" xfId="116" applyNumberFormat="1" applyFont="1" applyBorder="1" applyAlignment="1">
      <alignment horizontal="center"/>
    </xf>
    <xf numFmtId="1" fontId="3" fillId="24" borderId="29" xfId="116" applyNumberFormat="1" applyFont="1" applyBorder="1"/>
    <xf numFmtId="175" fontId="4" fillId="24" borderId="28" xfId="116" applyNumberFormat="1" applyFont="1" applyBorder="1" applyAlignment="1">
      <alignment horizontal="right"/>
    </xf>
    <xf numFmtId="7" fontId="3" fillId="24" borderId="28" xfId="116" applyNumberFormat="1" applyFont="1" applyBorder="1" applyAlignment="1">
      <alignment horizontal="right"/>
    </xf>
    <xf numFmtId="165" fontId="43" fillId="25" borderId="50" xfId="116" applyNumberFormat="1" applyFont="1" applyFill="1" applyBorder="1" applyAlignment="1">
      <alignment horizontal="left"/>
    </xf>
    <xf numFmtId="165" fontId="43" fillId="25" borderId="18" xfId="116" applyNumberFormat="1" applyFont="1" applyFill="1" applyBorder="1" applyAlignment="1">
      <alignment horizontal="left" wrapText="1"/>
    </xf>
    <xf numFmtId="165" fontId="43" fillId="25" borderId="53" xfId="116" applyNumberFormat="1" applyFont="1" applyFill="1" applyBorder="1" applyAlignment="1">
      <alignment horizontal="left" wrapText="1"/>
    </xf>
    <xf numFmtId="165" fontId="43" fillId="25" borderId="56" xfId="116" applyNumberFormat="1" applyFont="1" applyFill="1" applyBorder="1" applyAlignment="1">
      <alignment horizontal="left" wrapText="1"/>
    </xf>
    <xf numFmtId="165" fontId="43" fillId="25" borderId="57" xfId="116" applyNumberFormat="1" applyFont="1" applyFill="1" applyBorder="1" applyAlignment="1">
      <alignment horizontal="left"/>
    </xf>
    <xf numFmtId="165" fontId="43" fillId="25" borderId="57" xfId="116" applyNumberFormat="1" applyFont="1" applyFill="1" applyBorder="1" applyAlignment="1">
      <alignment horizontal="left" wrapText="1"/>
    </xf>
    <xf numFmtId="165" fontId="43" fillId="25" borderId="18" xfId="116" applyNumberFormat="1" applyFont="1" applyFill="1" applyBorder="1" applyAlignment="1">
      <alignment horizontal="left"/>
    </xf>
    <xf numFmtId="0" fontId="0" fillId="26" borderId="0" xfId="0" applyFill="1"/>
    <xf numFmtId="165" fontId="43" fillId="27" borderId="0" xfId="116" applyNumberFormat="1" applyFont="1" applyFill="1" applyAlignment="1">
      <alignment horizontal="left"/>
    </xf>
    <xf numFmtId="0" fontId="1" fillId="26" borderId="14" xfId="0" applyFont="1" applyFill="1" applyBorder="1" applyAlignment="1" applyProtection="1">
      <alignment horizontal="left"/>
      <protection locked="0"/>
    </xf>
    <xf numFmtId="0" fontId="22" fillId="24" borderId="64" xfId="116" applyBorder="1"/>
    <xf numFmtId="0" fontId="22" fillId="24" borderId="65" xfId="116" applyBorder="1"/>
    <xf numFmtId="7" fontId="22" fillId="24" borderId="26" xfId="116" applyNumberFormat="1" applyBorder="1" applyAlignment="1">
      <alignment horizontal="center"/>
    </xf>
    <xf numFmtId="0" fontId="22" fillId="24" borderId="27" xfId="116" applyBorder="1"/>
    <xf numFmtId="1" fontId="27" fillId="24" borderId="33" xfId="116" applyNumberFormat="1" applyFont="1" applyBorder="1" applyAlignment="1">
      <alignment horizontal="left" vertical="center" wrapText="1"/>
    </xf>
    <xf numFmtId="0" fontId="3" fillId="24" borderId="32" xfId="116" applyFont="1" applyBorder="1" applyAlignment="1">
      <alignment vertical="center" wrapText="1"/>
    </xf>
    <xf numFmtId="0" fontId="3" fillId="24" borderId="31" xfId="116" applyFont="1" applyBorder="1" applyAlignment="1">
      <alignment vertical="center" wrapText="1"/>
    </xf>
    <xf numFmtId="0" fontId="4" fillId="24" borderId="67" xfId="116" applyFont="1" applyBorder="1"/>
    <xf numFmtId="0" fontId="3" fillId="24" borderId="45" xfId="116" applyFont="1" applyBorder="1"/>
    <xf numFmtId="0" fontId="3" fillId="24" borderId="44" xfId="116" applyFont="1" applyBorder="1"/>
    <xf numFmtId="1" fontId="40" fillId="24" borderId="49" xfId="113" applyNumberFormat="1" applyFont="1" applyBorder="1" applyAlignment="1">
      <alignment horizontal="left" vertical="center" wrapText="1"/>
    </xf>
    <xf numFmtId="0" fontId="3" fillId="24" borderId="48" xfId="113" applyFont="1" applyBorder="1" applyAlignment="1">
      <alignment vertical="center" wrapText="1"/>
    </xf>
    <xf numFmtId="1" fontId="40" fillId="24" borderId="58" xfId="113" applyNumberFormat="1" applyFont="1" applyBorder="1" applyAlignment="1">
      <alignment horizontal="left" vertical="center" wrapText="1"/>
    </xf>
    <xf numFmtId="1" fontId="40" fillId="24" borderId="59" xfId="113" applyNumberFormat="1" applyFont="1" applyBorder="1" applyAlignment="1">
      <alignment horizontal="left" vertical="center" wrapText="1"/>
    </xf>
    <xf numFmtId="1" fontId="40" fillId="24" borderId="60" xfId="113" applyNumberFormat="1" applyFont="1" applyBorder="1" applyAlignment="1">
      <alignment horizontal="left" vertical="center" wrapText="1"/>
    </xf>
    <xf numFmtId="0" fontId="26" fillId="24" borderId="15" xfId="116" applyFont="1" applyBorder="1"/>
    <xf numFmtId="0" fontId="26" fillId="24" borderId="0" xfId="116" applyFont="1"/>
    <xf numFmtId="0" fontId="26" fillId="24" borderId="43" xfId="116" applyFont="1" applyBorder="1"/>
    <xf numFmtId="0" fontId="41" fillId="24" borderId="67" xfId="116" applyFont="1" applyBorder="1"/>
    <xf numFmtId="0" fontId="41" fillId="24" borderId="45" xfId="116" applyFont="1" applyBorder="1"/>
    <xf numFmtId="0" fontId="41" fillId="24" borderId="0" xfId="116" applyFont="1"/>
    <xf numFmtId="0" fontId="41" fillId="24" borderId="44" xfId="116" applyFont="1" applyBorder="1"/>
    <xf numFmtId="1" fontId="40" fillId="24" borderId="37" xfId="116" applyNumberFormat="1" applyFont="1" applyBorder="1" applyAlignment="1">
      <alignment horizontal="left" vertical="center" wrapText="1"/>
    </xf>
    <xf numFmtId="0" fontId="3" fillId="24" borderId="36" xfId="116" applyFont="1" applyBorder="1" applyAlignment="1">
      <alignment vertical="center" wrapText="1"/>
    </xf>
    <xf numFmtId="1" fontId="40" fillId="24" borderId="48" xfId="113" applyNumberFormat="1" applyFont="1" applyBorder="1" applyAlignment="1">
      <alignment horizontal="left" vertical="center" wrapText="1"/>
    </xf>
    <xf numFmtId="0" fontId="3" fillId="24" borderId="62" xfId="113" applyFont="1" applyBorder="1" applyAlignment="1">
      <alignment vertical="center" wrapText="1"/>
    </xf>
    <xf numFmtId="0" fontId="4" fillId="24" borderId="16" xfId="116" applyFont="1" applyBorder="1"/>
    <xf numFmtId="0" fontId="4" fillId="24" borderId="17" xfId="116" applyFont="1" applyBorder="1"/>
    <xf numFmtId="0" fontId="4" fillId="24" borderId="61" xfId="116" applyFont="1" applyBorder="1"/>
    <xf numFmtId="1" fontId="27" fillId="24" borderId="37" xfId="116" applyNumberFormat="1" applyFont="1" applyBorder="1" applyAlignment="1">
      <alignment horizontal="left" vertical="center" wrapText="1"/>
    </xf>
    <xf numFmtId="0" fontId="3" fillId="24" borderId="35" xfId="116" applyFont="1" applyBorder="1" applyAlignment="1">
      <alignment vertical="center" wrapText="1"/>
    </xf>
    <xf numFmtId="0" fontId="4" fillId="24" borderId="69" xfId="116" applyFont="1" applyBorder="1" applyAlignment="1">
      <alignment vertical="center"/>
    </xf>
    <xf numFmtId="0" fontId="3" fillId="24" borderId="39" xfId="116" applyFont="1" applyBorder="1" applyAlignment="1">
      <alignment vertical="center"/>
    </xf>
  </cellXfs>
  <cellStyles count="119">
    <cellStyle name="20% - Accent1 2" xfId="4" xr:uid="{4CAB4D92-2BD2-4C14-BD93-3D954B700B96}"/>
    <cellStyle name="20% - Accent2 2" xfId="5" xr:uid="{B8D8362F-7CD4-4983-BA63-53198D87820B}"/>
    <cellStyle name="20% - Accent3 2" xfId="6" xr:uid="{D31529C4-15AA-4165-AF00-16CCDAF0004B}"/>
    <cellStyle name="20% - Accent4 2" xfId="7" xr:uid="{2D041880-5148-43B4-BB3E-0F106D19B265}"/>
    <cellStyle name="20% - Accent5 2" xfId="8" xr:uid="{F2EF85FE-A45D-4B44-A08D-452274E5F68B}"/>
    <cellStyle name="20% - Accent6 2" xfId="9" xr:uid="{BDFAB950-9E0B-4C60-803F-09C2313C05FD}"/>
    <cellStyle name="40% - Accent1 2" xfId="10" xr:uid="{D35A5EBA-109C-42D7-9363-9210A51468C8}"/>
    <cellStyle name="40% - Accent2 2" xfId="11" xr:uid="{585A640B-7E51-4669-AE46-EE7065C7690C}"/>
    <cellStyle name="40% - Accent3 2" xfId="12" xr:uid="{7BFB45E9-A62E-48F8-A1DA-C537B96EED64}"/>
    <cellStyle name="40% - Accent4 2" xfId="13" xr:uid="{4CC2FA6C-F713-4E3A-A389-D9EACBFA1B9E}"/>
    <cellStyle name="40% - Accent5 2" xfId="14" xr:uid="{F8B1557A-DC65-4C7F-B5C5-BB278745E652}"/>
    <cellStyle name="40% - Accent6 2" xfId="15" xr:uid="{E47D25F1-A6E7-428E-830C-D6FD612C14F6}"/>
    <cellStyle name="60% - Accent1 2" xfId="16" xr:uid="{33759893-4D87-42E1-8E79-8108D73DB0A8}"/>
    <cellStyle name="60% - Accent2 2" xfId="17" xr:uid="{86E04E42-24B0-4CC8-85A3-B572164714F1}"/>
    <cellStyle name="60% - Accent3 2" xfId="18" xr:uid="{9F432073-9339-4D7F-8302-325D75E282C0}"/>
    <cellStyle name="60% - Accent4 2" xfId="19" xr:uid="{89A77F75-7522-4DFF-914F-286F736F3522}"/>
    <cellStyle name="60% - Accent5 2" xfId="20" xr:uid="{B0702ED3-291D-4725-BDF5-C2982F5A083C}"/>
    <cellStyle name="60% - Accent6 2" xfId="21" xr:uid="{74E3BD11-8FC1-41E6-BB23-F9EF5F19652B}"/>
    <cellStyle name="Accent1 2" xfId="22" xr:uid="{C1BD8B3A-772B-49A3-9232-5494B394833D}"/>
    <cellStyle name="Accent2 2" xfId="23" xr:uid="{473795C6-79C3-4F7C-9984-2E667FF24FB1}"/>
    <cellStyle name="Accent3 2" xfId="24" xr:uid="{C75836C8-35D8-48D9-A0AE-19E646712161}"/>
    <cellStyle name="Accent4 2" xfId="25" xr:uid="{8263F70F-2ADA-4146-B782-196262E9962E}"/>
    <cellStyle name="Accent5 2" xfId="26" xr:uid="{6E334061-131D-4FBC-AAB5-9CF8F5A536E3}"/>
    <cellStyle name="Accent6 2" xfId="27" xr:uid="{3ADFF1B8-4F59-4BCA-9498-D04EAEE64F1D}"/>
    <cellStyle name="Bad 2" xfId="28" xr:uid="{63D063B7-B6C4-49A8-B11F-6A94F16E0510}"/>
    <cellStyle name="BigLine" xfId="29" xr:uid="{AAFE3E28-F644-4898-8968-AF47E310A7EE}"/>
    <cellStyle name="BigLine 2" xfId="30" xr:uid="{C3584F08-170D-4AD8-B03C-834D08A54D4F}"/>
    <cellStyle name="Blank" xfId="31" xr:uid="{8E04C9D2-3847-44D8-962B-1811409A5717}"/>
    <cellStyle name="Blank 2" xfId="32" xr:uid="{1B6780B8-D463-4BE6-94BA-5D08BD496346}"/>
    <cellStyle name="Blank 3" xfId="33" xr:uid="{C394D56F-61F7-4C6F-A686-1E63B0D1163B}"/>
    <cellStyle name="BLine" xfId="34" xr:uid="{CCB60314-AC38-4965-B91B-EC5755C0ACD6}"/>
    <cellStyle name="BLine 2" xfId="35" xr:uid="{F3B5EA90-3838-4C21-8915-937CE3B7E4B4}"/>
    <cellStyle name="C2" xfId="36" xr:uid="{C370D364-7CFB-40AC-96F1-67377A5BF00D}"/>
    <cellStyle name="C2 2" xfId="37" xr:uid="{67E60360-08FC-437B-B6B2-CAA88E771A80}"/>
    <cellStyle name="C2 3" xfId="38" xr:uid="{65E118FC-14EE-4EA9-A0C9-60B1780663B2}"/>
    <cellStyle name="C2Sctn" xfId="39" xr:uid="{87E79056-448D-4253-B43C-4393FF635A1C}"/>
    <cellStyle name="C2Sctn 2" xfId="40" xr:uid="{033DCC1B-F55D-4C00-9492-3AC0EC2EC6BA}"/>
    <cellStyle name="C3" xfId="41" xr:uid="{53E613D7-E13D-41F4-BF5D-58B88DC34FF2}"/>
    <cellStyle name="C3 2" xfId="42" xr:uid="{376AA9FA-AE2A-4FB7-811A-780ECB29F716}"/>
    <cellStyle name="C3 3" xfId="43" xr:uid="{8633A125-76BC-43F5-B331-FF9525538C36}"/>
    <cellStyle name="C3Rem" xfId="44" xr:uid="{498C5FF5-7095-4123-BCF2-F94E1911375F}"/>
    <cellStyle name="C3Rem 2" xfId="45" xr:uid="{9434DEA7-DD84-400D-868E-FC3F7B2DD252}"/>
    <cellStyle name="C3Rem 3" xfId="46" xr:uid="{03BFA8A8-7493-4FEE-B064-46553F284E80}"/>
    <cellStyle name="C3Sctn" xfId="47" xr:uid="{EDC2102B-84BF-4AB4-ACDD-FFD1F88DFD9C}"/>
    <cellStyle name="C3Sctn 2" xfId="48" xr:uid="{B08AC80B-C10B-4084-802B-47ABE4DD4580}"/>
    <cellStyle name="C4" xfId="49" xr:uid="{B4196905-5CB1-40BD-871A-48C1D4A72917}"/>
    <cellStyle name="C4 2" xfId="50" xr:uid="{33C0A1E8-D307-47F0-B46C-D12F7D9E2F5B}"/>
    <cellStyle name="C4 3" xfId="51" xr:uid="{98927DD7-F2DC-4A0E-A4CE-1BB298FA1AFD}"/>
    <cellStyle name="C5" xfId="52" xr:uid="{555BB975-4BF9-47BE-9C60-6E4D76AA741D}"/>
    <cellStyle name="C5 2" xfId="53" xr:uid="{542C3225-DADD-4B9E-9E6C-173C0D1EED59}"/>
    <cellStyle name="C5 3" xfId="54" xr:uid="{60FBB238-D768-44E8-BEFF-D530EBF4BF17}"/>
    <cellStyle name="C6" xfId="55" xr:uid="{32921D1D-5401-408A-8218-6001C95A99EB}"/>
    <cellStyle name="C6 2" xfId="56" xr:uid="{915FF77E-5190-49A6-9E38-E2F253412BD3}"/>
    <cellStyle name="C6 3" xfId="57" xr:uid="{174F197A-4115-4D5C-881F-98942ADBACB2}"/>
    <cellStyle name="C7" xfId="58" xr:uid="{3D093AB6-ABD3-4155-B9F6-870554564A9C}"/>
    <cellStyle name="C7 2" xfId="59" xr:uid="{5D301F3D-FF1F-4761-BE2A-6C5363CF0C64}"/>
    <cellStyle name="C7 3" xfId="60" xr:uid="{80E15740-A3BB-49DE-88E9-EBAF7A944A27}"/>
    <cellStyle name="C7Create" xfId="61" xr:uid="{86BCAA02-4EF2-44E5-BE2E-0C766CDC07A4}"/>
    <cellStyle name="C7Create 2" xfId="62" xr:uid="{1E0F357D-7AB5-4614-BA9A-A6BB97857D72}"/>
    <cellStyle name="C7Create 3" xfId="63" xr:uid="{EAF4297B-A390-46CC-87A5-4A141313CC37}"/>
    <cellStyle name="C8" xfId="64" xr:uid="{68BDC62F-937B-47AF-81BF-D642F6E8E441}"/>
    <cellStyle name="C8 2" xfId="65" xr:uid="{BAB28DBA-450A-4481-BB2E-45088CE31DAD}"/>
    <cellStyle name="C8 3" xfId="66" xr:uid="{1039E5EC-78E1-44C3-BBD1-2CDDFD493081}"/>
    <cellStyle name="C8Sctn" xfId="67" xr:uid="{789BB4D7-FBBD-452B-864F-04478A90E0C3}"/>
    <cellStyle name="C8Sctn 2" xfId="68" xr:uid="{1FB165A4-3942-4F98-B257-1B9817C74D8D}"/>
    <cellStyle name="Calculation 2" xfId="69" xr:uid="{5F4C963E-1A4B-4F39-B710-EE598EACE319}"/>
    <cellStyle name="Check Cell 2" xfId="70" xr:uid="{F67AF60C-B8BD-4385-9C0F-02A1C4E37B8B}"/>
    <cellStyle name="Continued" xfId="71" xr:uid="{E7F82D03-8E35-41A2-A96D-199E03CFFBEB}"/>
    <cellStyle name="Continued 2" xfId="72" xr:uid="{50DF8412-F026-4C6A-A061-B8F11BFDF417}"/>
    <cellStyle name="Continued 3" xfId="73" xr:uid="{6EC2D59B-9BD9-4C8B-AA45-F5804A3C6BA3}"/>
    <cellStyle name="Currency" xfId="1" builtinId="4"/>
    <cellStyle name="Explanatory Text 2" xfId="74" xr:uid="{8B6C1090-3C27-47F0-919D-86B2E97A73E9}"/>
    <cellStyle name="Good 2" xfId="75" xr:uid="{EBB9D4C7-B153-4A4B-BF08-D234B93EC0D4}"/>
    <cellStyle name="Heading 1 2" xfId="76" xr:uid="{4A6AB10B-6628-4E18-9117-AD5B463408BD}"/>
    <cellStyle name="Heading 2 2" xfId="77" xr:uid="{A22C7584-D2E1-408E-87CE-97DFBE696781}"/>
    <cellStyle name="Heading 3 2" xfId="78" xr:uid="{F9F0D406-CC68-41B3-B32A-1C522A26E7D7}"/>
    <cellStyle name="Heading 4 2" xfId="79" xr:uid="{BC23F7C1-52DA-491C-9CDB-B7CC7BAF6058}"/>
    <cellStyle name="Input 2" xfId="80" xr:uid="{1B9C116F-4CE7-4342-AFB2-C6DE2152E6B2}"/>
    <cellStyle name="Linked Cell 2" xfId="81" xr:uid="{AC748893-27DF-4795-9C24-0C3B160C4315}"/>
    <cellStyle name="Neutral 2" xfId="82" xr:uid="{AE89343B-F34F-4FA6-97E2-289DBBE857B4}"/>
    <cellStyle name="Normal" xfId="0" builtinId="0"/>
    <cellStyle name="Normal 2" xfId="83" xr:uid="{C933EB4F-F2BD-4A05-B3C8-4F9EF7176AF2}"/>
    <cellStyle name="Normal 3" xfId="84" xr:uid="{5A0C1B70-2343-4C19-A83E-8E4DF66CE64C}"/>
    <cellStyle name="Normal 3 2" xfId="113" xr:uid="{2C2C8995-86DE-4E3D-A607-31BA1CBB2990}"/>
    <cellStyle name="Normal 4" xfId="85" xr:uid="{4DB50699-F416-4A0E-A03A-4C392BD7A114}"/>
    <cellStyle name="Normal 5" xfId="86" xr:uid="{85EEF210-18F7-45F4-B300-1FC6F6255976}"/>
    <cellStyle name="Normal 6" xfId="3" xr:uid="{2308AA00-B5EA-4C76-A633-E45C7C7722B7}"/>
    <cellStyle name="Normal 7" xfId="112" xr:uid="{5669DE93-E0D2-45A8-ABE9-916B22A19870}"/>
    <cellStyle name="Normal 7 2" xfId="115" xr:uid="{7AB38577-9686-4651-89D2-E33F050CD39E}"/>
    <cellStyle name="Normal 7 3" xfId="117" xr:uid="{A6EF17BC-01F6-4B17-9858-3E2E8828A83B}"/>
    <cellStyle name="Normal 8" xfId="116" xr:uid="{3D7D2098-8C56-4625-9EC3-3D4C6A48A39B}"/>
    <cellStyle name="Normal 8 2" xfId="118" xr:uid="{AFC598B5-FF46-4109-B0F1-C96C91C07DF5}"/>
    <cellStyle name="Normal 9" xfId="2" xr:uid="{83166911-7238-402A-A157-E360D40D808B}"/>
    <cellStyle name="Note 2" xfId="87" xr:uid="{5CAE4708-D660-46D4-BC49-70523EAEEE94}"/>
    <cellStyle name="Note 2 2" xfId="114" xr:uid="{DD0C0471-192C-4CE3-99A6-3B960CE335CC}"/>
    <cellStyle name="Null" xfId="88" xr:uid="{E149EC2E-4827-4D18-9F06-6687DE47BEF5}"/>
    <cellStyle name="Null 2" xfId="89" xr:uid="{DE97EBE0-A8F1-4B3D-BBAA-38B704B032A3}"/>
    <cellStyle name="Output 2" xfId="90" xr:uid="{1C7EF023-65C5-4946-B8F7-A30621260F82}"/>
    <cellStyle name="Regular" xfId="91" xr:uid="{B62E7FEC-53D9-4468-945A-ED33657197BC}"/>
    <cellStyle name="Regular 2" xfId="92" xr:uid="{522BB2DB-C213-4658-B0F3-69BF7B7FAB1C}"/>
    <cellStyle name="Title 2" xfId="93" xr:uid="{5D910012-FB0B-44DA-BC7A-E3589CF0522A}"/>
    <cellStyle name="TitleA" xfId="94" xr:uid="{FE330798-4F99-4DD7-A4E5-1F045FD85DC9}"/>
    <cellStyle name="TitleA 2" xfId="95" xr:uid="{237455AC-ED49-433D-B258-3C9C87D129BC}"/>
    <cellStyle name="TitleC" xfId="96" xr:uid="{708E1819-F01B-4DD0-A083-5608BCBDD0A0}"/>
    <cellStyle name="TitleC 2" xfId="97" xr:uid="{45745964-AE25-417C-89F8-2D06A0E105C3}"/>
    <cellStyle name="TitleE8" xfId="98" xr:uid="{F2C90593-1AA0-483D-8D38-DDB36B142F51}"/>
    <cellStyle name="TitleE8 2" xfId="99" xr:uid="{8770BFE2-C5F4-41A1-BCA3-516893469574}"/>
    <cellStyle name="TitleE8x" xfId="100" xr:uid="{3FC0AD8E-A6F6-49AC-9C0F-46EBEE47BCD1}"/>
    <cellStyle name="TitleE8x 2" xfId="101" xr:uid="{051C70A0-443F-4626-A2F7-32DED8C399A9}"/>
    <cellStyle name="TitleF" xfId="102" xr:uid="{4FB4E7BD-B7AE-4EE3-A26D-54C4683052FD}"/>
    <cellStyle name="TitleF 2" xfId="103" xr:uid="{2BFE9E73-7B87-476F-8889-3DBAE3A2A2B4}"/>
    <cellStyle name="TitleT" xfId="104" xr:uid="{A6ED1477-2BE2-424F-A72E-90E8EA41C351}"/>
    <cellStyle name="TitleT 2" xfId="105" xr:uid="{ADF98A3A-9F79-47B2-BC3D-42AC4EA4C117}"/>
    <cellStyle name="TitleYC89" xfId="106" xr:uid="{9436CB70-12A2-4C46-8FF3-42FC5AC089E8}"/>
    <cellStyle name="TitleYC89 2" xfId="107" xr:uid="{2968C3D7-4E52-4F0F-B76C-3E7EAB11CD4D}"/>
    <cellStyle name="TitleZ" xfId="108" xr:uid="{0323249D-D4E7-45A7-A09F-C46BACFBEBC1}"/>
    <cellStyle name="TitleZ 2" xfId="109" xr:uid="{1F4D5942-6480-4750-A46C-74D94D7CCA7B}"/>
    <cellStyle name="Total 2" xfId="110" xr:uid="{5A438E94-C51D-4CDF-9FE1-F53F790426CC}"/>
    <cellStyle name="Warning Text 2" xfId="111" xr:uid="{824FF30D-A8E3-4108-B45A-AE0CE7C7D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069F-F0B1-4917-87D0-FA248573E35F}">
  <sheetPr>
    <pageSetUpPr fitToPage="1"/>
  </sheetPr>
  <dimension ref="A1:G59"/>
  <sheetViews>
    <sheetView tabSelected="1" view="pageLayout" zoomScaleNormal="100" workbookViewId="0">
      <selection activeCell="F8" sqref="F8"/>
    </sheetView>
  </sheetViews>
  <sheetFormatPr defaultColWidth="9.1796875" defaultRowHeight="14.5" x14ac:dyDescent="0.35"/>
  <cols>
    <col min="1" max="1" width="11.26953125" customWidth="1"/>
    <col min="2" max="2" width="47.26953125" customWidth="1"/>
    <col min="3" max="3" width="16.453125" customWidth="1"/>
    <col min="4" max="4" width="8.7265625" customWidth="1"/>
    <col min="5" max="6" width="15.1796875" customWidth="1"/>
    <col min="7" max="7" width="21.54296875" customWidth="1"/>
  </cols>
  <sheetData>
    <row r="1" spans="1:7" ht="15.5" x14ac:dyDescent="0.35">
      <c r="A1" s="5" t="s">
        <v>0</v>
      </c>
      <c r="B1" s="6"/>
      <c r="C1" s="7"/>
      <c r="D1" s="6"/>
      <c r="E1" s="6"/>
      <c r="F1" s="8"/>
      <c r="G1" s="6"/>
    </row>
    <row r="2" spans="1:7" ht="15.5" x14ac:dyDescent="0.35">
      <c r="A2" s="9"/>
      <c r="B2" s="10"/>
      <c r="C2" s="11" t="s">
        <v>80</v>
      </c>
      <c r="D2" s="10"/>
      <c r="E2" s="10"/>
      <c r="F2" s="12"/>
      <c r="G2" s="10"/>
    </row>
    <row r="3" spans="1:7" x14ac:dyDescent="0.35">
      <c r="A3" s="13" t="s">
        <v>1</v>
      </c>
      <c r="B3" s="14"/>
      <c r="C3" s="14"/>
      <c r="D3" s="14"/>
      <c r="E3" s="14"/>
      <c r="F3" s="15"/>
      <c r="G3" s="16"/>
    </row>
    <row r="4" spans="1:7" x14ac:dyDescent="0.35">
      <c r="A4" s="17" t="s">
        <v>2</v>
      </c>
      <c r="B4" s="18" t="s">
        <v>3</v>
      </c>
      <c r="C4" s="19" t="s">
        <v>4</v>
      </c>
      <c r="D4" s="20" t="s">
        <v>5</v>
      </c>
      <c r="E4" s="20" t="s">
        <v>6</v>
      </c>
      <c r="F4" s="21" t="s">
        <v>7</v>
      </c>
      <c r="G4" s="19" t="s">
        <v>8</v>
      </c>
    </row>
    <row r="5" spans="1:7" ht="15" thickBot="1" x14ac:dyDescent="0.4">
      <c r="A5" s="22"/>
      <c r="B5" s="23"/>
      <c r="C5" s="24" t="s">
        <v>9</v>
      </c>
      <c r="D5" s="25"/>
      <c r="E5" s="26" t="s">
        <v>10</v>
      </c>
      <c r="F5" s="27"/>
      <c r="G5" s="28"/>
    </row>
    <row r="6" spans="1:7" ht="16.5" thickTop="1" thickBot="1" x14ac:dyDescent="0.4">
      <c r="A6" s="102" t="s">
        <v>11</v>
      </c>
      <c r="B6" s="103"/>
      <c r="C6" s="103"/>
      <c r="D6" s="103"/>
      <c r="E6" s="104"/>
      <c r="F6" s="29"/>
      <c r="G6" s="30"/>
    </row>
    <row r="7" spans="1:7" ht="15" thickTop="1" x14ac:dyDescent="0.35">
      <c r="A7" s="31" t="s">
        <v>12</v>
      </c>
      <c r="B7" s="32" t="s">
        <v>25</v>
      </c>
      <c r="C7" s="33"/>
      <c r="D7" s="33"/>
      <c r="E7" s="33"/>
      <c r="F7" s="34"/>
      <c r="G7" s="35"/>
    </row>
    <row r="8" spans="1:7" x14ac:dyDescent="0.35">
      <c r="A8" s="36">
        <v>1</v>
      </c>
      <c r="B8" s="85" t="s">
        <v>26</v>
      </c>
      <c r="C8" s="37" t="s">
        <v>38</v>
      </c>
      <c r="D8" s="38" t="s">
        <v>28</v>
      </c>
      <c r="E8" s="39">
        <v>1</v>
      </c>
      <c r="F8" s="1"/>
      <c r="G8" s="40" t="str">
        <f>IF(OR(ISTEXT(F8),ISBLANK(F8)), "$   - ",ROUND(E8*F8,2))</f>
        <v xml:space="preserve">$   - </v>
      </c>
    </row>
    <row r="9" spans="1:7" ht="25" x14ac:dyDescent="0.35">
      <c r="A9" s="36">
        <v>2</v>
      </c>
      <c r="B9" s="86" t="s">
        <v>27</v>
      </c>
      <c r="C9" s="41" t="s">
        <v>39</v>
      </c>
      <c r="D9" s="42" t="s">
        <v>28</v>
      </c>
      <c r="E9" s="43">
        <v>1</v>
      </c>
      <c r="F9" s="1"/>
      <c r="G9" s="40" t="str">
        <f t="shared" ref="G9:G15" si="0">IF(OR(ISTEXT(F9),ISBLANK(F9)), "$   - ",ROUND(E9*F9,2))</f>
        <v xml:space="preserve">$   - </v>
      </c>
    </row>
    <row r="10" spans="1:7" ht="25" x14ac:dyDescent="0.35">
      <c r="A10" s="36">
        <v>3</v>
      </c>
      <c r="B10" s="86" t="s">
        <v>32</v>
      </c>
      <c r="C10" s="41" t="s">
        <v>40</v>
      </c>
      <c r="D10" s="44" t="s">
        <v>28</v>
      </c>
      <c r="E10" s="45">
        <v>1</v>
      </c>
      <c r="F10" s="1"/>
      <c r="G10" s="40" t="str">
        <f t="shared" si="0"/>
        <v xml:space="preserve">$   - </v>
      </c>
    </row>
    <row r="11" spans="1:7" ht="25" x14ac:dyDescent="0.35">
      <c r="A11" s="36">
        <v>4</v>
      </c>
      <c r="B11" s="86" t="s">
        <v>33</v>
      </c>
      <c r="C11" s="41" t="s">
        <v>41</v>
      </c>
      <c r="D11" s="44" t="s">
        <v>29</v>
      </c>
      <c r="E11" s="45">
        <v>2500</v>
      </c>
      <c r="F11" s="1"/>
      <c r="G11" s="40" t="str">
        <f t="shared" si="0"/>
        <v xml:space="preserve">$   - </v>
      </c>
    </row>
    <row r="12" spans="1:7" ht="25" x14ac:dyDescent="0.35">
      <c r="A12" s="36">
        <v>5</v>
      </c>
      <c r="B12" s="86" t="s">
        <v>34</v>
      </c>
      <c r="C12" s="41" t="s">
        <v>41</v>
      </c>
      <c r="D12" s="44" t="s">
        <v>29</v>
      </c>
      <c r="E12" s="45">
        <v>500</v>
      </c>
      <c r="F12" s="1"/>
      <c r="G12" s="40" t="str">
        <f t="shared" si="0"/>
        <v xml:space="preserve">$   - </v>
      </c>
    </row>
    <row r="13" spans="1:7" x14ac:dyDescent="0.35">
      <c r="A13" s="36">
        <v>6</v>
      </c>
      <c r="B13" s="86" t="s">
        <v>35</v>
      </c>
      <c r="C13" s="41" t="s">
        <v>50</v>
      </c>
      <c r="D13" s="42" t="s">
        <v>30</v>
      </c>
      <c r="E13" s="43">
        <v>300</v>
      </c>
      <c r="F13" s="1"/>
      <c r="G13" s="40" t="str">
        <f t="shared" si="0"/>
        <v xml:space="preserve">$   - </v>
      </c>
    </row>
    <row r="14" spans="1:7" ht="26" x14ac:dyDescent="0.35">
      <c r="A14" s="36">
        <v>7</v>
      </c>
      <c r="B14" s="87" t="s">
        <v>36</v>
      </c>
      <c r="C14" s="46" t="s">
        <v>41</v>
      </c>
      <c r="D14" s="47"/>
      <c r="E14" s="48"/>
      <c r="F14" s="49"/>
      <c r="G14" s="40"/>
    </row>
    <row r="15" spans="1:7" x14ac:dyDescent="0.35">
      <c r="A15" s="50" t="s">
        <v>31</v>
      </c>
      <c r="B15" s="87" t="s">
        <v>37</v>
      </c>
      <c r="C15" s="46"/>
      <c r="D15" s="51" t="s">
        <v>29</v>
      </c>
      <c r="E15" s="52">
        <v>500</v>
      </c>
      <c r="F15" s="2"/>
      <c r="G15" s="40" t="str">
        <f t="shared" si="0"/>
        <v xml:space="preserve">$   - </v>
      </c>
    </row>
    <row r="16" spans="1:7" ht="15" thickBot="1" x14ac:dyDescent="0.4">
      <c r="A16" s="53" t="s">
        <v>12</v>
      </c>
      <c r="B16" s="105"/>
      <c r="C16" s="106"/>
      <c r="D16" s="106"/>
      <c r="E16" s="106"/>
      <c r="F16" s="54" t="s">
        <v>13</v>
      </c>
      <c r="G16" s="55">
        <f>SUM(G8:G15)</f>
        <v>0</v>
      </c>
    </row>
    <row r="17" spans="1:7" ht="15.5" thickTop="1" thickBot="1" x14ac:dyDescent="0.4">
      <c r="A17" s="110" t="s">
        <v>14</v>
      </c>
      <c r="B17" s="111"/>
      <c r="C17" s="111"/>
      <c r="D17" s="111"/>
      <c r="E17" s="111"/>
      <c r="F17" s="111"/>
      <c r="G17" s="112"/>
    </row>
    <row r="18" spans="1:7" ht="15" thickTop="1" x14ac:dyDescent="0.35">
      <c r="A18" s="31" t="s">
        <v>15</v>
      </c>
      <c r="B18" s="107" t="s">
        <v>42</v>
      </c>
      <c r="C18" s="108"/>
      <c r="D18" s="108"/>
      <c r="E18" s="108"/>
      <c r="F18" s="108"/>
      <c r="G18" s="109"/>
    </row>
    <row r="19" spans="1:7" x14ac:dyDescent="0.35">
      <c r="A19" s="36">
        <v>8</v>
      </c>
      <c r="B19" s="85" t="s">
        <v>43</v>
      </c>
      <c r="C19" s="56" t="s">
        <v>58</v>
      </c>
      <c r="D19" s="39" t="s">
        <v>55</v>
      </c>
      <c r="E19" s="39">
        <v>240</v>
      </c>
      <c r="F19" s="1"/>
      <c r="G19" s="40" t="str">
        <f>IF(OR(ISTEXT(F19),ISBLANK(F19)), "$   - ",ROUND(E19*F19,2))</f>
        <v xml:space="preserve">$   - </v>
      </c>
    </row>
    <row r="20" spans="1:7" x14ac:dyDescent="0.35">
      <c r="A20" s="36">
        <v>9</v>
      </c>
      <c r="B20" s="86" t="s">
        <v>44</v>
      </c>
      <c r="C20" s="43" t="s">
        <v>58</v>
      </c>
      <c r="D20" s="43" t="s">
        <v>55</v>
      </c>
      <c r="E20" s="43">
        <v>240</v>
      </c>
      <c r="F20" s="1"/>
      <c r="G20" s="40" t="str">
        <f t="shared" ref="G20:G29" si="1">IF(OR(ISTEXT(F20),ISBLANK(F20)), "$   - ",ROUND(E20*F20,2))</f>
        <v xml:space="preserve">$   - </v>
      </c>
    </row>
    <row r="21" spans="1:7" x14ac:dyDescent="0.35">
      <c r="A21" s="36">
        <v>10</v>
      </c>
      <c r="B21" s="86" t="s">
        <v>45</v>
      </c>
      <c r="C21" s="43" t="s">
        <v>58</v>
      </c>
      <c r="D21" s="45" t="s">
        <v>56</v>
      </c>
      <c r="E21" s="45">
        <v>2</v>
      </c>
      <c r="F21" s="1"/>
      <c r="G21" s="40" t="str">
        <f t="shared" si="1"/>
        <v xml:space="preserve">$   - </v>
      </c>
    </row>
    <row r="22" spans="1:7" x14ac:dyDescent="0.35">
      <c r="A22" s="36">
        <v>11</v>
      </c>
      <c r="B22" s="86" t="s">
        <v>46</v>
      </c>
      <c r="C22" s="43" t="s">
        <v>58</v>
      </c>
      <c r="D22" s="45" t="s">
        <v>56</v>
      </c>
      <c r="E22" s="45">
        <v>16</v>
      </c>
      <c r="F22" s="1"/>
      <c r="G22" s="40" t="str">
        <f t="shared" si="1"/>
        <v xml:space="preserve">$   - </v>
      </c>
    </row>
    <row r="23" spans="1:7" ht="15.5" x14ac:dyDescent="0.35">
      <c r="A23" s="36">
        <v>12</v>
      </c>
      <c r="B23" s="86" t="s">
        <v>47</v>
      </c>
      <c r="C23" s="43" t="s">
        <v>59</v>
      </c>
      <c r="D23" s="43" t="s">
        <v>30</v>
      </c>
      <c r="E23" s="45">
        <v>40</v>
      </c>
      <c r="F23" s="1"/>
      <c r="G23" s="40" t="str">
        <f t="shared" si="1"/>
        <v xml:space="preserve">$   - </v>
      </c>
    </row>
    <row r="24" spans="1:7" ht="15.5" x14ac:dyDescent="0.35">
      <c r="A24" s="36">
        <v>13</v>
      </c>
      <c r="B24" s="86" t="s">
        <v>48</v>
      </c>
      <c r="C24" s="43" t="s">
        <v>59</v>
      </c>
      <c r="D24" s="43" t="s">
        <v>30</v>
      </c>
      <c r="E24" s="45">
        <v>10</v>
      </c>
      <c r="F24" s="1"/>
      <c r="G24" s="40" t="str">
        <f t="shared" si="1"/>
        <v xml:space="preserve">$   - </v>
      </c>
    </row>
    <row r="25" spans="1:7" x14ac:dyDescent="0.35">
      <c r="A25" s="36">
        <v>14</v>
      </c>
      <c r="B25" s="86" t="s">
        <v>49</v>
      </c>
      <c r="C25" s="43" t="s">
        <v>60</v>
      </c>
      <c r="D25" s="45" t="s">
        <v>57</v>
      </c>
      <c r="E25" s="45">
        <v>6000</v>
      </c>
      <c r="F25" s="2"/>
      <c r="G25" s="40" t="str">
        <f t="shared" si="1"/>
        <v xml:space="preserve">$   - </v>
      </c>
    </row>
    <row r="26" spans="1:7" x14ac:dyDescent="0.35">
      <c r="A26" s="36">
        <v>15</v>
      </c>
      <c r="B26" s="86" t="s">
        <v>51</v>
      </c>
      <c r="C26" s="43" t="s">
        <v>61</v>
      </c>
      <c r="D26" s="45" t="s">
        <v>57</v>
      </c>
      <c r="E26" s="45">
        <v>77400</v>
      </c>
      <c r="F26" s="2"/>
      <c r="G26" s="40" t="str">
        <f t="shared" si="1"/>
        <v xml:space="preserve">$   - </v>
      </c>
    </row>
    <row r="27" spans="1:7" x14ac:dyDescent="0.35">
      <c r="A27" s="36">
        <v>16</v>
      </c>
      <c r="B27" s="86" t="s">
        <v>52</v>
      </c>
      <c r="C27" s="43" t="s">
        <v>61</v>
      </c>
      <c r="D27" s="45" t="s">
        <v>57</v>
      </c>
      <c r="E27" s="45">
        <v>77400</v>
      </c>
      <c r="F27" s="2"/>
      <c r="G27" s="40" t="str">
        <f t="shared" si="1"/>
        <v xml:space="preserve">$   - </v>
      </c>
    </row>
    <row r="28" spans="1:7" x14ac:dyDescent="0.35">
      <c r="A28" s="36">
        <v>17</v>
      </c>
      <c r="B28" s="86" t="s">
        <v>53</v>
      </c>
      <c r="C28" s="43" t="s">
        <v>62</v>
      </c>
      <c r="D28" s="43" t="s">
        <v>56</v>
      </c>
      <c r="E28" s="43">
        <v>4</v>
      </c>
      <c r="F28" s="2"/>
      <c r="G28" s="40" t="str">
        <f t="shared" si="1"/>
        <v xml:space="preserve">$   - </v>
      </c>
    </row>
    <row r="29" spans="1:7" x14ac:dyDescent="0.35">
      <c r="A29" s="36">
        <v>18</v>
      </c>
      <c r="B29" s="88" t="s">
        <v>54</v>
      </c>
      <c r="C29" s="57" t="s">
        <v>63</v>
      </c>
      <c r="D29" s="58" t="s">
        <v>28</v>
      </c>
      <c r="E29" s="58">
        <v>1</v>
      </c>
      <c r="F29" s="4"/>
      <c r="G29" s="40" t="str">
        <f t="shared" si="1"/>
        <v xml:space="preserve">$   - </v>
      </c>
    </row>
    <row r="30" spans="1:7" ht="15" thickBot="1" x14ac:dyDescent="0.4">
      <c r="A30" s="53" t="s">
        <v>15</v>
      </c>
      <c r="B30" s="117"/>
      <c r="C30" s="118"/>
      <c r="D30" s="118"/>
      <c r="E30" s="118"/>
      <c r="F30" s="54" t="s">
        <v>13</v>
      </c>
      <c r="G30" s="59">
        <f>SUM(G19:G29)</f>
        <v>0</v>
      </c>
    </row>
    <row r="31" spans="1:7" ht="15.5" thickTop="1" thickBot="1" x14ac:dyDescent="0.4">
      <c r="A31" s="113" t="s">
        <v>16</v>
      </c>
      <c r="B31" s="114"/>
      <c r="C31" s="114"/>
      <c r="D31" s="114"/>
      <c r="E31" s="114"/>
      <c r="F31" s="115"/>
      <c r="G31" s="116"/>
    </row>
    <row r="32" spans="1:7" ht="15" thickTop="1" x14ac:dyDescent="0.35">
      <c r="A32" s="60" t="s">
        <v>17</v>
      </c>
      <c r="B32" s="107" t="s">
        <v>64</v>
      </c>
      <c r="C32" s="108"/>
      <c r="D32" s="108"/>
      <c r="E32" s="108"/>
      <c r="F32" s="108"/>
      <c r="G32" s="109"/>
    </row>
    <row r="33" spans="1:7" ht="25" x14ac:dyDescent="0.35">
      <c r="A33" s="61">
        <v>19</v>
      </c>
      <c r="B33" s="89" t="s">
        <v>67</v>
      </c>
      <c r="C33" s="42" t="s">
        <v>65</v>
      </c>
      <c r="D33" s="62" t="s">
        <v>66</v>
      </c>
      <c r="E33" s="44">
        <v>100</v>
      </c>
      <c r="F33" s="3"/>
      <c r="G33" s="40" t="str">
        <f>IF(OR(ISTEXT(F33),ISBLANK(F33)), "$   - ",ROUND(E33*F33,2))</f>
        <v xml:space="preserve">$   - </v>
      </c>
    </row>
    <row r="34" spans="1:7" ht="26" x14ac:dyDescent="0.35">
      <c r="A34" s="36">
        <v>20</v>
      </c>
      <c r="B34" s="90" t="s">
        <v>78</v>
      </c>
      <c r="C34" s="42" t="s">
        <v>65</v>
      </c>
      <c r="D34" s="41" t="s">
        <v>66</v>
      </c>
      <c r="E34" s="42">
        <v>20</v>
      </c>
      <c r="F34" s="3"/>
      <c r="G34" s="40" t="str">
        <f t="shared" ref="G34" si="2">IF(OR(ISTEXT(F34),ISBLANK(F34)), "$   - ",ROUND(E34*F34,2))</f>
        <v xml:space="preserve">$   - </v>
      </c>
    </row>
    <row r="35" spans="1:7" ht="26" x14ac:dyDescent="0.35">
      <c r="A35" s="61">
        <v>21</v>
      </c>
      <c r="B35" s="90" t="s">
        <v>79</v>
      </c>
      <c r="C35" s="42" t="s">
        <v>65</v>
      </c>
      <c r="D35" s="41" t="s">
        <v>66</v>
      </c>
      <c r="E35" s="42">
        <v>100</v>
      </c>
      <c r="F35" s="3"/>
      <c r="G35" s="40" t="str">
        <f t="shared" ref="G35:G38" si="3">IF(OR(ISTEXT(F35),ISBLANK(F35)), "$   - ",ROUND(E35*F35,2))</f>
        <v xml:space="preserve">$   - </v>
      </c>
    </row>
    <row r="36" spans="1:7" ht="26" x14ac:dyDescent="0.35">
      <c r="A36" s="36">
        <v>22</v>
      </c>
      <c r="B36" s="90" t="s">
        <v>68</v>
      </c>
      <c r="C36" s="42" t="s">
        <v>65</v>
      </c>
      <c r="D36" s="62" t="s">
        <v>66</v>
      </c>
      <c r="E36" s="44">
        <v>47</v>
      </c>
      <c r="F36" s="3"/>
      <c r="G36" s="40" t="str">
        <f t="shared" si="3"/>
        <v xml:space="preserve">$   - </v>
      </c>
    </row>
    <row r="37" spans="1:7" ht="26" x14ac:dyDescent="0.35">
      <c r="A37" s="61">
        <v>23</v>
      </c>
      <c r="B37" s="90" t="s">
        <v>69</v>
      </c>
      <c r="C37" s="42" t="s">
        <v>65</v>
      </c>
      <c r="D37" s="62" t="s">
        <v>56</v>
      </c>
      <c r="E37" s="44">
        <v>4</v>
      </c>
      <c r="F37" s="3"/>
      <c r="G37" s="40" t="str">
        <f t="shared" si="3"/>
        <v xml:space="preserve">$   - </v>
      </c>
    </row>
    <row r="38" spans="1:7" ht="26" x14ac:dyDescent="0.35">
      <c r="A38" s="36">
        <v>24</v>
      </c>
      <c r="B38" s="90" t="s">
        <v>70</v>
      </c>
      <c r="C38" s="42" t="s">
        <v>65</v>
      </c>
      <c r="D38" s="62" t="s">
        <v>56</v>
      </c>
      <c r="E38" s="44">
        <v>4</v>
      </c>
      <c r="F38" s="3"/>
      <c r="G38" s="40" t="str">
        <f t="shared" si="3"/>
        <v xml:space="preserve">$   - </v>
      </c>
    </row>
    <row r="39" spans="1:7" ht="15" thickBot="1" x14ac:dyDescent="0.4">
      <c r="A39" s="53" t="s">
        <v>17</v>
      </c>
      <c r="B39" s="105"/>
      <c r="C39" s="106"/>
      <c r="D39" s="106"/>
      <c r="E39" s="106"/>
      <c r="F39" s="54" t="s">
        <v>13</v>
      </c>
      <c r="G39" s="59">
        <f>SUM(G33:G38)</f>
        <v>0</v>
      </c>
    </row>
    <row r="40" spans="1:7" ht="15.5" thickTop="1" thickBot="1" x14ac:dyDescent="0.4">
      <c r="A40" s="110" t="s">
        <v>18</v>
      </c>
      <c r="B40" s="111"/>
      <c r="C40" s="111"/>
      <c r="D40" s="111"/>
      <c r="E40" s="111"/>
      <c r="F40" s="111"/>
      <c r="G40" s="112"/>
    </row>
    <row r="41" spans="1:7" ht="15" thickTop="1" x14ac:dyDescent="0.35">
      <c r="A41" s="60" t="s">
        <v>19</v>
      </c>
      <c r="B41" s="107" t="s">
        <v>71</v>
      </c>
      <c r="C41" s="108"/>
      <c r="D41" s="108"/>
      <c r="E41" s="108"/>
      <c r="F41" s="108"/>
      <c r="G41" s="109"/>
    </row>
    <row r="42" spans="1:7" x14ac:dyDescent="0.35">
      <c r="A42" s="64">
        <v>25</v>
      </c>
      <c r="B42" s="91" t="s">
        <v>73</v>
      </c>
      <c r="C42" s="43" t="s">
        <v>76</v>
      </c>
      <c r="D42" s="45" t="s">
        <v>28</v>
      </c>
      <c r="E42" s="45">
        <v>1</v>
      </c>
      <c r="F42" s="3"/>
      <c r="G42" s="40" t="str">
        <f>IF(OR(ISTEXT(F42),ISBLANK(F42)), "$   - ",ROUND(E42*F42,2))</f>
        <v xml:space="preserve">$   - </v>
      </c>
    </row>
    <row r="43" spans="1:7" ht="15" thickBot="1" x14ac:dyDescent="0.4">
      <c r="A43" s="65" t="s">
        <v>19</v>
      </c>
      <c r="B43" s="119"/>
      <c r="C43" s="106"/>
      <c r="D43" s="106"/>
      <c r="E43" s="120"/>
      <c r="F43" s="54" t="s">
        <v>13</v>
      </c>
      <c r="G43" s="66">
        <f>SUM(G42)</f>
        <v>0</v>
      </c>
    </row>
    <row r="44" spans="1:7" ht="15" thickTop="1" x14ac:dyDescent="0.35">
      <c r="A44" s="121" t="s">
        <v>20</v>
      </c>
      <c r="B44" s="122"/>
      <c r="C44" s="122"/>
      <c r="D44" s="122"/>
      <c r="E44" s="122"/>
      <c r="F44" s="122"/>
      <c r="G44" s="123"/>
    </row>
    <row r="45" spans="1:7" x14ac:dyDescent="0.35">
      <c r="A45" s="67" t="s">
        <v>21</v>
      </c>
      <c r="B45" s="107" t="s">
        <v>72</v>
      </c>
      <c r="C45" s="108"/>
      <c r="D45" s="108"/>
      <c r="E45" s="108"/>
      <c r="F45" s="108"/>
      <c r="G45" s="109"/>
    </row>
    <row r="46" spans="1:7" x14ac:dyDescent="0.35">
      <c r="A46" s="36">
        <v>26</v>
      </c>
      <c r="B46" s="89" t="s">
        <v>74</v>
      </c>
      <c r="C46" s="43" t="s">
        <v>75</v>
      </c>
      <c r="D46" s="45" t="s">
        <v>28</v>
      </c>
      <c r="E46" s="45">
        <v>1</v>
      </c>
      <c r="F46" s="63">
        <v>100000</v>
      </c>
      <c r="G46" s="40">
        <f>IF(OR(ISTEXT(F46),ISBLANK(F46)), "$   - ",ROUND(E46*F46,2))</f>
        <v>100000</v>
      </c>
    </row>
    <row r="47" spans="1:7" ht="15" thickBot="1" x14ac:dyDescent="0.4">
      <c r="A47" s="53" t="s">
        <v>21</v>
      </c>
      <c r="B47" s="105"/>
      <c r="C47" s="106"/>
      <c r="D47" s="106"/>
      <c r="E47" s="106"/>
      <c r="F47" s="54" t="s">
        <v>13</v>
      </c>
      <c r="G47" s="59">
        <f>SUM(G46)</f>
        <v>100000</v>
      </c>
    </row>
    <row r="48" spans="1:7" ht="15" thickTop="1" x14ac:dyDescent="0.35">
      <c r="A48" s="68"/>
      <c r="B48" s="69" t="s">
        <v>22</v>
      </c>
      <c r="C48" s="70"/>
      <c r="D48" s="70"/>
      <c r="E48" s="70"/>
      <c r="F48" s="71"/>
      <c r="G48" s="72"/>
    </row>
    <row r="49" spans="1:7" x14ac:dyDescent="0.35">
      <c r="A49" s="126" t="s">
        <v>23</v>
      </c>
      <c r="B49" s="127"/>
      <c r="C49" s="127"/>
      <c r="D49" s="127"/>
      <c r="E49" s="127"/>
      <c r="F49" s="73"/>
      <c r="G49" s="74"/>
    </row>
    <row r="50" spans="1:7" ht="15" thickBot="1" x14ac:dyDescent="0.4">
      <c r="A50" s="53" t="s">
        <v>12</v>
      </c>
      <c r="B50" s="124" t="s">
        <v>25</v>
      </c>
      <c r="C50" s="118"/>
      <c r="D50" s="118"/>
      <c r="E50" s="125"/>
      <c r="F50" s="75" t="s">
        <v>13</v>
      </c>
      <c r="G50" s="76">
        <f>G16</f>
        <v>0</v>
      </c>
    </row>
    <row r="51" spans="1:7" ht="15.5" thickTop="1" thickBot="1" x14ac:dyDescent="0.4">
      <c r="A51" s="53" t="s">
        <v>15</v>
      </c>
      <c r="B51" s="99" t="s">
        <v>42</v>
      </c>
      <c r="C51" s="100"/>
      <c r="D51" s="100"/>
      <c r="E51" s="101"/>
      <c r="F51" s="75" t="s">
        <v>13</v>
      </c>
      <c r="G51" s="76">
        <f>G30</f>
        <v>0</v>
      </c>
    </row>
    <row r="52" spans="1:7" ht="15.5" thickTop="1" thickBot="1" x14ac:dyDescent="0.4">
      <c r="A52" s="53" t="s">
        <v>17</v>
      </c>
      <c r="B52" s="99" t="s">
        <v>64</v>
      </c>
      <c r="C52" s="100"/>
      <c r="D52" s="100"/>
      <c r="E52" s="101"/>
      <c r="F52" s="75" t="s">
        <v>13</v>
      </c>
      <c r="G52" s="76">
        <f>G39</f>
        <v>0</v>
      </c>
    </row>
    <row r="53" spans="1:7" ht="15.5" thickTop="1" thickBot="1" x14ac:dyDescent="0.4">
      <c r="A53" s="53" t="s">
        <v>19</v>
      </c>
      <c r="B53" s="99" t="s">
        <v>71</v>
      </c>
      <c r="C53" s="100"/>
      <c r="D53" s="100"/>
      <c r="E53" s="101"/>
      <c r="F53" s="75" t="s">
        <v>13</v>
      </c>
      <c r="G53" s="76">
        <f>G43</f>
        <v>0</v>
      </c>
    </row>
    <row r="54" spans="1:7" ht="15.5" thickTop="1" thickBot="1" x14ac:dyDescent="0.4">
      <c r="A54" s="53" t="s">
        <v>21</v>
      </c>
      <c r="B54" s="77" t="s">
        <v>72</v>
      </c>
      <c r="C54" s="78"/>
      <c r="D54" s="78"/>
      <c r="E54" s="78"/>
      <c r="F54" s="75" t="s">
        <v>13</v>
      </c>
      <c r="G54" s="76">
        <f>G47</f>
        <v>100000</v>
      </c>
    </row>
    <row r="55" spans="1:7" ht="15.5" thickTop="1" thickBot="1" x14ac:dyDescent="0.4">
      <c r="A55" s="79"/>
      <c r="B55" s="80"/>
      <c r="C55" s="81"/>
      <c r="D55" s="82"/>
      <c r="E55" s="82"/>
      <c r="F55" s="83"/>
      <c r="G55" s="84"/>
    </row>
    <row r="56" spans="1:7" ht="30" customHeight="1" thickTop="1" x14ac:dyDescent="0.35">
      <c r="A56" s="95" t="s">
        <v>24</v>
      </c>
      <c r="B56" s="96"/>
      <c r="C56" s="96"/>
      <c r="D56" s="96"/>
      <c r="E56" s="96"/>
      <c r="F56" s="97">
        <f>SUM(G50:G54)</f>
        <v>100000</v>
      </c>
      <c r="G56" s="98"/>
    </row>
    <row r="57" spans="1:7" x14ac:dyDescent="0.35">
      <c r="A57" s="92"/>
      <c r="B57" s="92"/>
      <c r="C57" s="92"/>
      <c r="D57" s="92"/>
      <c r="E57" s="92"/>
      <c r="F57" s="92"/>
      <c r="G57" s="92"/>
    </row>
    <row r="58" spans="1:7" x14ac:dyDescent="0.35">
      <c r="A58" s="92"/>
      <c r="B58" s="92"/>
      <c r="C58" s="92"/>
      <c r="D58" s="92"/>
      <c r="E58" s="92"/>
      <c r="F58" s="94"/>
      <c r="G58" s="94"/>
    </row>
    <row r="59" spans="1:7" x14ac:dyDescent="0.35">
      <c r="A59" s="92"/>
      <c r="B59" s="92"/>
      <c r="C59" s="92"/>
      <c r="D59" s="92"/>
      <c r="E59" s="92"/>
      <c r="F59" s="93" t="s">
        <v>77</v>
      </c>
      <c r="G59" s="92"/>
    </row>
  </sheetData>
  <sheetProtection algorithmName="SHA-512" hashValue="X6fxRK51/H3UQ9zikPruHCG5kT92FJiES2pZtS/W2gss/AEyNMU7rnNRnuEkrQFBBoMK58NCS4l90Vs/kC2HqA==" saltValue="VywYB7UPgaz9i3tnrA9eaw==" spinCount="100000" sheet="1" objects="1" scenarios="1" selectLockedCells="1"/>
  <mergeCells count="22">
    <mergeCell ref="B47:E47"/>
    <mergeCell ref="B51:E51"/>
    <mergeCell ref="A6:E6"/>
    <mergeCell ref="B16:E16"/>
    <mergeCell ref="B18:G18"/>
    <mergeCell ref="B32:G32"/>
    <mergeCell ref="B41:G41"/>
    <mergeCell ref="A40:G40"/>
    <mergeCell ref="A31:G31"/>
    <mergeCell ref="A17:G17"/>
    <mergeCell ref="B30:E30"/>
    <mergeCell ref="B43:E43"/>
    <mergeCell ref="B39:E39"/>
    <mergeCell ref="B45:G45"/>
    <mergeCell ref="A44:G44"/>
    <mergeCell ref="B50:E50"/>
    <mergeCell ref="A49:E49"/>
    <mergeCell ref="F58:G58"/>
    <mergeCell ref="A56:E56"/>
    <mergeCell ref="F56:G56"/>
    <mergeCell ref="B52:E52"/>
    <mergeCell ref="B53:E53"/>
  </mergeCells>
  <pageMargins left="0.7" right="0.7" top="0.75" bottom="0.75" header="0.3" footer="0.3"/>
  <pageSetup paperSize="9" scale="64" fitToHeight="0" orientation="portrait" horizontalDpi="300" r:id="rId1"/>
  <headerFooter>
    <oddHeader>&amp;LThe City of Winnipeg
Tender No. 850-2025&amp;RBid Submission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DeFries, Corallie</dc:creator>
  <cp:lastModifiedBy>Fedorchuk, Connor</cp:lastModifiedBy>
  <cp:lastPrinted>2026-02-12T17:13:27Z</cp:lastPrinted>
  <dcterms:created xsi:type="dcterms:W3CDTF">2026-02-12T16:15:05Z</dcterms:created>
  <dcterms:modified xsi:type="dcterms:W3CDTF">2026-02-25T20:55:12Z</dcterms:modified>
</cp:coreProperties>
</file>