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vidal\Desktop\2025 Outfalls\"/>
    </mc:Choice>
  </mc:AlternateContent>
  <xr:revisionPtr revIDLastSave="0" documentId="13_ncr:1_{C10AFDB2-4C3C-4B6D-930C-9684B8418872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Sheet1" sheetId="7" state="hidden" r:id="rId1"/>
    <sheet name="883-2025_eForm_B-Prices" sheetId="14" r:id="rId2"/>
  </sheets>
  <externalReferences>
    <externalReference r:id="rId3"/>
    <externalReference r:id="rId4"/>
  </externalReferences>
  <definedNames>
    <definedName name="_11TENDER_SUBMISSI" localSheetId="1">'883-2025_eForm_B-Prices'!#REF!</definedName>
    <definedName name="_12TENDER_SUBMISSI" localSheetId="1">'[1]FORM B - PRICES'!#REF!</definedName>
    <definedName name="_12TENDER_SUBMISSI">'[2]FORM B; PRICES'!#REF!</definedName>
    <definedName name="_3PAGE_1_OF_13" localSheetId="1">'883-2025_eForm_B-Prices'!#REF!</definedName>
    <definedName name="_4PAGE_1_OF_13" localSheetId="1">'[1]FORM B - PRICES'!#REF!</definedName>
    <definedName name="_4PAGE_1_OF_13">'[2]FORM B; PRICES'!#REF!</definedName>
    <definedName name="_7TENDER_NO._181" localSheetId="1">'883-2025_eForm_B-Prices'!#REF!</definedName>
    <definedName name="_8TENDER_NO._181" localSheetId="1">'[1]FORM B - PRICES'!#REF!</definedName>
    <definedName name="_8TENDER_NO._181">'[2]FORM B; PRICES'!#REF!</definedName>
    <definedName name="_xlnm._FilterDatabase" localSheetId="1" hidden="1">'883-2025_eForm_B-Prices'!$B$4:$H$5</definedName>
    <definedName name="BClean">#REF!</definedName>
    <definedName name="ColumnTypes" localSheetId="1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1">'883-2025_eForm_B-Prices'!#REF!</definedName>
    <definedName name="HEADER">'[2]FORM B; PRICES'!#REF!</definedName>
    <definedName name="_xlnm.Print_Area" localSheetId="1">'883-2025_eForm_B-Prices'!$B$1:$H$100</definedName>
    <definedName name="Print_Area_1">#REF!</definedName>
    <definedName name="Print_Area_2">#REF!</definedName>
    <definedName name="_xlnm.Print_Titles" localSheetId="1">'883-2025_eForm_B-Prices'!$1:$5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 localSheetId="1">'883-2025_eForm_B-Prices'!#REF!</definedName>
    <definedName name="TEMP">'[2]FORM B; PRICES'!#REF!</definedName>
    <definedName name="TESTHEAD" localSheetId="1">'883-2025_eForm_B-Prices'!#REF!</definedName>
    <definedName name="TESTHEAD">'[2]FORM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 localSheetId="1">'883-2025_eForm_B-Prices'!$B$1:$IW$35</definedName>
    <definedName name="XEverything">#REF!</definedName>
    <definedName name="XITEMS" localSheetId="1">'883-2025_eForm_B-Prices'!$B$6:$IW$35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4" l="1"/>
  <c r="H32" i="14" l="1"/>
  <c r="H51" i="14" l="1"/>
  <c r="H52" i="14"/>
  <c r="H53" i="14"/>
  <c r="H54" i="14"/>
  <c r="H49" i="14"/>
  <c r="B87" i="14"/>
  <c r="H84" i="14" l="1"/>
  <c r="H72" i="14"/>
  <c r="H71" i="14"/>
  <c r="C85" i="14" l="1"/>
  <c r="C88" i="14" s="1"/>
  <c r="B85" i="14"/>
  <c r="B88" i="14" s="1"/>
  <c r="H83" i="14"/>
  <c r="H82" i="14"/>
  <c r="H81" i="14"/>
  <c r="H80" i="14"/>
  <c r="H79" i="14"/>
  <c r="H78" i="14"/>
  <c r="H77" i="14"/>
  <c r="H76" i="14"/>
  <c r="H75" i="14"/>
  <c r="H74" i="14"/>
  <c r="H73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25" i="14"/>
  <c r="H24" i="14"/>
  <c r="H29" i="14"/>
  <c r="H27" i="14"/>
  <c r="H30" i="14"/>
  <c r="C55" i="14"/>
  <c r="C87" i="14" s="1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6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50" i="14"/>
  <c r="H7" i="14"/>
  <c r="H85" i="14" l="1"/>
  <c r="G88" i="14" s="1"/>
  <c r="B55" i="14"/>
  <c r="H55" i="14" l="1"/>
  <c r="G87" i="14" s="1"/>
  <c r="G90" i="14" s="1"/>
</calcChain>
</file>

<file path=xl/sharedStrings.xml><?xml version="1.0" encoding="utf-8"?>
<sst xmlns="http://schemas.openxmlformats.org/spreadsheetml/2006/main" count="243" uniqueCount="163">
  <si>
    <t>UNIT PRICES</t>
  </si>
  <si>
    <t>each</t>
  </si>
  <si>
    <t>FORM B: PRICES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</si>
  <si>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</si>
  <si>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</si>
  <si>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</si>
  <si>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</si>
  <si>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</si>
  <si>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</si>
  <si>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</si>
  <si>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</si>
  <si>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</si>
  <si>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</si>
  <si>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Subtotal:</t>
  </si>
  <si>
    <t>(SEE B9)</t>
  </si>
  <si>
    <t>CODE</t>
  </si>
  <si>
    <t>A003</t>
  </si>
  <si>
    <t>A022A</t>
  </si>
  <si>
    <t>B099</t>
  </si>
  <si>
    <t>B199</t>
  </si>
  <si>
    <t>B219</t>
  </si>
  <si>
    <t>C007</t>
  </si>
  <si>
    <t>C008</t>
  </si>
  <si>
    <t>C014</t>
  </si>
  <si>
    <t>C015</t>
  </si>
  <si>
    <t>E004</t>
  </si>
  <si>
    <t>E046</t>
  </si>
  <si>
    <t>F001</t>
  </si>
  <si>
    <t>F011</t>
  </si>
  <si>
    <t>F028</t>
  </si>
  <si>
    <t>G001</t>
  </si>
  <si>
    <t>Sodding</t>
  </si>
  <si>
    <t>G002</t>
  </si>
  <si>
    <t>G003</t>
  </si>
  <si>
    <t>A1</t>
  </si>
  <si>
    <t>Site Development and Restoration</t>
  </si>
  <si>
    <t>lump sum</t>
  </si>
  <si>
    <t>A2</t>
  </si>
  <si>
    <t>A3</t>
  </si>
  <si>
    <t>A4</t>
  </si>
  <si>
    <t>Supply and Installation of Outfall Pipe</t>
  </si>
  <si>
    <t>l.m.</t>
  </si>
  <si>
    <t>A5</t>
  </si>
  <si>
    <t>Supply and Installation of Pipe Fittings</t>
  </si>
  <si>
    <t>A6</t>
  </si>
  <si>
    <t>Construction of Concrete Collar</t>
  </si>
  <si>
    <t>A7</t>
  </si>
  <si>
    <r>
      <t>m</t>
    </r>
    <r>
      <rPr>
        <vertAlign val="superscript"/>
        <sz val="12"/>
        <rFont val="Arial"/>
        <family val="2"/>
      </rPr>
      <t>3</t>
    </r>
  </si>
  <si>
    <t>A8</t>
  </si>
  <si>
    <t>A9</t>
  </si>
  <si>
    <t>Riverbank Regrading</t>
  </si>
  <si>
    <t>A10</t>
  </si>
  <si>
    <t>Geotextile</t>
  </si>
  <si>
    <r>
      <t>m</t>
    </r>
    <r>
      <rPr>
        <vertAlign val="superscript"/>
        <sz val="12"/>
        <rFont val="Arial"/>
        <family val="2"/>
      </rPr>
      <t>2</t>
    </r>
  </si>
  <si>
    <t>A11</t>
  </si>
  <si>
    <t>A12</t>
  </si>
  <si>
    <t>tonne</t>
  </si>
  <si>
    <t>A13</t>
  </si>
  <si>
    <t>Installation of Silt Fence</t>
  </si>
  <si>
    <t>Erosion Control Blankets</t>
  </si>
  <si>
    <t>Tree Removal</t>
  </si>
  <si>
    <t>A16</t>
  </si>
  <si>
    <t>a) Manitoba Maple</t>
  </si>
  <si>
    <t>A17</t>
  </si>
  <si>
    <t xml:space="preserve">Native Grass Seed &amp; Topsoil </t>
  </si>
  <si>
    <t>A18</t>
  </si>
  <si>
    <t>A19</t>
  </si>
  <si>
    <t>A20</t>
  </si>
  <si>
    <t>Sewer Inspection</t>
  </si>
  <si>
    <t>A21</t>
  </si>
  <si>
    <t>allowance</t>
  </si>
  <si>
    <t>A22</t>
  </si>
  <si>
    <t>Allowance for Geotechnical Instrumentation Installation</t>
  </si>
  <si>
    <t>vert.m.</t>
  </si>
  <si>
    <t>c) Rockfill Backfill</t>
  </si>
  <si>
    <t>d) Clay Cap</t>
  </si>
  <si>
    <t>Supply and Installation of Debris Grate</t>
  </si>
  <si>
    <t>a) 50 mm to 249 mm diameter</t>
  </si>
  <si>
    <t>Tree and Shrub Revegation</t>
  </si>
  <si>
    <t>b) Basswood</t>
  </si>
  <si>
    <t>c) Cottonwood</t>
  </si>
  <si>
    <t>d) Peach Leaf Willow</t>
  </si>
  <si>
    <t>CW3510</t>
  </si>
  <si>
    <t>a) Width &gt; or = 600mm</t>
  </si>
  <si>
    <t>Temporary Surface Restoration</t>
  </si>
  <si>
    <t>Allowance for Building Inspections and Vibration Monitoring</t>
  </si>
  <si>
    <t xml:space="preserve">ROLAND OUTFALL (S-MA40011011) </t>
  </si>
  <si>
    <t>Rockfill Columns (2.13m diameter)</t>
  </si>
  <si>
    <t>a) Internal Slip Joint - 3990 mm diameter polymer coated</t>
  </si>
  <si>
    <t>a) 3990 mm diameter</t>
  </si>
  <si>
    <t>Riprap</t>
  </si>
  <si>
    <t>a) Riverbank Regrading</t>
  </si>
  <si>
    <t>Shoreline Investigation</t>
  </si>
  <si>
    <t>a) Shaft Drilling - 2.13m Diameter</t>
  </si>
  <si>
    <t>b) Tension Crack Sealing (As Required)</t>
  </si>
  <si>
    <t>A23</t>
  </si>
  <si>
    <t>each (per test pit)</t>
  </si>
  <si>
    <t>Supply and Installation of Temporary Shoring (including shoring required to facilitate connection of existing 1350 mm Conc SRS to New 3990 mm SPCSP outfall)</t>
  </si>
  <si>
    <t>Construction of Reinforced Concrete Collar</t>
  </si>
  <si>
    <t>b) Connecting New 3990 mm diameter SPCSP to existing chamber (reinforced concrete collar)</t>
  </si>
  <si>
    <t>a) Riprap Excavation</t>
  </si>
  <si>
    <t>a) Outfall (3990 mm diameter SPCSP)</t>
  </si>
  <si>
    <t>b) 1350mm Conc SRS</t>
  </si>
  <si>
    <t>B</t>
  </si>
  <si>
    <t xml:space="preserve">Riprap </t>
  </si>
  <si>
    <t xml:space="preserve">a) Riprap Excavation </t>
  </si>
  <si>
    <t xml:space="preserve">b) Rockfill Riprap </t>
  </si>
  <si>
    <t xml:space="preserve">ASSINIBOINE PARK OUTFALL (S-MA70166213) </t>
  </si>
  <si>
    <t>a) 300 mm diameter CMP (2.8mm) c/w polymer coating</t>
  </si>
  <si>
    <t>a) External Slip Joint - 300 mm diameter polymer coated</t>
  </si>
  <si>
    <t>a) 300 mm diameter reinforced concrete collar</t>
  </si>
  <si>
    <t>b) 250 mm to 499 mm diameter</t>
  </si>
  <si>
    <t>a) Pre-Construction Inspection - Outfall (300 mm diameter conc / CMP)</t>
  </si>
  <si>
    <t>b) Post- Construction Inspection - Outfall (300 mm diameter conc / CMP)</t>
  </si>
  <si>
    <t>SUMMARY</t>
  </si>
  <si>
    <t xml:space="preserve">TOTAL BID PRICE (GST extra)                                                                              (in figures)                                             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</si>
  <si>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</si>
  <si>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</si>
  <si>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</si>
  <si>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</si>
  <si>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</si>
  <si>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</si>
  <si>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</si>
  <si>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</si>
  <si>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</si>
  <si>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</si>
  <si>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</si>
  <si>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</si>
  <si>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</si>
  <si>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</si>
  <si>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b) Sleeving - 2.13m Diameter (as required)</t>
  </si>
  <si>
    <t>E13</t>
  </si>
  <si>
    <t>E23</t>
  </si>
  <si>
    <t>E28</t>
  </si>
  <si>
    <t>a) 3990 mm diameter SPCSP (4.0mm) c/w Polymer Coating (including minimum 1500mm diameter stub to facilitate connection to existing 1350mm diameter conc SRS)</t>
  </si>
  <si>
    <t>E18</t>
  </si>
  <si>
    <t>E17</t>
  </si>
  <si>
    <t>Provisional</t>
  </si>
  <si>
    <t>Supply and Installation of 1350mm diameter concrete pipe (Class 5)</t>
  </si>
  <si>
    <t>CW2130</t>
  </si>
  <si>
    <t>E21</t>
  </si>
  <si>
    <t>E24</t>
  </si>
  <si>
    <t>E19</t>
  </si>
  <si>
    <t>E30</t>
  </si>
  <si>
    <t>E29</t>
  </si>
  <si>
    <t>E14</t>
  </si>
  <si>
    <t>E33</t>
  </si>
  <si>
    <t>E32</t>
  </si>
  <si>
    <t>E31</t>
  </si>
  <si>
    <t>E26</t>
  </si>
  <si>
    <t>E35</t>
  </si>
  <si>
    <t>E36</t>
  </si>
  <si>
    <t>E34</t>
  </si>
  <si>
    <t>E20</t>
  </si>
  <si>
    <t>a) minimum 1500 mm stub connection to existing 1350 mm diameter concrete SRS (reinforced concrete collar)</t>
  </si>
  <si>
    <t>Out of Water Riprap (Winter 2026)</t>
  </si>
  <si>
    <t>In-Water Riprap (Winter 2027)</t>
  </si>
  <si>
    <t>m3</t>
  </si>
  <si>
    <t>Grouted Riprap c/w Strap Anchors (Pipe Outlet) (Winter 2026)</t>
  </si>
  <si>
    <t>A14</t>
  </si>
  <si>
    <t>A15</t>
  </si>
  <si>
    <t xml:space="preserve">c) Rockfill Riprap </t>
  </si>
  <si>
    <t>E37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</si>
</sst>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&quot;$&quot;* #,##0.00_-;\-&quot;$&quot;* #,##0.00_-;_-&quot;$&quot;* &quot;-&quot;??_-;_-@_-"/>
    <numFmt numFmtId="164" formatCode="&quot;$&quot;#,##0.00_);\(&quot;$&quot;#,##0.00\)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0;0;[Red]&quot;###&quot;;@"/>
    <numFmt numFmtId="176" formatCode="&quot;$&quot;#,##0.00"/>
    <numFmt numFmtId="177" formatCode="&quot;Subtotal: &quot;#\ ###\ ##0.00;;&quot;Subtotal: Nil&quot;;@"/>
    <numFmt numFmtId="178" formatCode="0.0"/>
    <numFmt numFmtId="179" formatCode="&quot;$&quot;#,##0"/>
  </numFmts>
  <fonts count="4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theme="1"/>
      <name val="MS Sans Serif"/>
      <family val="2"/>
    </font>
    <font>
      <sz val="12"/>
      <name val="Arial"/>
      <family val="2"/>
    </font>
    <font>
      <b/>
      <i/>
      <u/>
      <sz val="12"/>
      <color indexed="8"/>
      <name val="Arial"/>
      <family val="2"/>
    </font>
    <font>
      <vertAlign val="superscript"/>
      <sz val="12"/>
      <name val="Arial"/>
      <family val="2"/>
    </font>
    <font>
      <b/>
      <sz val="12"/>
      <color indexed="8"/>
      <name val="Arial"/>
      <family val="2"/>
    </font>
    <font>
      <b/>
      <i/>
      <u/>
      <sz val="12"/>
      <color rgb="FF000000"/>
      <name val="Arial"/>
      <family val="2"/>
    </font>
    <font>
      <b/>
      <i/>
      <sz val="12"/>
      <color indexed="8"/>
      <name val="Arial"/>
      <family val="2"/>
    </font>
    <font>
      <b/>
      <sz val="12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8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17">
    <xf numFmtId="0" fontId="0" fillId="0" borderId="0"/>
    <xf numFmtId="0" fontId="20" fillId="24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23" fillId="0" borderId="0" applyFill="0">
      <alignment horizontal="right" vertical="top"/>
    </xf>
    <xf numFmtId="0" fontId="23" fillId="0" borderId="0" applyFill="0">
      <alignment horizontal="right" vertical="top"/>
    </xf>
    <xf numFmtId="0" fontId="24" fillId="0" borderId="10" applyFill="0">
      <alignment horizontal="right" vertical="top"/>
    </xf>
    <xf numFmtId="0" fontId="24" fillId="0" borderId="10" applyFill="0">
      <alignment horizontal="right" vertical="top"/>
    </xf>
    <xf numFmtId="0" fontId="24" fillId="0" borderId="10" applyFill="0">
      <alignment horizontal="right" vertical="top"/>
    </xf>
    <xf numFmtId="167" fontId="24" fillId="0" borderId="11" applyFill="0">
      <alignment horizontal="right" vertical="top"/>
    </xf>
    <xf numFmtId="167" fontId="24" fillId="0" borderId="11" applyFill="0">
      <alignment horizontal="right" vertical="top"/>
    </xf>
    <xf numFmtId="0" fontId="24" fillId="0" borderId="10" applyFill="0">
      <alignment horizontal="center" vertical="top" wrapText="1"/>
    </xf>
    <xf numFmtId="0" fontId="24" fillId="0" borderId="10" applyFill="0">
      <alignment horizontal="center" vertical="top" wrapText="1"/>
    </xf>
    <xf numFmtId="0" fontId="24" fillId="0" borderId="10" applyFill="0">
      <alignment horizontal="center" vertical="top" wrapText="1"/>
    </xf>
    <xf numFmtId="0" fontId="25" fillId="0" borderId="12" applyFill="0">
      <alignment horizontal="center" vertical="center" wrapText="1"/>
    </xf>
    <xf numFmtId="0" fontId="25" fillId="0" borderId="12" applyFill="0">
      <alignment horizontal="center" vertical="center" wrapText="1"/>
    </xf>
    <xf numFmtId="0" fontId="24" fillId="0" borderId="10" applyFill="0">
      <alignment horizontal="left" vertical="top" wrapText="1"/>
    </xf>
    <xf numFmtId="0" fontId="24" fillId="0" borderId="10" applyFill="0">
      <alignment horizontal="left" vertical="top" wrapText="1"/>
    </xf>
    <xf numFmtId="0" fontId="24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165" fontId="27" fillId="0" borderId="13" applyFill="0">
      <alignment horizontal="centerContinuous" wrapText="1"/>
    </xf>
    <xf numFmtId="165" fontId="27" fillId="0" borderId="13" applyFill="0">
      <alignment horizontal="centerContinuous" wrapText="1"/>
    </xf>
    <xf numFmtId="165" fontId="24" fillId="0" borderId="10" applyFill="0">
      <alignment horizontal="center" vertical="top" wrapText="1"/>
    </xf>
    <xf numFmtId="165" fontId="24" fillId="0" borderId="10" applyFill="0">
      <alignment horizontal="center" vertical="top" wrapText="1"/>
    </xf>
    <xf numFmtId="165" fontId="24" fillId="0" borderId="10" applyFill="0">
      <alignment horizontal="center" vertical="top" wrapText="1"/>
    </xf>
    <xf numFmtId="0" fontId="24" fillId="0" borderId="10" applyFill="0">
      <alignment horizontal="center" wrapText="1"/>
    </xf>
    <xf numFmtId="0" fontId="24" fillId="0" borderId="10" applyFill="0">
      <alignment horizontal="center" wrapText="1"/>
    </xf>
    <xf numFmtId="0" fontId="24" fillId="0" borderId="10" applyFill="0">
      <alignment horizontal="center" wrapText="1"/>
    </xf>
    <xf numFmtId="172" fontId="24" fillId="0" borderId="10" applyFill="0"/>
    <xf numFmtId="172" fontId="24" fillId="0" borderId="10" applyFill="0"/>
    <xf numFmtId="172" fontId="24" fillId="0" borderId="10" applyFill="0"/>
    <xf numFmtId="168" fontId="24" fillId="0" borderId="10" applyFill="0">
      <alignment horizontal="right"/>
      <protection locked="0"/>
    </xf>
    <xf numFmtId="168" fontId="24" fillId="0" borderId="10" applyFill="0">
      <alignment horizontal="right"/>
      <protection locked="0"/>
    </xf>
    <xf numFmtId="168" fontId="24" fillId="0" borderId="10" applyFill="0">
      <alignment horizontal="right"/>
      <protection locked="0"/>
    </xf>
    <xf numFmtId="166" fontId="24" fillId="0" borderId="10" applyFill="0">
      <alignment horizontal="right"/>
      <protection locked="0"/>
    </xf>
    <xf numFmtId="166" fontId="24" fillId="0" borderId="10" applyFill="0">
      <alignment horizontal="right"/>
      <protection locked="0"/>
    </xf>
    <xf numFmtId="166" fontId="24" fillId="0" borderId="10" applyFill="0">
      <alignment horizontal="right"/>
      <protection locked="0"/>
    </xf>
    <xf numFmtId="166" fontId="24" fillId="0" borderId="10" applyFill="0"/>
    <xf numFmtId="166" fontId="24" fillId="0" borderId="10" applyFill="0"/>
    <xf numFmtId="166" fontId="24" fillId="0" borderId="10" applyFill="0"/>
    <xf numFmtId="166" fontId="24" fillId="0" borderId="12" applyFill="0">
      <alignment horizontal="right"/>
    </xf>
    <xf numFmtId="166" fontId="24" fillId="0" borderId="12" applyFill="0">
      <alignment horizontal="right"/>
    </xf>
    <xf numFmtId="0" fontId="5" fillId="20" borderId="1" applyNumberFormat="0" applyAlignment="0" applyProtection="0"/>
    <xf numFmtId="0" fontId="6" fillId="21" borderId="2" applyNumberFormat="0" applyAlignment="0" applyProtection="0"/>
    <xf numFmtId="0" fontId="28" fillId="0" borderId="10" applyFill="0">
      <alignment horizontal="left" vertical="top"/>
    </xf>
    <xf numFmtId="0" fontId="28" fillId="0" borderId="10" applyFill="0">
      <alignment horizontal="left" vertical="top"/>
    </xf>
    <xf numFmtId="0" fontId="28" fillId="0" borderId="10" applyFill="0">
      <alignment horizontal="left" vertical="top"/>
    </xf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2" fillId="0" borderId="0"/>
    <xf numFmtId="0" fontId="21" fillId="24" borderId="0"/>
    <xf numFmtId="0" fontId="22" fillId="0" borderId="0"/>
    <xf numFmtId="0" fontId="19" fillId="0" borderId="0"/>
    <xf numFmtId="0" fontId="21" fillId="23" borderId="7" applyNumberFormat="0" applyFont="0" applyAlignment="0" applyProtection="0"/>
    <xf numFmtId="174" fontId="25" fillId="0" borderId="12" applyNumberFormat="0" applyFont="0" applyFill="0" applyBorder="0" applyAlignment="0" applyProtection="0">
      <alignment horizontal="center" vertical="top" wrapText="1"/>
    </xf>
    <xf numFmtId="174" fontId="25" fillId="0" borderId="12" applyNumberFormat="0" applyFont="0" applyFill="0" applyBorder="0" applyAlignment="0" applyProtection="0">
      <alignment horizontal="center" vertical="top" wrapText="1"/>
    </xf>
    <xf numFmtId="0" fontId="15" fillId="20" borderId="8" applyNumberFormat="0" applyAlignment="0" applyProtection="0"/>
    <xf numFmtId="0" fontId="29" fillId="0" borderId="0">
      <alignment horizontal="right"/>
    </xf>
    <xf numFmtId="0" fontId="29" fillId="0" borderId="0">
      <alignment horizontal="right"/>
    </xf>
    <xf numFmtId="0" fontId="16" fillId="0" borderId="0" applyNumberFormat="0" applyFill="0" applyBorder="0" applyAlignment="0" applyProtection="0"/>
    <xf numFmtId="0" fontId="24" fillId="0" borderId="0" applyFill="0">
      <alignment horizontal="left"/>
    </xf>
    <xf numFmtId="0" fontId="24" fillId="0" borderId="0" applyFill="0">
      <alignment horizontal="left"/>
    </xf>
    <xf numFmtId="0" fontId="30" fillId="0" borderId="0" applyFill="0">
      <alignment horizontal="centerContinuous" vertical="center"/>
    </xf>
    <xf numFmtId="0" fontId="30" fillId="0" borderId="0" applyFill="0">
      <alignment horizontal="centerContinuous" vertical="center"/>
    </xf>
    <xf numFmtId="171" fontId="31" fillId="0" borderId="0" applyFill="0">
      <alignment horizontal="centerContinuous" vertical="center"/>
    </xf>
    <xf numFmtId="171" fontId="31" fillId="0" borderId="0" applyFill="0">
      <alignment horizontal="centerContinuous" vertical="center"/>
    </xf>
    <xf numFmtId="173" fontId="31" fillId="0" borderId="0" applyFill="0">
      <alignment horizontal="centerContinuous" vertical="center"/>
    </xf>
    <xf numFmtId="173" fontId="31" fillId="0" borderId="0" applyFill="0">
      <alignment horizontal="centerContinuous" vertical="center"/>
    </xf>
    <xf numFmtId="0" fontId="24" fillId="0" borderId="12">
      <alignment horizontal="centerContinuous" wrapText="1"/>
    </xf>
    <xf numFmtId="0" fontId="24" fillId="0" borderId="12">
      <alignment horizontal="centerContinuous" wrapText="1"/>
    </xf>
    <xf numFmtId="169" fontId="32" fillId="0" borderId="0" applyFill="0">
      <alignment horizontal="left"/>
    </xf>
    <xf numFmtId="169" fontId="32" fillId="0" borderId="0" applyFill="0">
      <alignment horizontal="left"/>
    </xf>
    <xf numFmtId="170" fontId="33" fillId="0" borderId="0" applyFill="0">
      <alignment horizontal="right"/>
    </xf>
    <xf numFmtId="170" fontId="33" fillId="0" borderId="0" applyFill="0">
      <alignment horizontal="right"/>
    </xf>
    <xf numFmtId="0" fontId="24" fillId="0" borderId="14" applyFill="0"/>
    <xf numFmtId="0" fontId="24" fillId="0" borderId="14" applyFill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5" fillId="24" borderId="0"/>
    <xf numFmtId="0" fontId="20" fillId="24" borderId="0"/>
    <xf numFmtId="0" fontId="20" fillId="23" borderId="7" applyNumberFormat="0" applyFont="0" applyAlignment="0" applyProtection="0"/>
    <xf numFmtId="0" fontId="20" fillId="24" borderId="0"/>
    <xf numFmtId="0" fontId="41" fillId="24" borderId="0"/>
    <xf numFmtId="0" fontId="1" fillId="0" borderId="0"/>
    <xf numFmtId="0" fontId="1" fillId="0" borderId="0"/>
  </cellStyleXfs>
  <cellXfs count="92">
    <xf numFmtId="0" fontId="0" fillId="0" borderId="0" xfId="0"/>
    <xf numFmtId="164" fontId="36" fillId="0" borderId="0" xfId="110" applyNumberFormat="1" applyFont="1" applyFill="1" applyAlignment="1">
      <alignment horizontal="centerContinuous" vertical="center"/>
    </xf>
    <xf numFmtId="0" fontId="35" fillId="0" borderId="0" xfId="110" applyFill="1"/>
    <xf numFmtId="164" fontId="37" fillId="0" borderId="0" xfId="110" applyNumberFormat="1" applyFont="1" applyFill="1" applyAlignment="1">
      <alignment horizontal="centerContinuous" vertical="center"/>
    </xf>
    <xf numFmtId="164" fontId="35" fillId="0" borderId="0" xfId="110" applyNumberFormat="1" applyFill="1" applyAlignment="1">
      <alignment horizontal="right"/>
    </xf>
    <xf numFmtId="0" fontId="35" fillId="0" borderId="0" xfId="110" applyFill="1" applyAlignment="1">
      <alignment vertical="top"/>
    </xf>
    <xf numFmtId="3" fontId="35" fillId="0" borderId="0" xfId="110" applyNumberFormat="1" applyFill="1"/>
    <xf numFmtId="164" fontId="35" fillId="0" borderId="16" xfId="110" applyNumberFormat="1" applyFill="1" applyBorder="1" applyAlignment="1">
      <alignment horizontal="center"/>
    </xf>
    <xf numFmtId="164" fontId="35" fillId="0" borderId="19" xfId="110" applyNumberFormat="1" applyFill="1" applyBorder="1" applyAlignment="1">
      <alignment horizontal="right"/>
    </xf>
    <xf numFmtId="4" fontId="38" fillId="0" borderId="15" xfId="110" applyNumberFormat="1" applyFont="1" applyFill="1" applyBorder="1" applyAlignment="1">
      <alignment horizontal="center" vertical="top" wrapText="1"/>
    </xf>
    <xf numFmtId="0" fontId="40" fillId="0" borderId="0" xfId="110" applyFont="1" applyFill="1" applyAlignment="1">
      <alignment vertical="top" wrapText="1"/>
    </xf>
    <xf numFmtId="177" fontId="38" fillId="0" borderId="15" xfId="110" applyNumberFormat="1" applyFont="1" applyFill="1" applyBorder="1" applyAlignment="1">
      <alignment horizontal="center" vertical="top"/>
    </xf>
    <xf numFmtId="4" fontId="38" fillId="0" borderId="15" xfId="110" applyNumberFormat="1" applyFont="1" applyFill="1" applyBorder="1" applyAlignment="1">
      <alignment horizontal="center" vertical="top"/>
    </xf>
    <xf numFmtId="4" fontId="38" fillId="0" borderId="0" xfId="110" applyNumberFormat="1" applyFont="1" applyFill="1" applyAlignment="1">
      <alignment horizontal="center" vertical="top"/>
    </xf>
    <xf numFmtId="4" fontId="38" fillId="25" borderId="10" xfId="110" applyNumberFormat="1" applyFont="1" applyFill="1" applyBorder="1" applyAlignment="1">
      <alignment horizontal="center" vertical="top" wrapText="1"/>
    </xf>
    <xf numFmtId="0" fontId="35" fillId="0" borderId="0" xfId="110" applyFill="1" applyAlignment="1">
      <alignment horizontal="right"/>
    </xf>
    <xf numFmtId="0" fontId="35" fillId="0" borderId="0" xfId="110" applyFill="1" applyAlignment="1">
      <alignment horizontal="center"/>
    </xf>
    <xf numFmtId="164" fontId="20" fillId="0" borderId="23" xfId="0" applyNumberFormat="1" applyFont="1" applyBorder="1" applyAlignment="1" applyProtection="1">
      <alignment horizontal="right" vertical="center"/>
      <protection locked="0"/>
    </xf>
    <xf numFmtId="0" fontId="20" fillId="0" borderId="0" xfId="110" applyFont="1" applyFill="1"/>
    <xf numFmtId="178" fontId="35" fillId="0" borderId="0" xfId="110" applyNumberFormat="1" applyFill="1"/>
    <xf numFmtId="176" fontId="35" fillId="0" borderId="0" xfId="110" applyNumberFormat="1" applyFill="1"/>
    <xf numFmtId="179" fontId="35" fillId="0" borderId="0" xfId="110" applyNumberFormat="1" applyFill="1"/>
    <xf numFmtId="44" fontId="20" fillId="0" borderId="0" xfId="110" applyNumberFormat="1" applyFont="1" applyFill="1"/>
    <xf numFmtId="44" fontId="35" fillId="0" borderId="0" xfId="110" applyNumberFormat="1" applyFill="1"/>
    <xf numFmtId="1" fontId="34" fillId="0" borderId="0" xfId="110" applyNumberFormat="1" applyFont="1" applyFill="1" applyAlignment="1" applyProtection="1">
      <alignment horizontal="centerContinuous" vertical="top"/>
    </xf>
    <xf numFmtId="0" fontId="34" fillId="0" borderId="0" xfId="110" applyFont="1" applyFill="1" applyAlignment="1" applyProtection="1">
      <alignment horizontal="centerContinuous" vertical="center"/>
    </xf>
    <xf numFmtId="3" fontId="34" fillId="0" borderId="0" xfId="110" applyNumberFormat="1" applyFont="1" applyFill="1" applyAlignment="1" applyProtection="1">
      <alignment horizontal="centerContinuous" vertical="center"/>
    </xf>
    <xf numFmtId="164" fontId="36" fillId="0" borderId="0" xfId="110" applyNumberFormat="1" applyFont="1" applyFill="1" applyAlignment="1" applyProtection="1">
      <alignment horizontal="centerContinuous" vertical="center"/>
    </xf>
    <xf numFmtId="1" fontId="35" fillId="0" borderId="0" xfId="110" applyNumberFormat="1" applyFill="1" applyAlignment="1" applyProtection="1">
      <alignment horizontal="centerContinuous" vertical="top"/>
    </xf>
    <xf numFmtId="0" fontId="35" fillId="0" borderId="0" xfId="110" applyFill="1" applyAlignment="1" applyProtection="1">
      <alignment horizontal="centerContinuous" vertical="center"/>
    </xf>
    <xf numFmtId="3" fontId="35" fillId="0" borderId="0" xfId="110" applyNumberFormat="1" applyFill="1" applyAlignment="1" applyProtection="1">
      <alignment horizontal="centerContinuous" vertical="center"/>
    </xf>
    <xf numFmtId="164" fontId="37" fillId="0" borderId="0" xfId="110" applyNumberFormat="1" applyFont="1" applyFill="1" applyAlignment="1" applyProtection="1">
      <alignment horizontal="centerContinuous" vertical="center"/>
    </xf>
    <xf numFmtId="0" fontId="35" fillId="0" borderId="0" xfId="110" applyFill="1" applyAlignment="1" applyProtection="1">
      <alignment vertical="top"/>
    </xf>
    <xf numFmtId="0" fontId="35" fillId="0" borderId="0" xfId="110" applyFill="1" applyProtection="1"/>
    <xf numFmtId="3" fontId="35" fillId="0" borderId="0" xfId="110" applyNumberFormat="1" applyFill="1" applyProtection="1"/>
    <xf numFmtId="164" fontId="35" fillId="0" borderId="0" xfId="110" applyNumberFormat="1" applyFill="1" applyAlignment="1" applyProtection="1">
      <alignment horizontal="centerContinuous" vertical="center"/>
    </xf>
    <xf numFmtId="2" fontId="35" fillId="0" borderId="0" xfId="110" applyNumberFormat="1" applyFill="1" applyAlignment="1" applyProtection="1">
      <alignment horizontal="centerContinuous"/>
    </xf>
    <xf numFmtId="0" fontId="35" fillId="0" borderId="16" xfId="110" applyFill="1" applyBorder="1" applyAlignment="1" applyProtection="1">
      <alignment horizontal="center" vertical="top"/>
    </xf>
    <xf numFmtId="0" fontId="35" fillId="0" borderId="17" xfId="110" applyFill="1" applyBorder="1" applyAlignment="1" applyProtection="1">
      <alignment horizontal="center"/>
    </xf>
    <xf numFmtId="0" fontId="35" fillId="0" borderId="16" xfId="110" applyFill="1" applyBorder="1" applyAlignment="1" applyProtection="1">
      <alignment horizontal="center"/>
    </xf>
    <xf numFmtId="0" fontId="35" fillId="0" borderId="18" xfId="110" applyFill="1" applyBorder="1" applyAlignment="1" applyProtection="1">
      <alignment horizontal="center"/>
    </xf>
    <xf numFmtId="3" fontId="35" fillId="0" borderId="18" xfId="110" applyNumberFormat="1" applyFill="1" applyBorder="1" applyAlignment="1" applyProtection="1">
      <alignment horizontal="center"/>
    </xf>
    <xf numFmtId="164" fontId="35" fillId="0" borderId="18" xfId="110" applyNumberFormat="1" applyFill="1" applyBorder="1" applyAlignment="1" applyProtection="1">
      <alignment horizontal="right"/>
    </xf>
    <xf numFmtId="0" fontId="35" fillId="0" borderId="20" xfId="110" applyFill="1" applyBorder="1" applyAlignment="1" applyProtection="1">
      <alignment vertical="top"/>
    </xf>
    <xf numFmtId="0" fontId="35" fillId="0" borderId="21" xfId="110" applyFill="1" applyBorder="1" applyProtection="1"/>
    <xf numFmtId="0" fontId="35" fillId="0" borderId="20" xfId="110" applyFill="1" applyBorder="1" applyAlignment="1" applyProtection="1">
      <alignment horizontal="center"/>
    </xf>
    <xf numFmtId="0" fontId="35" fillId="0" borderId="22" xfId="110" applyFill="1" applyBorder="1" applyProtection="1"/>
    <xf numFmtId="3" fontId="35" fillId="0" borderId="22" xfId="110" applyNumberFormat="1" applyFill="1" applyBorder="1" applyAlignment="1" applyProtection="1">
      <alignment horizontal="center"/>
    </xf>
    <xf numFmtId="164" fontId="35" fillId="0" borderId="22" xfId="110" applyNumberFormat="1" applyFill="1" applyBorder="1" applyAlignment="1" applyProtection="1">
      <alignment horizontal="right"/>
    </xf>
    <xf numFmtId="0" fontId="35" fillId="0" borderId="22" xfId="110" applyFill="1" applyBorder="1" applyAlignment="1" applyProtection="1">
      <alignment horizontal="right"/>
    </xf>
    <xf numFmtId="0" fontId="34" fillId="0" borderId="12" xfId="113" applyFont="1" applyFill="1" applyBorder="1" applyAlignment="1" applyProtection="1">
      <alignment horizontal="center" vertical="center"/>
    </xf>
    <xf numFmtId="1" fontId="42" fillId="0" borderId="24" xfId="0" applyNumberFormat="1" applyFont="1" applyBorder="1" applyAlignment="1" applyProtection="1">
      <alignment horizontal="left" vertical="center" wrapText="1"/>
    </xf>
    <xf numFmtId="1" fontId="42" fillId="0" borderId="25" xfId="0" applyNumberFormat="1" applyFont="1" applyBorder="1" applyAlignment="1" applyProtection="1">
      <alignment horizontal="left" vertical="center" wrapText="1"/>
    </xf>
    <xf numFmtId="175" fontId="39" fillId="0" borderId="10" xfId="113" applyNumberFormat="1" applyFont="1" applyFill="1" applyBorder="1" applyAlignment="1" applyProtection="1">
      <alignment horizontal="center" vertical="center" wrapText="1"/>
    </xf>
    <xf numFmtId="0" fontId="20" fillId="0" borderId="15" xfId="0" applyFont="1" applyBorder="1" applyAlignment="1" applyProtection="1">
      <alignment vertical="center" wrapText="1"/>
    </xf>
    <xf numFmtId="165" fontId="20" fillId="0" borderId="10" xfId="113" applyNumberFormat="1" applyFill="1" applyBorder="1" applyAlignment="1" applyProtection="1">
      <alignment horizontal="center" vertical="center" wrapText="1"/>
    </xf>
    <xf numFmtId="0" fontId="20" fillId="0" borderId="15" xfId="0" applyFont="1" applyBorder="1" applyAlignment="1" applyProtection="1">
      <alignment horizontal="center" vertical="center" wrapText="1"/>
    </xf>
    <xf numFmtId="164" fontId="20" fillId="0" borderId="23" xfId="0" applyNumberFormat="1" applyFont="1" applyBorder="1" applyAlignment="1" applyProtection="1">
      <alignment horizontal="right" vertical="center"/>
    </xf>
    <xf numFmtId="176" fontId="39" fillId="0" borderId="10" xfId="113" applyNumberFormat="1" applyFont="1" applyFill="1" applyBorder="1" applyAlignment="1" applyProtection="1">
      <alignment horizontal="right" vertical="center"/>
    </xf>
    <xf numFmtId="175" fontId="39" fillId="0" borderId="10" xfId="113" applyNumberFormat="1" applyFont="1" applyFill="1" applyBorder="1" applyAlignment="1" applyProtection="1">
      <alignment horizontal="center" wrapText="1"/>
    </xf>
    <xf numFmtId="165" fontId="39" fillId="0" borderId="10" xfId="113" applyNumberFormat="1" applyFont="1" applyFill="1" applyBorder="1" applyAlignment="1" applyProtection="1">
      <alignment horizontal="center" vertical="center" wrapText="1"/>
    </xf>
    <xf numFmtId="165" fontId="39" fillId="0" borderId="10" xfId="113" applyNumberFormat="1" applyFont="1" applyFill="1" applyBorder="1" applyAlignment="1" applyProtection="1">
      <alignment horizontal="center" vertical="top" wrapText="1"/>
    </xf>
    <xf numFmtId="0" fontId="34" fillId="0" borderId="15" xfId="0" applyFont="1" applyBorder="1" applyAlignment="1" applyProtection="1">
      <alignment vertical="center" wrapText="1"/>
    </xf>
    <xf numFmtId="165" fontId="39" fillId="0" borderId="10" xfId="81" applyNumberFormat="1" applyFont="1" applyBorder="1" applyAlignment="1" applyProtection="1">
      <alignment horizontal="left" vertical="center" wrapText="1"/>
    </xf>
    <xf numFmtId="0" fontId="39" fillId="0" borderId="10" xfId="81" applyFont="1" applyBorder="1" applyAlignment="1" applyProtection="1">
      <alignment horizontal="center" vertical="center" wrapText="1"/>
    </xf>
    <xf numFmtId="165" fontId="47" fillId="0" borderId="10" xfId="81" applyNumberFormat="1" applyFont="1" applyBorder="1" applyAlignment="1" applyProtection="1">
      <alignment horizontal="left" vertical="center" wrapText="1"/>
    </xf>
    <xf numFmtId="0" fontId="34" fillId="0" borderId="35" xfId="113" applyFont="1" applyFill="1" applyBorder="1" applyAlignment="1" applyProtection="1">
      <alignment horizontal="center" vertical="center"/>
    </xf>
    <xf numFmtId="1" fontId="42" fillId="0" borderId="37" xfId="0" applyNumberFormat="1" applyFont="1" applyBorder="1" applyAlignment="1" applyProtection="1">
      <alignment horizontal="left" vertical="center" wrapText="1"/>
    </xf>
    <xf numFmtId="1" fontId="42" fillId="0" borderId="37" xfId="0" applyNumberFormat="1" applyFont="1" applyBorder="1" applyAlignment="1" applyProtection="1">
      <alignment horizontal="right" vertical="center" wrapText="1"/>
    </xf>
    <xf numFmtId="176" fontId="42" fillId="0" borderId="36" xfId="0" applyNumberFormat="1" applyFont="1" applyBorder="1" applyAlignment="1" applyProtection="1">
      <alignment vertical="center" wrapText="1"/>
    </xf>
    <xf numFmtId="0" fontId="34" fillId="0" borderId="29" xfId="113" applyFont="1" applyFill="1" applyBorder="1" applyAlignment="1" applyProtection="1">
      <alignment horizontal="center" vertical="center"/>
    </xf>
    <xf numFmtId="1" fontId="42" fillId="0" borderId="26" xfId="0" applyNumberFormat="1" applyFont="1" applyBorder="1" applyAlignment="1" applyProtection="1">
      <alignment horizontal="left" vertical="center" wrapText="1"/>
    </xf>
    <xf numFmtId="1" fontId="42" fillId="0" borderId="27" xfId="0" applyNumberFormat="1" applyFont="1" applyBorder="1" applyAlignment="1" applyProtection="1">
      <alignment horizontal="left" vertical="center" wrapText="1"/>
    </xf>
    <xf numFmtId="1" fontId="42" fillId="0" borderId="27" xfId="0" applyNumberFormat="1" applyFont="1" applyBorder="1" applyAlignment="1" applyProtection="1">
      <alignment horizontal="right" vertical="center" wrapText="1"/>
    </xf>
    <xf numFmtId="176" fontId="42" fillId="0" borderId="30" xfId="0" applyNumberFormat="1" applyFont="1" applyBorder="1" applyAlignment="1" applyProtection="1">
      <alignment vertical="center" wrapText="1"/>
    </xf>
    <xf numFmtId="0" fontId="44" fillId="0" borderId="15" xfId="0" applyFont="1" applyBorder="1" applyAlignment="1" applyProtection="1">
      <alignment horizontal="center" vertical="center"/>
    </xf>
    <xf numFmtId="1" fontId="45" fillId="0" borderId="0" xfId="0" applyNumberFormat="1" applyFont="1" applyAlignment="1" applyProtection="1">
      <alignment horizontal="left" vertical="center" wrapText="1"/>
    </xf>
    <xf numFmtId="1" fontId="42" fillId="0" borderId="0" xfId="0" applyNumberFormat="1" applyFont="1" applyAlignment="1" applyProtection="1">
      <alignment horizontal="left" vertical="center" wrapText="1"/>
    </xf>
    <xf numFmtId="0" fontId="34" fillId="0" borderId="0" xfId="113" applyFont="1" applyFill="1" applyAlignment="1" applyProtection="1">
      <alignment horizontal="right" vertical="center"/>
    </xf>
    <xf numFmtId="176" fontId="46" fillId="0" borderId="28" xfId="0" applyNumberFormat="1" applyFont="1" applyBorder="1" applyAlignment="1" applyProtection="1">
      <alignment horizontal="right" vertical="center" wrapText="1"/>
    </xf>
    <xf numFmtId="1" fontId="34" fillId="0" borderId="0" xfId="113" applyNumberFormat="1" applyFont="1" applyFill="1" applyAlignment="1" applyProtection="1">
      <alignment vertical="center"/>
    </xf>
    <xf numFmtId="176" fontId="44" fillId="0" borderId="14" xfId="0" applyNumberFormat="1" applyFont="1" applyBorder="1" applyAlignment="1" applyProtection="1">
      <alignment horizontal="center" vertical="center" wrapText="1"/>
    </xf>
    <xf numFmtId="176" fontId="44" fillId="0" borderId="31" xfId="0" applyNumberFormat="1" applyFont="1" applyBorder="1" applyAlignment="1" applyProtection="1">
      <alignment horizontal="center" vertical="center" wrapText="1"/>
    </xf>
    <xf numFmtId="1" fontId="42" fillId="0" borderId="14" xfId="0" applyNumberFormat="1" applyFont="1" applyBorder="1" applyAlignment="1" applyProtection="1">
      <alignment horizontal="left" vertical="center" wrapText="1"/>
    </xf>
    <xf numFmtId="176" fontId="44" fillId="0" borderId="32" xfId="0" applyNumberFormat="1" applyFont="1" applyBorder="1" applyAlignment="1" applyProtection="1">
      <alignment horizontal="center" vertical="center" wrapText="1"/>
    </xf>
    <xf numFmtId="176" fontId="44" fillId="0" borderId="33" xfId="0" applyNumberFormat="1" applyFont="1" applyBorder="1" applyAlignment="1" applyProtection="1">
      <alignment horizontal="center" vertical="center" wrapText="1"/>
    </xf>
    <xf numFmtId="0" fontId="44" fillId="0" borderId="34" xfId="0" applyFont="1" applyBorder="1" applyAlignment="1" applyProtection="1">
      <alignment horizontal="center" vertical="center"/>
    </xf>
    <xf numFmtId="1" fontId="42" fillId="0" borderId="34" xfId="0" applyNumberFormat="1" applyFont="1" applyBorder="1" applyAlignment="1" applyProtection="1">
      <alignment horizontal="left" vertical="center" wrapText="1"/>
    </xf>
    <xf numFmtId="0" fontId="34" fillId="0" borderId="0" xfId="113" applyFont="1" applyFill="1" applyAlignment="1" applyProtection="1">
      <alignment vertical="center"/>
    </xf>
    <xf numFmtId="164" fontId="34" fillId="0" borderId="14" xfId="113" applyNumberFormat="1" applyFont="1" applyFill="1" applyBorder="1" applyAlignment="1" applyProtection="1">
      <alignment horizontal="center" vertical="center"/>
    </xf>
    <xf numFmtId="0" fontId="35" fillId="0" borderId="0" xfId="110" applyFill="1" applyAlignment="1" applyProtection="1">
      <alignment horizontal="center"/>
    </xf>
    <xf numFmtId="0" fontId="35" fillId="0" borderId="0" xfId="110" applyFill="1" applyAlignment="1" applyProtection="1">
      <alignment horizontal="righ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9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chirli/AppData/Local/Microsoft/Windows/INetCache/Content.Outlook/AT66FQJT/2019%20Blank_Form%20B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payne/My%20Documents/Specs/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FORM B - PRICES"/>
      <sheetName val="FORM B -(2 Part w cond funds)"/>
      <sheetName val="SAMPLE 1"/>
      <sheetName val="SAMPLE 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0"/>
  <sheetViews>
    <sheetView showZeros="0" tabSelected="1" showOutlineSymbols="0" view="pageBreakPreview" topLeftCell="B74" zoomScale="70" zoomScaleNormal="100" zoomScaleSheetLayoutView="70" workbookViewId="0">
      <selection activeCell="G84" sqref="G84"/>
    </sheetView>
  </sheetViews>
  <sheetFormatPr defaultColWidth="13.5546875" defaultRowHeight="15" x14ac:dyDescent="0.25"/>
  <cols>
    <col min="1" max="1" width="14.44140625" style="15" hidden="1" customWidth="1"/>
    <col min="2" max="2" width="11.33203125" style="5" customWidth="1"/>
    <col min="3" max="3" width="69.5546875" style="2" customWidth="1"/>
    <col min="4" max="4" width="22.6640625" style="16" customWidth="1"/>
    <col min="5" max="5" width="16.33203125" style="2" customWidth="1"/>
    <col min="6" max="6" width="15.109375" style="6" customWidth="1"/>
    <col min="7" max="7" width="22.6640625" style="15" customWidth="1"/>
    <col min="8" max="8" width="26.33203125" style="15" customWidth="1"/>
    <col min="9" max="9" width="16.5546875" style="2" customWidth="1"/>
    <col min="10" max="10" width="48.33203125" style="2" customWidth="1"/>
    <col min="11" max="11" width="13.33203125" style="2" customWidth="1"/>
    <col min="12" max="16384" width="13.5546875" style="2"/>
  </cols>
  <sheetData>
    <row r="1" spans="1:15" ht="15.6" x14ac:dyDescent="0.25">
      <c r="A1" s="1"/>
      <c r="B1" s="24" t="s">
        <v>2</v>
      </c>
      <c r="C1" s="25"/>
      <c r="D1" s="25"/>
      <c r="E1" s="25"/>
      <c r="F1" s="26"/>
      <c r="G1" s="27"/>
      <c r="H1" s="25"/>
    </row>
    <row r="2" spans="1:15" x14ac:dyDescent="0.25">
      <c r="A2" s="3"/>
      <c r="B2" s="28" t="s">
        <v>14</v>
      </c>
      <c r="C2" s="29"/>
      <c r="D2" s="29"/>
      <c r="E2" s="29"/>
      <c r="F2" s="30"/>
      <c r="G2" s="31"/>
      <c r="H2" s="29"/>
    </row>
    <row r="3" spans="1:15" x14ac:dyDescent="0.25">
      <c r="A3" s="4"/>
      <c r="B3" s="32" t="s">
        <v>0</v>
      </c>
      <c r="C3" s="33"/>
      <c r="D3" s="33"/>
      <c r="E3" s="33"/>
      <c r="F3" s="34"/>
      <c r="G3" s="35"/>
      <c r="H3" s="36"/>
    </row>
    <row r="4" spans="1:15" x14ac:dyDescent="0.25">
      <c r="A4" s="7" t="s">
        <v>15</v>
      </c>
      <c r="B4" s="37" t="s">
        <v>3</v>
      </c>
      <c r="C4" s="38" t="s">
        <v>4</v>
      </c>
      <c r="D4" s="39" t="s">
        <v>5</v>
      </c>
      <c r="E4" s="40" t="s">
        <v>6</v>
      </c>
      <c r="F4" s="41" t="s">
        <v>7</v>
      </c>
      <c r="G4" s="42" t="s">
        <v>8</v>
      </c>
      <c r="H4" s="40" t="s">
        <v>9</v>
      </c>
    </row>
    <row r="5" spans="1:15" ht="15.6" thickBot="1" x14ac:dyDescent="0.3">
      <c r="A5" s="8"/>
      <c r="B5" s="43"/>
      <c r="C5" s="44"/>
      <c r="D5" s="45" t="s">
        <v>10</v>
      </c>
      <c r="E5" s="46"/>
      <c r="F5" s="47" t="s">
        <v>11</v>
      </c>
      <c r="G5" s="48"/>
      <c r="H5" s="49"/>
    </row>
    <row r="6" spans="1:15" ht="36" customHeight="1" thickTop="1" x14ac:dyDescent="0.25">
      <c r="A6" s="9" t="s">
        <v>16</v>
      </c>
      <c r="B6" s="50" t="s">
        <v>12</v>
      </c>
      <c r="C6" s="51" t="s">
        <v>86</v>
      </c>
      <c r="D6" s="51"/>
      <c r="E6" s="51"/>
      <c r="F6" s="51"/>
      <c r="G6" s="51"/>
      <c r="H6" s="52"/>
      <c r="I6" s="10"/>
    </row>
    <row r="7" spans="1:15" ht="36" customHeight="1" x14ac:dyDescent="0.25">
      <c r="A7" s="9"/>
      <c r="B7" s="53" t="s">
        <v>34</v>
      </c>
      <c r="C7" s="54" t="s">
        <v>35</v>
      </c>
      <c r="D7" s="55" t="s">
        <v>131</v>
      </c>
      <c r="E7" s="56" t="s">
        <v>36</v>
      </c>
      <c r="F7" s="56">
        <v>1</v>
      </c>
      <c r="G7" s="17"/>
      <c r="H7" s="58">
        <f>F7*G7</f>
        <v>0</v>
      </c>
      <c r="I7" s="10"/>
    </row>
    <row r="8" spans="1:15" ht="36" customHeight="1" x14ac:dyDescent="0.25">
      <c r="A8" s="11" t="s">
        <v>17</v>
      </c>
      <c r="B8" s="53" t="s">
        <v>37</v>
      </c>
      <c r="C8" s="54" t="s">
        <v>87</v>
      </c>
      <c r="D8" s="55" t="s">
        <v>133</v>
      </c>
      <c r="E8" s="56"/>
      <c r="F8" s="56"/>
      <c r="G8" s="57"/>
      <c r="H8" s="58">
        <f t="shared" ref="H8:H54" si="0">F8*G8</f>
        <v>0</v>
      </c>
      <c r="J8" s="18"/>
      <c r="K8" s="18"/>
      <c r="L8" s="18"/>
      <c r="O8" s="18"/>
    </row>
    <row r="9" spans="1:15" ht="36" customHeight="1" x14ac:dyDescent="0.25">
      <c r="A9" s="12" t="s">
        <v>18</v>
      </c>
      <c r="B9" s="59"/>
      <c r="C9" s="54" t="s">
        <v>93</v>
      </c>
      <c r="D9" s="60"/>
      <c r="E9" s="56" t="s">
        <v>73</v>
      </c>
      <c r="F9" s="56">
        <v>760</v>
      </c>
      <c r="G9" s="17"/>
      <c r="H9" s="58">
        <f t="shared" si="0"/>
        <v>0</v>
      </c>
      <c r="I9" s="10"/>
      <c r="L9" s="21"/>
      <c r="M9" s="18"/>
      <c r="O9" s="20"/>
    </row>
    <row r="10" spans="1:15" ht="36" customHeight="1" x14ac:dyDescent="0.25">
      <c r="A10" s="12" t="s">
        <v>19</v>
      </c>
      <c r="B10" s="59"/>
      <c r="C10" s="54" t="s">
        <v>130</v>
      </c>
      <c r="D10" s="60"/>
      <c r="E10" s="56" t="s">
        <v>1</v>
      </c>
      <c r="F10" s="56">
        <v>62</v>
      </c>
      <c r="G10" s="17"/>
      <c r="H10" s="58">
        <f t="shared" si="0"/>
        <v>0</v>
      </c>
      <c r="L10" s="21"/>
      <c r="M10" s="18"/>
      <c r="O10" s="20"/>
    </row>
    <row r="11" spans="1:15" ht="36" customHeight="1" x14ac:dyDescent="0.25">
      <c r="A11" s="12" t="s">
        <v>20</v>
      </c>
      <c r="B11" s="59"/>
      <c r="C11" s="54" t="s">
        <v>74</v>
      </c>
      <c r="D11" s="60"/>
      <c r="E11" s="56" t="s">
        <v>56</v>
      </c>
      <c r="F11" s="56">
        <v>4900</v>
      </c>
      <c r="G11" s="17"/>
      <c r="H11" s="58">
        <f t="shared" si="0"/>
        <v>0</v>
      </c>
      <c r="J11" s="19"/>
      <c r="K11" s="19"/>
      <c r="L11" s="21"/>
      <c r="O11" s="20"/>
    </row>
    <row r="12" spans="1:15" ht="36" customHeight="1" x14ac:dyDescent="0.25">
      <c r="A12" s="12"/>
      <c r="B12" s="59"/>
      <c r="C12" s="54" t="s">
        <v>75</v>
      </c>
      <c r="D12" s="61"/>
      <c r="E12" s="56" t="s">
        <v>47</v>
      </c>
      <c r="F12" s="56">
        <v>400</v>
      </c>
      <c r="G12" s="17"/>
      <c r="H12" s="58">
        <f t="shared" si="0"/>
        <v>0</v>
      </c>
      <c r="J12" s="19"/>
      <c r="K12" s="19"/>
      <c r="L12" s="21"/>
      <c r="O12" s="20"/>
    </row>
    <row r="13" spans="1:15" ht="36" customHeight="1" x14ac:dyDescent="0.25">
      <c r="A13" s="13"/>
      <c r="B13" s="53" t="s">
        <v>38</v>
      </c>
      <c r="C13" s="54" t="s">
        <v>40</v>
      </c>
      <c r="D13" s="55" t="s">
        <v>135</v>
      </c>
      <c r="E13" s="56"/>
      <c r="F13" s="56"/>
      <c r="G13" s="57"/>
      <c r="H13" s="58">
        <f t="shared" si="0"/>
        <v>0</v>
      </c>
      <c r="O13" s="20"/>
    </row>
    <row r="14" spans="1:15" ht="71.25" customHeight="1" x14ac:dyDescent="0.25">
      <c r="A14" s="9" t="s">
        <v>21</v>
      </c>
      <c r="B14" s="53"/>
      <c r="C14" s="54" t="s">
        <v>134</v>
      </c>
      <c r="D14" s="61"/>
      <c r="E14" s="56" t="s">
        <v>41</v>
      </c>
      <c r="F14" s="56">
        <v>55.15</v>
      </c>
      <c r="G14" s="17"/>
      <c r="H14" s="58">
        <f t="shared" si="0"/>
        <v>0</v>
      </c>
    </row>
    <row r="15" spans="1:15" ht="62.25" customHeight="1" x14ac:dyDescent="0.25">
      <c r="A15" s="9" t="s">
        <v>22</v>
      </c>
      <c r="B15" s="53" t="s">
        <v>39</v>
      </c>
      <c r="C15" s="54" t="s">
        <v>97</v>
      </c>
      <c r="D15" s="55" t="s">
        <v>136</v>
      </c>
      <c r="E15" s="56" t="s">
        <v>36</v>
      </c>
      <c r="F15" s="56">
        <v>1</v>
      </c>
      <c r="G15" s="17"/>
      <c r="H15" s="58">
        <f t="shared" si="0"/>
        <v>0</v>
      </c>
    </row>
    <row r="16" spans="1:15" ht="36" customHeight="1" x14ac:dyDescent="0.25">
      <c r="A16" s="14" t="s">
        <v>23</v>
      </c>
      <c r="B16" s="53" t="s">
        <v>42</v>
      </c>
      <c r="C16" s="54" t="s">
        <v>43</v>
      </c>
      <c r="D16" s="55" t="s">
        <v>135</v>
      </c>
      <c r="E16" s="56"/>
      <c r="F16" s="56"/>
      <c r="G16" s="57"/>
      <c r="H16" s="58">
        <f t="shared" si="0"/>
        <v>0</v>
      </c>
    </row>
    <row r="17" spans="1:15" ht="36" customHeight="1" x14ac:dyDescent="0.25">
      <c r="A17" s="14" t="s">
        <v>24</v>
      </c>
      <c r="B17" s="53"/>
      <c r="C17" s="54" t="s">
        <v>88</v>
      </c>
      <c r="D17" s="61"/>
      <c r="E17" s="56" t="s">
        <v>1</v>
      </c>
      <c r="F17" s="56">
        <v>2</v>
      </c>
      <c r="G17" s="17"/>
      <c r="H17" s="58">
        <f t="shared" si="0"/>
        <v>0</v>
      </c>
    </row>
    <row r="18" spans="1:15" ht="36" customHeight="1" x14ac:dyDescent="0.25">
      <c r="A18" s="9" t="s">
        <v>25</v>
      </c>
      <c r="B18" s="53" t="s">
        <v>44</v>
      </c>
      <c r="C18" s="54" t="s">
        <v>98</v>
      </c>
      <c r="D18" s="55" t="s">
        <v>153</v>
      </c>
      <c r="E18" s="56"/>
      <c r="F18" s="56"/>
      <c r="G18" s="57"/>
      <c r="H18" s="58">
        <f t="shared" si="0"/>
        <v>0</v>
      </c>
    </row>
    <row r="19" spans="1:15" ht="48.75" customHeight="1" x14ac:dyDescent="0.25">
      <c r="A19" s="9" t="s">
        <v>25</v>
      </c>
      <c r="B19" s="53"/>
      <c r="C19" s="54" t="s">
        <v>154</v>
      </c>
      <c r="D19" s="61"/>
      <c r="E19" s="56" t="s">
        <v>36</v>
      </c>
      <c r="F19" s="56">
        <v>1</v>
      </c>
      <c r="G19" s="17"/>
      <c r="H19" s="58">
        <f t="shared" si="0"/>
        <v>0</v>
      </c>
    </row>
    <row r="20" spans="1:15" ht="42.75" customHeight="1" x14ac:dyDescent="0.25">
      <c r="A20" s="9"/>
      <c r="B20" s="53"/>
      <c r="C20" s="54" t="s">
        <v>99</v>
      </c>
      <c r="D20" s="61"/>
      <c r="E20" s="56" t="s">
        <v>36</v>
      </c>
      <c r="F20" s="56">
        <v>1</v>
      </c>
      <c r="G20" s="17"/>
      <c r="H20" s="58">
        <f t="shared" si="0"/>
        <v>0</v>
      </c>
    </row>
    <row r="21" spans="1:15" ht="36" customHeight="1" x14ac:dyDescent="0.25">
      <c r="A21" s="9" t="s">
        <v>26</v>
      </c>
      <c r="B21" s="53" t="s">
        <v>46</v>
      </c>
      <c r="C21" s="54" t="s">
        <v>76</v>
      </c>
      <c r="D21" s="55" t="s">
        <v>135</v>
      </c>
      <c r="E21" s="56"/>
      <c r="F21" s="56"/>
      <c r="G21" s="57"/>
      <c r="H21" s="58">
        <f t="shared" si="0"/>
        <v>0</v>
      </c>
    </row>
    <row r="22" spans="1:15" ht="36" customHeight="1" x14ac:dyDescent="0.25">
      <c r="A22" s="9" t="s">
        <v>27</v>
      </c>
      <c r="B22" s="53"/>
      <c r="C22" s="54" t="s">
        <v>89</v>
      </c>
      <c r="D22" s="61"/>
      <c r="E22" s="56" t="s">
        <v>1</v>
      </c>
      <c r="F22" s="56">
        <v>1</v>
      </c>
      <c r="G22" s="17"/>
      <c r="H22" s="58">
        <f t="shared" si="0"/>
        <v>0</v>
      </c>
    </row>
    <row r="23" spans="1:15" ht="36" customHeight="1" x14ac:dyDescent="0.25">
      <c r="A23" s="9" t="s">
        <v>28</v>
      </c>
      <c r="B23" s="53" t="s">
        <v>48</v>
      </c>
      <c r="C23" s="54" t="s">
        <v>50</v>
      </c>
      <c r="D23" s="55" t="s">
        <v>132</v>
      </c>
      <c r="E23" s="56"/>
      <c r="F23" s="56"/>
      <c r="G23" s="57"/>
      <c r="H23" s="58"/>
      <c r="J23" s="18"/>
      <c r="K23" s="18"/>
      <c r="L23" s="18"/>
      <c r="O23" s="18"/>
    </row>
    <row r="24" spans="1:15" ht="36" customHeight="1" x14ac:dyDescent="0.25">
      <c r="A24" s="9"/>
      <c r="B24" s="53"/>
      <c r="C24" s="54" t="s">
        <v>91</v>
      </c>
      <c r="D24" s="55"/>
      <c r="E24" s="56" t="s">
        <v>47</v>
      </c>
      <c r="F24" s="56">
        <v>500</v>
      </c>
      <c r="G24" s="17"/>
      <c r="H24" s="58">
        <f t="shared" ref="H24:H25" si="1">F24*G24</f>
        <v>0</v>
      </c>
      <c r="L24" s="22"/>
      <c r="M24" s="18"/>
      <c r="O24" s="20"/>
    </row>
    <row r="25" spans="1:15" ht="36" customHeight="1" x14ac:dyDescent="0.25">
      <c r="A25" s="9"/>
      <c r="B25" s="53"/>
      <c r="C25" s="54" t="s">
        <v>94</v>
      </c>
      <c r="D25" s="55"/>
      <c r="E25" s="56" t="s">
        <v>41</v>
      </c>
      <c r="F25" s="56">
        <v>50</v>
      </c>
      <c r="G25" s="17"/>
      <c r="H25" s="58">
        <f t="shared" si="1"/>
        <v>0</v>
      </c>
      <c r="K25" s="18"/>
      <c r="L25" s="22"/>
      <c r="M25" s="18"/>
      <c r="O25" s="20"/>
    </row>
    <row r="26" spans="1:15" ht="36" customHeight="1" x14ac:dyDescent="0.25">
      <c r="A26" s="9"/>
      <c r="B26" s="53" t="s">
        <v>49</v>
      </c>
      <c r="C26" s="54" t="s">
        <v>52</v>
      </c>
      <c r="D26" s="55" t="s">
        <v>141</v>
      </c>
      <c r="E26" s="56" t="s">
        <v>53</v>
      </c>
      <c r="F26" s="56">
        <v>1210</v>
      </c>
      <c r="G26" s="17"/>
      <c r="H26" s="58">
        <f t="shared" si="0"/>
        <v>0</v>
      </c>
      <c r="L26" s="23"/>
    </row>
    <row r="27" spans="1:15" ht="36" customHeight="1" x14ac:dyDescent="0.25">
      <c r="A27" s="9"/>
      <c r="B27" s="53" t="s">
        <v>51</v>
      </c>
      <c r="C27" s="54" t="s">
        <v>90</v>
      </c>
      <c r="D27" s="55" t="s">
        <v>142</v>
      </c>
      <c r="E27" s="56"/>
      <c r="F27" s="56"/>
      <c r="G27" s="57"/>
      <c r="H27" s="58">
        <f t="shared" si="0"/>
        <v>0</v>
      </c>
    </row>
    <row r="28" spans="1:15" ht="36" customHeight="1" x14ac:dyDescent="0.25">
      <c r="A28" s="9"/>
      <c r="B28" s="53"/>
      <c r="C28" s="62" t="s">
        <v>155</v>
      </c>
      <c r="D28" s="55"/>
      <c r="E28" s="56"/>
      <c r="F28" s="56"/>
      <c r="G28" s="57"/>
      <c r="H28" s="58"/>
    </row>
    <row r="29" spans="1:15" ht="36" customHeight="1" x14ac:dyDescent="0.25">
      <c r="A29" s="9" t="s">
        <v>29</v>
      </c>
      <c r="B29" s="53"/>
      <c r="C29" s="54" t="s">
        <v>100</v>
      </c>
      <c r="D29" s="55"/>
      <c r="E29" s="56" t="s">
        <v>47</v>
      </c>
      <c r="F29" s="56">
        <v>800</v>
      </c>
      <c r="G29" s="17"/>
      <c r="H29" s="58">
        <f t="shared" si="0"/>
        <v>0</v>
      </c>
      <c r="L29" s="22"/>
      <c r="M29" s="18"/>
      <c r="O29" s="20"/>
    </row>
    <row r="30" spans="1:15" ht="36" customHeight="1" x14ac:dyDescent="0.25">
      <c r="A30" s="12" t="s">
        <v>30</v>
      </c>
      <c r="B30" s="53"/>
      <c r="C30" s="54" t="s">
        <v>106</v>
      </c>
      <c r="D30" s="55"/>
      <c r="E30" s="56" t="s">
        <v>56</v>
      </c>
      <c r="F30" s="56">
        <v>1300</v>
      </c>
      <c r="G30" s="17"/>
      <c r="H30" s="58">
        <f t="shared" ref="H30" si="2">F30*G30</f>
        <v>0</v>
      </c>
      <c r="J30" s="18"/>
      <c r="K30" s="18"/>
      <c r="L30" s="23"/>
      <c r="O30" s="20"/>
    </row>
    <row r="31" spans="1:15" ht="36" customHeight="1" x14ac:dyDescent="0.25">
      <c r="A31" s="12"/>
      <c r="B31" s="53"/>
      <c r="C31" s="62" t="s">
        <v>156</v>
      </c>
      <c r="D31" s="55"/>
      <c r="E31" s="56"/>
      <c r="F31" s="56"/>
      <c r="G31" s="57"/>
      <c r="H31" s="58"/>
      <c r="J31" s="18"/>
      <c r="K31" s="18"/>
      <c r="L31" s="23"/>
      <c r="O31" s="20"/>
    </row>
    <row r="32" spans="1:15" ht="36" customHeight="1" x14ac:dyDescent="0.25">
      <c r="A32" s="12"/>
      <c r="B32" s="53"/>
      <c r="C32" s="54" t="s">
        <v>161</v>
      </c>
      <c r="D32" s="55"/>
      <c r="E32" s="56" t="s">
        <v>56</v>
      </c>
      <c r="F32" s="56">
        <v>650</v>
      </c>
      <c r="G32" s="17"/>
      <c r="H32" s="58">
        <f t="shared" ref="H32:H33" si="3">F32*G32</f>
        <v>0</v>
      </c>
      <c r="J32" s="18"/>
      <c r="K32" s="18"/>
      <c r="L32" s="23"/>
      <c r="O32" s="20"/>
    </row>
    <row r="33" spans="1:15" ht="36" customHeight="1" x14ac:dyDescent="0.25">
      <c r="A33" s="12"/>
      <c r="B33" s="53" t="s">
        <v>54</v>
      </c>
      <c r="C33" s="54" t="s">
        <v>158</v>
      </c>
      <c r="D33" s="55" t="s">
        <v>143</v>
      </c>
      <c r="E33" s="56" t="s">
        <v>157</v>
      </c>
      <c r="F33" s="56">
        <v>36</v>
      </c>
      <c r="G33" s="17"/>
      <c r="H33" s="58">
        <f t="shared" si="3"/>
        <v>0</v>
      </c>
      <c r="J33" s="18"/>
      <c r="K33" s="18"/>
      <c r="L33" s="23"/>
      <c r="O33" s="20"/>
    </row>
    <row r="34" spans="1:15" ht="36" customHeight="1" x14ac:dyDescent="0.25">
      <c r="A34" s="12" t="s">
        <v>32</v>
      </c>
      <c r="B34" s="53" t="s">
        <v>55</v>
      </c>
      <c r="C34" s="54" t="s">
        <v>58</v>
      </c>
      <c r="D34" s="55" t="s">
        <v>147</v>
      </c>
      <c r="E34" s="56" t="s">
        <v>41</v>
      </c>
      <c r="F34" s="56">
        <v>100</v>
      </c>
      <c r="G34" s="17"/>
      <c r="H34" s="58">
        <f t="shared" si="0"/>
        <v>0</v>
      </c>
      <c r="J34" s="18"/>
      <c r="L34" s="20"/>
      <c r="M34" s="18"/>
      <c r="O34" s="20"/>
    </row>
    <row r="35" spans="1:15" ht="36" customHeight="1" x14ac:dyDescent="0.25">
      <c r="A35" s="12" t="s">
        <v>33</v>
      </c>
      <c r="B35" s="53" t="s">
        <v>57</v>
      </c>
      <c r="C35" s="54" t="s">
        <v>59</v>
      </c>
      <c r="D35" s="55" t="s">
        <v>148</v>
      </c>
      <c r="E35" s="56" t="s">
        <v>53</v>
      </c>
      <c r="F35" s="56">
        <v>2500</v>
      </c>
      <c r="G35" s="17"/>
      <c r="H35" s="58">
        <f t="shared" si="0"/>
        <v>0</v>
      </c>
      <c r="J35" s="18"/>
    </row>
    <row r="36" spans="1:15" ht="42.75" customHeight="1" x14ac:dyDescent="0.25">
      <c r="B36" s="53" t="s">
        <v>159</v>
      </c>
      <c r="C36" s="54" t="s">
        <v>60</v>
      </c>
      <c r="D36" s="55" t="s">
        <v>145</v>
      </c>
      <c r="E36" s="56"/>
      <c r="F36" s="56"/>
      <c r="G36" s="57"/>
      <c r="H36" s="58">
        <f t="shared" si="0"/>
        <v>0</v>
      </c>
    </row>
    <row r="37" spans="1:15" ht="30" customHeight="1" x14ac:dyDescent="0.25">
      <c r="B37" s="53"/>
      <c r="C37" s="54" t="s">
        <v>77</v>
      </c>
      <c r="D37" s="61"/>
      <c r="E37" s="56" t="s">
        <v>1</v>
      </c>
      <c r="F37" s="56">
        <v>1</v>
      </c>
      <c r="G37" s="17"/>
      <c r="H37" s="58">
        <f t="shared" si="0"/>
        <v>0</v>
      </c>
    </row>
    <row r="38" spans="1:15" ht="36" customHeight="1" x14ac:dyDescent="0.25">
      <c r="B38" s="53" t="s">
        <v>160</v>
      </c>
      <c r="C38" s="54" t="s">
        <v>78</v>
      </c>
      <c r="D38" s="55" t="s">
        <v>150</v>
      </c>
      <c r="E38" s="56"/>
      <c r="F38" s="56"/>
      <c r="G38" s="57"/>
      <c r="H38" s="58">
        <f t="shared" si="0"/>
        <v>0</v>
      </c>
    </row>
    <row r="39" spans="1:15" ht="41.25" customHeight="1" x14ac:dyDescent="0.25">
      <c r="B39" s="53"/>
      <c r="C39" s="54" t="s">
        <v>62</v>
      </c>
      <c r="D39" s="61"/>
      <c r="E39" s="56" t="s">
        <v>1</v>
      </c>
      <c r="F39" s="56">
        <v>3</v>
      </c>
      <c r="G39" s="17"/>
      <c r="H39" s="58">
        <f t="shared" si="0"/>
        <v>0</v>
      </c>
    </row>
    <row r="40" spans="1:15" ht="33" customHeight="1" x14ac:dyDescent="0.25">
      <c r="B40" s="53"/>
      <c r="C40" s="54" t="s">
        <v>79</v>
      </c>
      <c r="D40" s="61"/>
      <c r="E40" s="56" t="s">
        <v>1</v>
      </c>
      <c r="F40" s="56">
        <v>3</v>
      </c>
      <c r="G40" s="17"/>
      <c r="H40" s="58">
        <f t="shared" si="0"/>
        <v>0</v>
      </c>
    </row>
    <row r="41" spans="1:15" ht="39.75" customHeight="1" x14ac:dyDescent="0.25">
      <c r="B41" s="53"/>
      <c r="C41" s="54" t="s">
        <v>80</v>
      </c>
      <c r="D41" s="61"/>
      <c r="E41" s="56" t="s">
        <v>1</v>
      </c>
      <c r="F41" s="56">
        <v>3</v>
      </c>
      <c r="G41" s="17"/>
      <c r="H41" s="58">
        <f t="shared" si="0"/>
        <v>0</v>
      </c>
    </row>
    <row r="42" spans="1:15" ht="42.75" customHeight="1" x14ac:dyDescent="0.25">
      <c r="B42" s="53"/>
      <c r="C42" s="54" t="s">
        <v>81</v>
      </c>
      <c r="D42" s="61"/>
      <c r="E42" s="56" t="s">
        <v>1</v>
      </c>
      <c r="F42" s="56">
        <v>3</v>
      </c>
      <c r="G42" s="17"/>
      <c r="H42" s="58">
        <f t="shared" si="0"/>
        <v>0</v>
      </c>
    </row>
    <row r="43" spans="1:15" ht="41.25" customHeight="1" x14ac:dyDescent="0.25">
      <c r="B43" s="53" t="s">
        <v>61</v>
      </c>
      <c r="C43" s="54" t="s">
        <v>64</v>
      </c>
      <c r="D43" s="55" t="s">
        <v>152</v>
      </c>
      <c r="E43" s="56" t="s">
        <v>53</v>
      </c>
      <c r="F43" s="56">
        <v>2500</v>
      </c>
      <c r="G43" s="17"/>
      <c r="H43" s="58">
        <f t="shared" si="0"/>
        <v>0</v>
      </c>
    </row>
    <row r="44" spans="1:15" ht="42" customHeight="1" x14ac:dyDescent="0.25">
      <c r="B44" s="53" t="s">
        <v>63</v>
      </c>
      <c r="C44" s="54" t="s">
        <v>31</v>
      </c>
      <c r="D44" s="55" t="s">
        <v>82</v>
      </c>
      <c r="E44" s="56"/>
      <c r="F44" s="56"/>
      <c r="G44" s="57"/>
      <c r="H44" s="58">
        <f t="shared" si="0"/>
        <v>0</v>
      </c>
    </row>
    <row r="45" spans="1:15" ht="39" customHeight="1" x14ac:dyDescent="0.25">
      <c r="B45" s="53"/>
      <c r="C45" s="54" t="s">
        <v>83</v>
      </c>
      <c r="D45" s="61"/>
      <c r="E45" s="56" t="s">
        <v>53</v>
      </c>
      <c r="F45" s="56">
        <v>750</v>
      </c>
      <c r="G45" s="17"/>
      <c r="H45" s="58">
        <f t="shared" si="0"/>
        <v>0</v>
      </c>
    </row>
    <row r="46" spans="1:15" ht="46.5" customHeight="1" x14ac:dyDescent="0.25">
      <c r="B46" s="53" t="s">
        <v>65</v>
      </c>
      <c r="C46" s="54" t="s">
        <v>84</v>
      </c>
      <c r="D46" s="55" t="s">
        <v>146</v>
      </c>
      <c r="E46" s="56" t="s">
        <v>53</v>
      </c>
      <c r="F46" s="56">
        <v>15</v>
      </c>
      <c r="G46" s="17"/>
      <c r="H46" s="58">
        <f t="shared" si="0"/>
        <v>0</v>
      </c>
    </row>
    <row r="47" spans="1:15" ht="44.25" customHeight="1" x14ac:dyDescent="0.25">
      <c r="B47" s="53" t="s">
        <v>66</v>
      </c>
      <c r="C47" s="54" t="s">
        <v>68</v>
      </c>
      <c r="D47" s="55" t="s">
        <v>149</v>
      </c>
      <c r="E47" s="56"/>
      <c r="F47" s="56"/>
      <c r="G47" s="57"/>
      <c r="H47" s="58">
        <f t="shared" si="0"/>
        <v>0</v>
      </c>
    </row>
    <row r="48" spans="1:15" ht="49.5" customHeight="1" x14ac:dyDescent="0.25">
      <c r="B48" s="53"/>
      <c r="C48" s="54" t="s">
        <v>101</v>
      </c>
      <c r="D48" s="61"/>
      <c r="E48" s="56" t="s">
        <v>41</v>
      </c>
      <c r="F48" s="56">
        <v>55.15</v>
      </c>
      <c r="G48" s="17"/>
      <c r="H48" s="58">
        <f t="shared" si="0"/>
        <v>0</v>
      </c>
      <c r="J48" s="18"/>
    </row>
    <row r="49" spans="2:10" ht="49.5" customHeight="1" x14ac:dyDescent="0.25">
      <c r="B49" s="53"/>
      <c r="C49" s="54" t="s">
        <v>102</v>
      </c>
      <c r="D49" s="61"/>
      <c r="E49" s="56" t="s">
        <v>41</v>
      </c>
      <c r="F49" s="56">
        <v>55.15</v>
      </c>
      <c r="G49" s="17"/>
      <c r="H49" s="58">
        <f t="shared" si="0"/>
        <v>0</v>
      </c>
      <c r="J49" s="18"/>
    </row>
    <row r="50" spans="2:10" ht="49.5" customHeight="1" x14ac:dyDescent="0.25">
      <c r="B50" s="53" t="s">
        <v>67</v>
      </c>
      <c r="C50" s="63" t="s">
        <v>85</v>
      </c>
      <c r="D50" s="55" t="s">
        <v>151</v>
      </c>
      <c r="E50" s="56" t="s">
        <v>70</v>
      </c>
      <c r="F50" s="56">
        <v>1</v>
      </c>
      <c r="G50" s="17"/>
      <c r="H50" s="58">
        <f t="shared" si="0"/>
        <v>0</v>
      </c>
    </row>
    <row r="51" spans="2:10" ht="49.5" customHeight="1" x14ac:dyDescent="0.25">
      <c r="B51" s="53" t="s">
        <v>69</v>
      </c>
      <c r="C51" s="63" t="s">
        <v>72</v>
      </c>
      <c r="D51" s="55" t="s">
        <v>162</v>
      </c>
      <c r="E51" s="64" t="s">
        <v>70</v>
      </c>
      <c r="F51" s="56">
        <v>1</v>
      </c>
      <c r="G51" s="17"/>
      <c r="H51" s="58">
        <f t="shared" si="0"/>
        <v>0</v>
      </c>
    </row>
    <row r="52" spans="2:10" ht="49.5" customHeight="1" x14ac:dyDescent="0.25">
      <c r="B52" s="53" t="s">
        <v>71</v>
      </c>
      <c r="C52" s="63" t="s">
        <v>92</v>
      </c>
      <c r="D52" s="55" t="s">
        <v>144</v>
      </c>
      <c r="E52" s="64" t="s">
        <v>96</v>
      </c>
      <c r="F52" s="56">
        <v>5</v>
      </c>
      <c r="G52" s="17"/>
      <c r="H52" s="58">
        <f t="shared" si="0"/>
        <v>0</v>
      </c>
    </row>
    <row r="53" spans="2:10" ht="44.25" customHeight="1" x14ac:dyDescent="0.25">
      <c r="B53" s="53"/>
      <c r="C53" s="65" t="s">
        <v>137</v>
      </c>
      <c r="D53" s="55"/>
      <c r="E53" s="64"/>
      <c r="F53" s="56"/>
      <c r="G53" s="57"/>
      <c r="H53" s="58">
        <f t="shared" si="0"/>
        <v>0</v>
      </c>
      <c r="J53" s="18"/>
    </row>
    <row r="54" spans="2:10" ht="39" customHeight="1" thickBot="1" x14ac:dyDescent="0.3">
      <c r="B54" s="53" t="s">
        <v>95</v>
      </c>
      <c r="C54" s="63" t="s">
        <v>138</v>
      </c>
      <c r="D54" s="55" t="s">
        <v>139</v>
      </c>
      <c r="E54" s="64" t="s">
        <v>41</v>
      </c>
      <c r="F54" s="56">
        <v>5</v>
      </c>
      <c r="G54" s="17"/>
      <c r="H54" s="58">
        <f t="shared" si="0"/>
        <v>0</v>
      </c>
    </row>
    <row r="55" spans="2:10" ht="44.25" customHeight="1" thickTop="1" thickBot="1" x14ac:dyDescent="0.3">
      <c r="B55" s="66" t="str">
        <f>B6</f>
        <v>A</v>
      </c>
      <c r="C55" s="67" t="str">
        <f>C6</f>
        <v xml:space="preserve">ROLAND OUTFALL (S-MA40011011) </v>
      </c>
      <c r="D55" s="67"/>
      <c r="E55" s="67"/>
      <c r="F55" s="67"/>
      <c r="G55" s="68" t="s">
        <v>13</v>
      </c>
      <c r="H55" s="69">
        <f>SUM(H7:H54)</f>
        <v>0</v>
      </c>
    </row>
    <row r="56" spans="2:10" ht="45.75" customHeight="1" thickTop="1" x14ac:dyDescent="0.25">
      <c r="B56" s="50" t="s">
        <v>103</v>
      </c>
      <c r="C56" s="51" t="s">
        <v>107</v>
      </c>
      <c r="D56" s="51"/>
      <c r="E56" s="51"/>
      <c r="F56" s="51"/>
      <c r="G56" s="51"/>
      <c r="H56" s="52"/>
    </row>
    <row r="57" spans="2:10" ht="36.75" customHeight="1" x14ac:dyDescent="0.25">
      <c r="B57" s="53" t="s">
        <v>116</v>
      </c>
      <c r="C57" s="54" t="s">
        <v>35</v>
      </c>
      <c r="D57" s="55" t="s">
        <v>131</v>
      </c>
      <c r="E57" s="56" t="s">
        <v>36</v>
      </c>
      <c r="F57" s="56">
        <v>1</v>
      </c>
      <c r="G57" s="17"/>
      <c r="H57" s="58">
        <f>F57*G57</f>
        <v>0</v>
      </c>
    </row>
    <row r="58" spans="2:10" ht="39" customHeight="1" x14ac:dyDescent="0.25">
      <c r="B58" s="53" t="s">
        <v>117</v>
      </c>
      <c r="C58" s="54" t="s">
        <v>40</v>
      </c>
      <c r="D58" s="55" t="s">
        <v>135</v>
      </c>
      <c r="E58" s="56"/>
      <c r="F58" s="56"/>
      <c r="G58" s="57"/>
      <c r="H58" s="58">
        <f t="shared" ref="H58:H63" si="4">F58*G58</f>
        <v>0</v>
      </c>
    </row>
    <row r="59" spans="2:10" ht="57" customHeight="1" x14ac:dyDescent="0.25">
      <c r="B59" s="53"/>
      <c r="C59" s="54" t="s">
        <v>108</v>
      </c>
      <c r="D59" s="61"/>
      <c r="E59" s="56" t="s">
        <v>41</v>
      </c>
      <c r="F59" s="56">
        <v>25</v>
      </c>
      <c r="G59" s="17"/>
      <c r="H59" s="58">
        <f t="shared" si="4"/>
        <v>0</v>
      </c>
    </row>
    <row r="60" spans="2:10" ht="44.25" customHeight="1" x14ac:dyDescent="0.25">
      <c r="B60" s="53" t="s">
        <v>118</v>
      </c>
      <c r="C60" s="54" t="s">
        <v>43</v>
      </c>
      <c r="D60" s="55" t="s">
        <v>135</v>
      </c>
      <c r="E60" s="56"/>
      <c r="F60" s="56"/>
      <c r="G60" s="57"/>
      <c r="H60" s="58">
        <f t="shared" si="4"/>
        <v>0</v>
      </c>
    </row>
    <row r="61" spans="2:10" ht="36" customHeight="1" x14ac:dyDescent="0.25">
      <c r="B61" s="53"/>
      <c r="C61" s="54" t="s">
        <v>109</v>
      </c>
      <c r="D61" s="61"/>
      <c r="E61" s="56" t="s">
        <v>1</v>
      </c>
      <c r="F61" s="56">
        <v>1</v>
      </c>
      <c r="G61" s="17"/>
      <c r="H61" s="58">
        <f t="shared" si="4"/>
        <v>0</v>
      </c>
    </row>
    <row r="62" spans="2:10" ht="33" customHeight="1" x14ac:dyDescent="0.25">
      <c r="B62" s="53" t="s">
        <v>119</v>
      </c>
      <c r="C62" s="54" t="s">
        <v>45</v>
      </c>
      <c r="D62" s="55" t="s">
        <v>140</v>
      </c>
      <c r="E62" s="56"/>
      <c r="F62" s="56"/>
      <c r="G62" s="57"/>
      <c r="H62" s="58">
        <f t="shared" si="4"/>
        <v>0</v>
      </c>
    </row>
    <row r="63" spans="2:10" ht="56.25" customHeight="1" x14ac:dyDescent="0.25">
      <c r="B63" s="53"/>
      <c r="C63" s="54" t="s">
        <v>110</v>
      </c>
      <c r="D63" s="61"/>
      <c r="E63" s="56" t="s">
        <v>36</v>
      </c>
      <c r="F63" s="56">
        <v>1</v>
      </c>
      <c r="G63" s="17"/>
      <c r="H63" s="58">
        <f t="shared" si="4"/>
        <v>0</v>
      </c>
    </row>
    <row r="64" spans="2:10" ht="42.75" customHeight="1" x14ac:dyDescent="0.25">
      <c r="B64" s="53" t="s">
        <v>120</v>
      </c>
      <c r="C64" s="54" t="s">
        <v>52</v>
      </c>
      <c r="D64" s="55" t="s">
        <v>141</v>
      </c>
      <c r="E64" s="56" t="s">
        <v>53</v>
      </c>
      <c r="F64" s="56">
        <v>25</v>
      </c>
      <c r="G64" s="17"/>
      <c r="H64" s="58">
        <f t="shared" ref="H64:H84" si="5">F64*G64</f>
        <v>0</v>
      </c>
    </row>
    <row r="65" spans="2:8" ht="35.25" customHeight="1" x14ac:dyDescent="0.25">
      <c r="B65" s="53" t="s">
        <v>121</v>
      </c>
      <c r="C65" s="54" t="s">
        <v>104</v>
      </c>
      <c r="D65" s="55" t="s">
        <v>142</v>
      </c>
      <c r="E65" s="56"/>
      <c r="F65" s="56"/>
      <c r="G65" s="57"/>
      <c r="H65" s="58">
        <f t="shared" si="5"/>
        <v>0</v>
      </c>
    </row>
    <row r="66" spans="2:8" ht="42.75" customHeight="1" x14ac:dyDescent="0.25">
      <c r="B66" s="53"/>
      <c r="C66" s="54" t="s">
        <v>105</v>
      </c>
      <c r="D66" s="55"/>
      <c r="E66" s="56" t="s">
        <v>47</v>
      </c>
      <c r="F66" s="56">
        <v>15</v>
      </c>
      <c r="G66" s="17"/>
      <c r="H66" s="58">
        <f t="shared" si="5"/>
        <v>0</v>
      </c>
    </row>
    <row r="67" spans="2:8" ht="35.25" customHeight="1" x14ac:dyDescent="0.25">
      <c r="B67" s="53"/>
      <c r="C67" s="54" t="s">
        <v>106</v>
      </c>
      <c r="D67" s="55"/>
      <c r="E67" s="56" t="s">
        <v>56</v>
      </c>
      <c r="F67" s="56">
        <v>35</v>
      </c>
      <c r="G67" s="17"/>
      <c r="H67" s="58">
        <f t="shared" si="5"/>
        <v>0</v>
      </c>
    </row>
    <row r="68" spans="2:8" ht="36.75" customHeight="1" x14ac:dyDescent="0.25">
      <c r="B68" s="53" t="s">
        <v>122</v>
      </c>
      <c r="C68" s="54" t="s">
        <v>58</v>
      </c>
      <c r="D68" s="55" t="s">
        <v>147</v>
      </c>
      <c r="E68" s="56" t="s">
        <v>41</v>
      </c>
      <c r="F68" s="56">
        <v>15</v>
      </c>
      <c r="G68" s="17"/>
      <c r="H68" s="58">
        <f t="shared" si="5"/>
        <v>0</v>
      </c>
    </row>
    <row r="69" spans="2:8" ht="33" customHeight="1" x14ac:dyDescent="0.25">
      <c r="B69" s="53" t="s">
        <v>123</v>
      </c>
      <c r="C69" s="54" t="s">
        <v>59</v>
      </c>
      <c r="D69" s="55" t="s">
        <v>148</v>
      </c>
      <c r="E69" s="56" t="s">
        <v>53</v>
      </c>
      <c r="F69" s="56">
        <v>150</v>
      </c>
      <c r="G69" s="17"/>
      <c r="H69" s="58">
        <f t="shared" si="5"/>
        <v>0</v>
      </c>
    </row>
    <row r="70" spans="2:8" ht="38.25" customHeight="1" x14ac:dyDescent="0.25">
      <c r="B70" s="53" t="s">
        <v>124</v>
      </c>
      <c r="C70" s="54" t="s">
        <v>60</v>
      </c>
      <c r="D70" s="55" t="s">
        <v>145</v>
      </c>
      <c r="E70" s="56"/>
      <c r="F70" s="56"/>
      <c r="G70" s="57"/>
      <c r="H70" s="58">
        <f t="shared" si="5"/>
        <v>0</v>
      </c>
    </row>
    <row r="71" spans="2:8" ht="39.75" customHeight="1" x14ac:dyDescent="0.25">
      <c r="B71" s="53"/>
      <c r="C71" s="54" t="s">
        <v>77</v>
      </c>
      <c r="D71" s="61"/>
      <c r="E71" s="56" t="s">
        <v>1</v>
      </c>
      <c r="F71" s="56">
        <v>20</v>
      </c>
      <c r="G71" s="17"/>
      <c r="H71" s="58">
        <f t="shared" si="5"/>
        <v>0</v>
      </c>
    </row>
    <row r="72" spans="2:8" ht="36" customHeight="1" x14ac:dyDescent="0.25">
      <c r="B72" s="53"/>
      <c r="C72" s="54" t="s">
        <v>111</v>
      </c>
      <c r="D72" s="61"/>
      <c r="E72" s="56" t="s">
        <v>1</v>
      </c>
      <c r="F72" s="56">
        <v>8</v>
      </c>
      <c r="G72" s="17"/>
      <c r="H72" s="58">
        <f t="shared" si="5"/>
        <v>0</v>
      </c>
    </row>
    <row r="73" spans="2:8" ht="33.75" customHeight="1" x14ac:dyDescent="0.25">
      <c r="B73" s="53" t="s">
        <v>125</v>
      </c>
      <c r="C73" s="54" t="s">
        <v>78</v>
      </c>
      <c r="D73" s="55" t="s">
        <v>150</v>
      </c>
      <c r="E73" s="56"/>
      <c r="F73" s="56"/>
      <c r="G73" s="57"/>
      <c r="H73" s="58">
        <f t="shared" si="5"/>
        <v>0</v>
      </c>
    </row>
    <row r="74" spans="2:8" ht="39" customHeight="1" x14ac:dyDescent="0.25">
      <c r="B74" s="53"/>
      <c r="C74" s="54" t="s">
        <v>62</v>
      </c>
      <c r="D74" s="61"/>
      <c r="E74" s="56" t="s">
        <v>1</v>
      </c>
      <c r="F74" s="56">
        <v>8</v>
      </c>
      <c r="G74" s="17"/>
      <c r="H74" s="58">
        <f t="shared" si="5"/>
        <v>0</v>
      </c>
    </row>
    <row r="75" spans="2:8" ht="35.25" customHeight="1" x14ac:dyDescent="0.25">
      <c r="B75" s="53"/>
      <c r="C75" s="54" t="s">
        <v>79</v>
      </c>
      <c r="D75" s="61"/>
      <c r="E75" s="56" t="s">
        <v>1</v>
      </c>
      <c r="F75" s="56">
        <v>8</v>
      </c>
      <c r="G75" s="17"/>
      <c r="H75" s="58">
        <f t="shared" si="5"/>
        <v>0</v>
      </c>
    </row>
    <row r="76" spans="2:8" ht="36" customHeight="1" x14ac:dyDescent="0.25">
      <c r="B76" s="53"/>
      <c r="C76" s="54" t="s">
        <v>80</v>
      </c>
      <c r="D76" s="61"/>
      <c r="E76" s="56" t="s">
        <v>1</v>
      </c>
      <c r="F76" s="56">
        <v>8</v>
      </c>
      <c r="G76" s="17"/>
      <c r="H76" s="58">
        <f t="shared" si="5"/>
        <v>0</v>
      </c>
    </row>
    <row r="77" spans="2:8" ht="35.25" customHeight="1" x14ac:dyDescent="0.25">
      <c r="B77" s="53"/>
      <c r="C77" s="54" t="s">
        <v>81</v>
      </c>
      <c r="D77" s="61"/>
      <c r="E77" s="56" t="s">
        <v>1</v>
      </c>
      <c r="F77" s="56">
        <v>8</v>
      </c>
      <c r="G77" s="17"/>
      <c r="H77" s="58">
        <f t="shared" si="5"/>
        <v>0</v>
      </c>
    </row>
    <row r="78" spans="2:8" ht="39.75" customHeight="1" x14ac:dyDescent="0.25">
      <c r="B78" s="53" t="s">
        <v>126</v>
      </c>
      <c r="C78" s="54" t="s">
        <v>64</v>
      </c>
      <c r="D78" s="55" t="s">
        <v>152</v>
      </c>
      <c r="E78" s="56" t="s">
        <v>53</v>
      </c>
      <c r="F78" s="56">
        <v>150</v>
      </c>
      <c r="G78" s="17"/>
      <c r="H78" s="58">
        <f t="shared" si="5"/>
        <v>0</v>
      </c>
    </row>
    <row r="79" spans="2:8" ht="30.75" customHeight="1" x14ac:dyDescent="0.25">
      <c r="B79" s="53" t="s">
        <v>127</v>
      </c>
      <c r="C79" s="54" t="s">
        <v>31</v>
      </c>
      <c r="D79" s="55" t="s">
        <v>82</v>
      </c>
      <c r="E79" s="56"/>
      <c r="F79" s="56"/>
      <c r="G79" s="57"/>
      <c r="H79" s="58">
        <f t="shared" si="5"/>
        <v>0</v>
      </c>
    </row>
    <row r="80" spans="2:8" ht="33" customHeight="1" x14ac:dyDescent="0.25">
      <c r="B80" s="53"/>
      <c r="C80" s="54" t="s">
        <v>83</v>
      </c>
      <c r="D80" s="61"/>
      <c r="E80" s="56" t="s">
        <v>53</v>
      </c>
      <c r="F80" s="56">
        <v>550</v>
      </c>
      <c r="G80" s="17"/>
      <c r="H80" s="58">
        <f t="shared" si="5"/>
        <v>0</v>
      </c>
    </row>
    <row r="81" spans="2:8" ht="44.25" customHeight="1" x14ac:dyDescent="0.25">
      <c r="B81" s="53" t="s">
        <v>128</v>
      </c>
      <c r="C81" s="54" t="s">
        <v>84</v>
      </c>
      <c r="D81" s="55" t="s">
        <v>146</v>
      </c>
      <c r="E81" s="56" t="s">
        <v>53</v>
      </c>
      <c r="F81" s="56">
        <v>15</v>
      </c>
      <c r="G81" s="17"/>
      <c r="H81" s="58">
        <f t="shared" si="5"/>
        <v>0</v>
      </c>
    </row>
    <row r="82" spans="2:8" ht="36.75" customHeight="1" x14ac:dyDescent="0.25">
      <c r="B82" s="53" t="s">
        <v>129</v>
      </c>
      <c r="C82" s="54" t="s">
        <v>68</v>
      </c>
      <c r="D82" s="55" t="s">
        <v>149</v>
      </c>
      <c r="E82" s="56"/>
      <c r="F82" s="56"/>
      <c r="G82" s="57"/>
      <c r="H82" s="58">
        <f t="shared" si="5"/>
        <v>0</v>
      </c>
    </row>
    <row r="83" spans="2:8" ht="38.25" customHeight="1" x14ac:dyDescent="0.25">
      <c r="B83" s="53"/>
      <c r="C83" s="54" t="s">
        <v>112</v>
      </c>
      <c r="D83" s="61"/>
      <c r="E83" s="56" t="s">
        <v>41</v>
      </c>
      <c r="F83" s="56">
        <v>48.6</v>
      </c>
      <c r="G83" s="17"/>
      <c r="H83" s="58">
        <f t="shared" si="5"/>
        <v>0</v>
      </c>
    </row>
    <row r="84" spans="2:8" ht="44.25" customHeight="1" thickBot="1" x14ac:dyDescent="0.3">
      <c r="B84" s="53"/>
      <c r="C84" s="54" t="s">
        <v>113</v>
      </c>
      <c r="D84" s="61"/>
      <c r="E84" s="56" t="s">
        <v>41</v>
      </c>
      <c r="F84" s="56">
        <v>48.6</v>
      </c>
      <c r="G84" s="17"/>
      <c r="H84" s="58">
        <f t="shared" si="5"/>
        <v>0</v>
      </c>
    </row>
    <row r="85" spans="2:8" ht="41.25" customHeight="1" thickTop="1" thickBot="1" x14ac:dyDescent="0.3">
      <c r="B85" s="70" t="str">
        <f>B56</f>
        <v>B</v>
      </c>
      <c r="C85" s="71" t="str">
        <f>C56</f>
        <v xml:space="preserve">ASSINIBOINE PARK OUTFALL (S-MA70166213) </v>
      </c>
      <c r="D85" s="72"/>
      <c r="E85" s="72"/>
      <c r="F85" s="72"/>
      <c r="G85" s="73" t="s">
        <v>13</v>
      </c>
      <c r="H85" s="74">
        <f>SUM(H57:H84)</f>
        <v>0</v>
      </c>
    </row>
    <row r="86" spans="2:8" ht="42.75" customHeight="1" thickTop="1" x14ac:dyDescent="0.25">
      <c r="B86" s="75"/>
      <c r="C86" s="76" t="s">
        <v>114</v>
      </c>
      <c r="D86" s="77"/>
      <c r="E86" s="77"/>
      <c r="F86" s="77"/>
      <c r="G86" s="78"/>
      <c r="H86" s="79"/>
    </row>
    <row r="87" spans="2:8" ht="33.75" customHeight="1" x14ac:dyDescent="0.25">
      <c r="B87" s="75" t="str">
        <f>B6</f>
        <v>A</v>
      </c>
      <c r="C87" s="80" t="str">
        <f>C55</f>
        <v xml:space="preserve">ROLAND OUTFALL (S-MA40011011) </v>
      </c>
      <c r="D87" s="77"/>
      <c r="E87" s="77"/>
      <c r="F87" s="77"/>
      <c r="G87" s="81">
        <f>H55</f>
        <v>0</v>
      </c>
      <c r="H87" s="82"/>
    </row>
    <row r="88" spans="2:8" ht="36.75" customHeight="1" x14ac:dyDescent="0.25">
      <c r="B88" s="75" t="str">
        <f>B85</f>
        <v>B</v>
      </c>
      <c r="C88" s="80" t="str">
        <f>C85</f>
        <v xml:space="preserve">ASSINIBOINE PARK OUTFALL (S-MA70166213) </v>
      </c>
      <c r="D88" s="80"/>
      <c r="E88" s="83"/>
      <c r="F88" s="77"/>
      <c r="G88" s="84">
        <f>H85</f>
        <v>0</v>
      </c>
      <c r="H88" s="85"/>
    </row>
    <row r="89" spans="2:8" ht="28.5" customHeight="1" x14ac:dyDescent="0.25">
      <c r="B89" s="86"/>
      <c r="C89" s="87"/>
      <c r="D89" s="87"/>
      <c r="E89" s="77"/>
      <c r="F89" s="87"/>
      <c r="G89" s="87"/>
      <c r="H89" s="87"/>
    </row>
    <row r="90" spans="2:8" ht="42" customHeight="1" x14ac:dyDescent="0.25">
      <c r="B90" s="88" t="s">
        <v>115</v>
      </c>
      <c r="C90" s="88"/>
      <c r="D90" s="88"/>
      <c r="E90" s="88"/>
      <c r="F90" s="88"/>
      <c r="G90" s="89">
        <f>SUM(G87+G88)</f>
        <v>0</v>
      </c>
      <c r="H90" s="89"/>
    </row>
    <row r="91" spans="2:8" x14ac:dyDescent="0.25">
      <c r="B91" s="32"/>
      <c r="C91" s="33"/>
      <c r="D91" s="90"/>
      <c r="E91" s="33"/>
      <c r="F91" s="34"/>
      <c r="G91" s="91"/>
      <c r="H91" s="91"/>
    </row>
    <row r="92" spans="2:8" x14ac:dyDescent="0.25">
      <c r="B92" s="32"/>
      <c r="C92" s="33"/>
      <c r="D92" s="90"/>
      <c r="E92" s="33"/>
      <c r="F92" s="34"/>
      <c r="G92" s="91"/>
      <c r="H92" s="91"/>
    </row>
    <row r="93" spans="2:8" x14ac:dyDescent="0.25">
      <c r="B93" s="32"/>
      <c r="C93" s="33"/>
      <c r="D93" s="90"/>
      <c r="E93" s="33"/>
      <c r="F93" s="34"/>
      <c r="G93" s="91"/>
      <c r="H93" s="91"/>
    </row>
    <row r="94" spans="2:8" x14ac:dyDescent="0.25">
      <c r="B94" s="32"/>
      <c r="C94" s="33"/>
      <c r="D94" s="90"/>
      <c r="E94" s="33"/>
      <c r="F94" s="34"/>
      <c r="G94" s="91"/>
      <c r="H94" s="91"/>
    </row>
    <row r="95" spans="2:8" x14ac:dyDescent="0.25">
      <c r="B95" s="32"/>
      <c r="C95" s="33"/>
      <c r="D95" s="90"/>
      <c r="E95" s="33"/>
      <c r="F95" s="34"/>
      <c r="G95" s="91"/>
      <c r="H95" s="91"/>
    </row>
    <row r="96" spans="2:8" x14ac:dyDescent="0.25">
      <c r="B96" s="32"/>
      <c r="C96" s="33"/>
      <c r="D96" s="90"/>
      <c r="E96" s="33"/>
      <c r="F96" s="34"/>
      <c r="G96" s="91"/>
      <c r="H96" s="91"/>
    </row>
    <row r="97" spans="2:8" x14ac:dyDescent="0.25">
      <c r="B97" s="32"/>
      <c r="C97" s="33"/>
      <c r="D97" s="90"/>
      <c r="E97" s="33"/>
      <c r="F97" s="34"/>
      <c r="G97" s="91"/>
      <c r="H97" s="91"/>
    </row>
    <row r="98" spans="2:8" x14ac:dyDescent="0.25">
      <c r="B98" s="32"/>
      <c r="C98" s="33"/>
      <c r="D98" s="90"/>
      <c r="E98" s="33"/>
      <c r="F98" s="34"/>
      <c r="G98" s="91"/>
      <c r="H98" s="91"/>
    </row>
    <row r="99" spans="2:8" x14ac:dyDescent="0.25">
      <c r="B99" s="32"/>
      <c r="C99" s="33"/>
      <c r="D99" s="90"/>
      <c r="E99" s="33"/>
      <c r="F99" s="34"/>
      <c r="G99" s="91"/>
      <c r="H99" s="91"/>
    </row>
    <row r="100" spans="2:8" x14ac:dyDescent="0.25">
      <c r="B100" s="32"/>
      <c r="C100" s="33"/>
      <c r="D100" s="90"/>
      <c r="E100" s="33"/>
      <c r="F100" s="34"/>
      <c r="G100" s="91"/>
      <c r="H100" s="91"/>
    </row>
  </sheetData>
  <sheetProtection algorithmName="SHA-512" hashValue="PHVHJ0cBSL5AGC52SZVM6J+1c3Rlzt1kLbo1XQF7cHCQlxaE6kLdQX/AjrQBOylrmdVqkSr+f+dLYO+Eg0vcGA==" saltValue="C1VeKFCHVTqHaxgxKh0ZCg==" spinCount="100000" sheet="1" objects="1" scenarios="1" selectLockedCells="1"/>
  <mergeCells count="8">
    <mergeCell ref="C55:F55"/>
    <mergeCell ref="C6:H6"/>
    <mergeCell ref="B90:F90"/>
    <mergeCell ref="G90:H90"/>
    <mergeCell ref="C56:H56"/>
    <mergeCell ref="C85:F85"/>
    <mergeCell ref="G87:H87"/>
    <mergeCell ref="G88:H88"/>
  </mergeCells>
  <conditionalFormatting sqref="D56:D84 D6:D54">
    <cfRule type="cellIs" dxfId="8" priority="13" stopIfTrue="1" operator="equal">
      <formula>"CW 2130-R11"</formula>
    </cfRule>
    <cfRule type="cellIs" dxfId="7" priority="14" stopIfTrue="1" operator="equal">
      <formula>"CW 3120-R2"</formula>
    </cfRule>
    <cfRule type="cellIs" dxfId="6" priority="15" stopIfTrue="1" operator="equal">
      <formula>"CW 3240-R7"</formula>
    </cfRule>
  </conditionalFormatting>
  <conditionalFormatting sqref="D86:D87">
    <cfRule type="cellIs" dxfId="5" priority="4" stopIfTrue="1" operator="equal">
      <formula>"CW 2130-R11"</formula>
    </cfRule>
    <cfRule type="cellIs" dxfId="4" priority="5" stopIfTrue="1" operator="equal">
      <formula>"CW 3120-R2"</formula>
    </cfRule>
    <cfRule type="cellIs" dxfId="3" priority="6" stopIfTrue="1" operator="equal">
      <formula>"CW 3240-R7"</formula>
    </cfRule>
  </conditionalFormatting>
  <conditionalFormatting sqref="D89">
    <cfRule type="cellIs" dxfId="2" priority="1" stopIfTrue="1" operator="equal">
      <formula>"CW 2130-R11"</formula>
    </cfRule>
    <cfRule type="cellIs" dxfId="1" priority="2" stopIfTrue="1" operator="equal">
      <formula>"CW 3120-R2"</formula>
    </cfRule>
    <cfRule type="cellIs" dxfId="0" priority="3" stopIfTrue="1" operator="equal">
      <formula>"CW 3240-R7"</formula>
    </cfRule>
  </conditionalFormatting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6:G12 G18:G22 G34:G46 G56:G57 G62:G63 G68:G81 H86 G86:G89" xr:uid="{7A6CBACB-8AC2-45C6-9E67-95772D3A4F2E}">
      <formula1>IF(G6&gt;=0.01,ROUND(G6,2),0.01)</formula1>
    </dataValidation>
  </dataValidations>
  <pageMargins left="0.51181102362204722" right="0.51181102362204722" top="0.74803149606299213" bottom="0.74803149606299213" header="0.23622047244094491" footer="0.23622047244094491"/>
  <pageSetup scale="52" orientation="portrait" r:id="rId1"/>
  <headerFooter alignWithMargins="0">
    <oddHeader>&amp;LThe City of Winnipeg
Bid Opportunity No. 883-2025 
&amp;XTemplate Version: C420181015-RW&amp;RBid Submission
Page &amp;P+3 of 14</oddHeader>
    <oddFooter xml:space="preserve">&amp;R__________________
Name of Bidder                    </oddFooter>
  </headerFooter>
  <rowBreaks count="3" manualBreakCount="3">
    <brk id="37" min="1" max="7" man="1"/>
    <brk id="55" min="1" max="7" man="1"/>
    <brk id="85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883-2025_eForm_B-Prices</vt:lpstr>
      <vt:lpstr>'883-2025_eForm_B-Prices'!Print_Area</vt:lpstr>
      <vt:lpstr>'883-2025_eForm_B-Prices'!Print_Titles</vt:lpstr>
      <vt:lpstr>'883-2025_eForm_B-Prices'!XEVERYTHING</vt:lpstr>
      <vt:lpstr>'883-2025_eForm_B-Prices'!XITEMS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Nicole Vidal</cp:lastModifiedBy>
  <cp:revision/>
  <cp:lastPrinted>2025-11-28T17:10:15Z</cp:lastPrinted>
  <dcterms:created xsi:type="dcterms:W3CDTF">1999-10-18T14:40:40Z</dcterms:created>
  <dcterms:modified xsi:type="dcterms:W3CDTF">2025-11-28T18:27:07Z</dcterms:modified>
  <cp:category/>
  <cp:contentStatus/>
</cp:coreProperties>
</file>