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MS\25-0107-004\"/>
    </mc:Choice>
  </mc:AlternateContent>
  <xr:revisionPtr revIDLastSave="0" documentId="13_ncr:1_{7F8C6A5D-6F63-4482-A3F3-67FE500860DF}" xr6:coauthVersionLast="47" xr6:coauthVersionMax="47" xr10:uidLastSave="{00000000-0000-0000-0000-000000000000}"/>
  <bookViews>
    <workbookView xWindow="1485" yWindow="615" windowWidth="27030" windowHeight="13875" firstSheet="1" activeTab="1" xr2:uid="{00000000-000D-0000-FFFF-FFFF00000000}"/>
  </bookViews>
  <sheets>
    <sheet name="Sheet1" sheetId="7" state="hidden" r:id="rId1"/>
    <sheet name="106-2026 Form B - Unit Prices" sheetId="14" r:id="rId2"/>
  </sheets>
  <externalReferences>
    <externalReference r:id="rId3"/>
    <externalReference r:id="rId4"/>
  </externalReferences>
  <definedNames>
    <definedName name="_11TENDER_SUBMISSI" localSheetId="1">'106-2026 Form B - Unit Prices'!#REF!</definedName>
    <definedName name="_12TENDER_SUBMISSI" localSheetId="1">'[1]FORM B - PRICES'!#REF!</definedName>
    <definedName name="_12TENDER_SUBMISSI">'[2]FORM B; PRICES'!#REF!</definedName>
    <definedName name="_3PAGE_1_OF_13" localSheetId="1">'106-2026 Form B - Unit Prices'!#REF!</definedName>
    <definedName name="_4PAGE_1_OF_13" localSheetId="1">'[1]FORM B - PRICES'!#REF!</definedName>
    <definedName name="_4PAGE_1_OF_13">'[2]FORM B; PRICES'!#REF!</definedName>
    <definedName name="_7TENDER_NO._181" localSheetId="1">'106-2026 Form B - Unit Prices'!#REF!</definedName>
    <definedName name="_8TENDER_NO._181" localSheetId="1">'[1]FORM B - PRICES'!#REF!</definedName>
    <definedName name="_8TENDER_NO._181">'[2]FORM B; PRICES'!#REF!</definedName>
    <definedName name="_xlnm._FilterDatabase" localSheetId="1" hidden="1">'106-2026 Form B - Unit Prices'!$B$4:$H$5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'106-2026 Form B - Unit Prices'!#REF!</definedName>
    <definedName name="HEADER">'[2]FORM B; PRICES'!#REF!</definedName>
    <definedName name="_xlnm.Print_Area" localSheetId="1">'106-2026 Form B - Unit Prices'!$B$1:$H$194</definedName>
    <definedName name="Print_Area_1">#REF!</definedName>
    <definedName name="Print_Area_2">#REF!</definedName>
    <definedName name="_xlnm.Print_Titles" localSheetId="1">'106-2026 Form B - 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'106-2026 Form B - Unit Prices'!#REF!</definedName>
    <definedName name="TEMP">'[2]FORM B; PRICES'!#REF!</definedName>
    <definedName name="TESTHEAD" localSheetId="1">'106-2026 Form B - Unit Prices'!#REF!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'106-2026 Form B - Unit Prices'!$B$1:$IV$192</definedName>
    <definedName name="XEverything">#REF!</definedName>
    <definedName name="XITEMS" localSheetId="1">'106-2026 Form B - Unit Prices'!#REF!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14" l="1"/>
  <c r="H166" i="14"/>
  <c r="H159" i="14"/>
  <c r="H95" i="14"/>
  <c r="H10" i="14" l="1"/>
  <c r="H158" i="14"/>
  <c r="H157" i="14"/>
  <c r="H64" i="14"/>
  <c r="H138" i="14" l="1"/>
  <c r="H38" i="14"/>
  <c r="H42" i="14"/>
  <c r="H40" i="14"/>
  <c r="H41" i="14"/>
  <c r="H31" i="14"/>
  <c r="H30" i="14"/>
  <c r="H17" i="14"/>
  <c r="H15" i="14"/>
  <c r="H111" i="14" l="1"/>
  <c r="H110" i="14"/>
  <c r="H61" i="14"/>
  <c r="H59" i="14"/>
  <c r="H58" i="14"/>
  <c r="H56" i="14"/>
  <c r="H55" i="14"/>
  <c r="H175" i="14" l="1"/>
  <c r="H119" i="14"/>
  <c r="H179" i="14" l="1"/>
  <c r="H178" i="14"/>
  <c r="H176" i="14"/>
  <c r="H174" i="14"/>
  <c r="H172" i="14"/>
  <c r="H171" i="14"/>
  <c r="H170" i="14"/>
  <c r="H169" i="14"/>
  <c r="H164" i="14"/>
  <c r="H163" i="14"/>
  <c r="H161" i="14"/>
  <c r="H160" i="14"/>
  <c r="H154" i="14"/>
  <c r="H153" i="14"/>
  <c r="H152" i="14"/>
  <c r="H150" i="14"/>
  <c r="H149" i="14"/>
  <c r="H148" i="14"/>
  <c r="H147" i="14"/>
  <c r="H143" i="14"/>
  <c r="H142" i="14"/>
  <c r="H140" i="14"/>
  <c r="H139" i="14"/>
  <c r="H135" i="14"/>
  <c r="H132" i="14"/>
  <c r="H131" i="14"/>
  <c r="H130" i="14"/>
  <c r="H129" i="14"/>
  <c r="H125" i="14"/>
  <c r="H124" i="14"/>
  <c r="H122" i="14"/>
  <c r="H121" i="14"/>
  <c r="H118" i="14"/>
  <c r="H115" i="14"/>
  <c r="H114" i="14"/>
  <c r="H113" i="14"/>
  <c r="H108" i="14"/>
  <c r="H107" i="14"/>
  <c r="H105" i="14"/>
  <c r="H102" i="14"/>
  <c r="H100" i="14"/>
  <c r="H99" i="14"/>
  <c r="H98" i="14"/>
  <c r="H94" i="14"/>
  <c r="H93" i="14"/>
  <c r="H91" i="14"/>
  <c r="H89" i="14"/>
  <c r="H88" i="14"/>
  <c r="H86" i="14"/>
  <c r="H84" i="14"/>
  <c r="H82" i="14"/>
  <c r="H81" i="14"/>
  <c r="H79" i="14"/>
  <c r="H77" i="14"/>
  <c r="H76" i="14"/>
  <c r="H75" i="14"/>
  <c r="H73" i="14"/>
  <c r="H72" i="14"/>
  <c r="H71" i="14"/>
  <c r="H67" i="14"/>
  <c r="H66" i="14"/>
  <c r="H63" i="14"/>
  <c r="H62" i="14"/>
  <c r="H53" i="14"/>
  <c r="H49" i="14"/>
  <c r="H48" i="14"/>
  <c r="H47" i="14"/>
  <c r="H43" i="14"/>
  <c r="H37" i="14"/>
  <c r="H36" i="14"/>
  <c r="H32" i="14"/>
  <c r="H29" i="14"/>
  <c r="H28" i="14"/>
  <c r="H27" i="14"/>
  <c r="H23" i="14"/>
  <c r="H22" i="14"/>
  <c r="H20" i="14"/>
  <c r="H13" i="14"/>
  <c r="H19" i="14"/>
  <c r="H18" i="14"/>
  <c r="H11" i="14"/>
  <c r="H9" i="14"/>
  <c r="H8" i="14"/>
  <c r="H167" i="14" l="1"/>
  <c r="C183" i="14"/>
  <c r="C192" i="14" s="1"/>
  <c r="B183" i="14"/>
  <c r="B192" i="14" s="1"/>
  <c r="H182" i="14"/>
  <c r="H183" i="14" s="1"/>
  <c r="H192" i="14" s="1"/>
  <c r="C126" i="14" l="1"/>
  <c r="C188" i="14" s="1"/>
  <c r="H180" i="14"/>
  <c r="H191" i="14" s="1"/>
  <c r="C180" i="14"/>
  <c r="B180" i="14"/>
  <c r="H190" i="14"/>
  <c r="C167" i="14"/>
  <c r="C190" i="14" s="1"/>
  <c r="B167" i="14"/>
  <c r="B190" i="14" s="1"/>
  <c r="H144" i="14"/>
  <c r="H189" i="14" s="1"/>
  <c r="C144" i="14"/>
  <c r="C189" i="14" s="1"/>
  <c r="B144" i="14"/>
  <c r="B189" i="14" s="1"/>
  <c r="H126" i="14"/>
  <c r="H188" i="14" s="1"/>
  <c r="B126" i="14"/>
  <c r="B188" i="14" s="1"/>
  <c r="H68" i="14"/>
  <c r="H187" i="14" s="1"/>
  <c r="C68" i="14"/>
  <c r="C187" i="14" s="1"/>
  <c r="B68" i="14"/>
  <c r="B187" i="14" s="1"/>
  <c r="H44" i="14"/>
  <c r="H186" i="14" s="1"/>
  <c r="C44" i="14"/>
  <c r="C186" i="14" s="1"/>
  <c r="B44" i="14"/>
  <c r="B186" i="14" s="1"/>
  <c r="H24" i="14"/>
  <c r="H185" i="14" s="1"/>
  <c r="C24" i="14"/>
  <c r="C185" i="14" s="1"/>
  <c r="B24" i="14"/>
  <c r="B185" i="14" s="1"/>
  <c r="G193" i="14" l="1"/>
  <c r="B191" i="14"/>
  <c r="C191" i="14"/>
</calcChain>
</file>

<file path=xl/sharedStrings.xml><?xml version="1.0" encoding="utf-8"?>
<sst xmlns="http://schemas.openxmlformats.org/spreadsheetml/2006/main" count="726" uniqueCount="320">
  <si>
    <t>UNIT PRICES</t>
  </si>
  <si>
    <t>each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</si>
  <si>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</si>
  <si>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</si>
  <si>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</si>
  <si>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</si>
  <si>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</si>
  <si>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</si>
  <si>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</si>
  <si>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</si>
  <si>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</si>
  <si>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</si>
  <si>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Subtotal:</t>
  </si>
  <si>
    <t>B</t>
  </si>
  <si>
    <t>C</t>
  </si>
  <si>
    <t>D</t>
  </si>
  <si>
    <t>E</t>
  </si>
  <si>
    <t>SUMMARY</t>
  </si>
  <si>
    <t xml:space="preserve">TOTAL BID PRICE (GST extra)                                                                              (in figures)                                             </t>
  </si>
  <si>
    <t>CODE</t>
  </si>
  <si>
    <t>A003</t>
  </si>
  <si>
    <t>m³</t>
  </si>
  <si>
    <t>A004</t>
  </si>
  <si>
    <t>m²</t>
  </si>
  <si>
    <t>A010</t>
  </si>
  <si>
    <t>A012</t>
  </si>
  <si>
    <t>A022</t>
  </si>
  <si>
    <t/>
  </si>
  <si>
    <t>B219</t>
  </si>
  <si>
    <t>CW 3326-R3</t>
  </si>
  <si>
    <t>G001</t>
  </si>
  <si>
    <t>Sodding</t>
  </si>
  <si>
    <t>G002</t>
  </si>
  <si>
    <t>G003</t>
  </si>
  <si>
    <t>MISCELLANEOUS</t>
  </si>
  <si>
    <t xml:space="preserve">F </t>
  </si>
  <si>
    <t>G</t>
  </si>
  <si>
    <t>SAGE CREEK BOULEVARD (25m WEST OF BURNING GLASS ROAD — SOUTH SIDE)</t>
  </si>
  <si>
    <t>RALEIGH STREET AT KNOWLES AVENUE (SOUTHEAST CORNER)</t>
  </si>
  <si>
    <t>REDONDA STREET AT PANDORA AVENUE (BUS LOOP — NORTHEAST CORNER)</t>
  </si>
  <si>
    <t>SILVER AVENUE/MURRAY PARK ROAD AT STURGEON ROAD (SOUTHWEST CORNER)</t>
  </si>
  <si>
    <t>SALTER STREET AT SOUTHALL DRIVE (BUS LOOP — NORTHEAST CORNER)</t>
  </si>
  <si>
    <t>OLD COMMONWEALTH PATH BETWEEN WATERFORD GREEN COMMON AND KEEWATIN STREET (MID-BLOCK — NORTH SIDE)</t>
  </si>
  <si>
    <t>A002</t>
  </si>
  <si>
    <t>A.2</t>
  </si>
  <si>
    <t>Stripping and Stockpiling Topsoil</t>
  </si>
  <si>
    <t>CW 3110-R22</t>
  </si>
  <si>
    <t>A.3</t>
  </si>
  <si>
    <t>Excavation</t>
  </si>
  <si>
    <t>A.4</t>
  </si>
  <si>
    <t>Sub-Grade Compaction</t>
  </si>
  <si>
    <r>
      <t>CW 3110-R22</t>
    </r>
    <r>
      <rPr>
        <sz val="11"/>
        <color theme="1"/>
        <rFont val="Calibri"/>
        <family val="2"/>
        <scheme val="minor"/>
      </rPr>
      <t/>
    </r>
  </si>
  <si>
    <t>A007</t>
  </si>
  <si>
    <t>A.7</t>
  </si>
  <si>
    <t>Supplying and Placing Sub-base Material</t>
  </si>
  <si>
    <t>A007A1</t>
  </si>
  <si>
    <t>i)</t>
  </si>
  <si>
    <t>50 mm Granular A Limestone</t>
  </si>
  <si>
    <t>tonne</t>
  </si>
  <si>
    <t>Supplying and Placing Base Course Material</t>
  </si>
  <si>
    <t>A010A1</t>
  </si>
  <si>
    <t>Base Course Material - Granular A Limestone</t>
  </si>
  <si>
    <t>Grading of Boulevards</t>
  </si>
  <si>
    <t>Geotextile Fabric</t>
  </si>
  <si>
    <t>CW 3130-R5</t>
  </si>
  <si>
    <t>A022A2</t>
  </si>
  <si>
    <t>ii)</t>
  </si>
  <si>
    <t>Separation/Filtration Fabric</t>
  </si>
  <si>
    <t>A022A4</t>
  </si>
  <si>
    <t>Supply and Install Geogrid</t>
  </si>
  <si>
    <t>CW 3135-R2</t>
  </si>
  <si>
    <t>A022A5</t>
  </si>
  <si>
    <t>Class A Geogrid</t>
  </si>
  <si>
    <t>B001</t>
  </si>
  <si>
    <t>Pavement Removal</t>
  </si>
  <si>
    <t>B002</t>
  </si>
  <si>
    <t>Concrete Pavement</t>
  </si>
  <si>
    <t>B003</t>
  </si>
  <si>
    <t>Asphalt Pavement</t>
  </si>
  <si>
    <t>B126r</t>
  </si>
  <si>
    <t>Concrete Curb Removal</t>
  </si>
  <si>
    <t xml:space="preserve">CW 3240-R10 </t>
  </si>
  <si>
    <t>B127r</t>
  </si>
  <si>
    <t>m</t>
  </si>
  <si>
    <t>Barrier Integral</t>
  </si>
  <si>
    <t>B154rl</t>
  </si>
  <si>
    <t>Concrete Curb Renewal</t>
  </si>
  <si>
    <t>CW 3240-R10</t>
  </si>
  <si>
    <t>a)</t>
  </si>
  <si>
    <t>b)</t>
  </si>
  <si>
    <t>3 m to 30 m</t>
  </si>
  <si>
    <t>B159rlA</t>
  </si>
  <si>
    <t>SD-203A</t>
  </si>
  <si>
    <t>B159rl^2</t>
  </si>
  <si>
    <t>B125A</t>
  </si>
  <si>
    <t>Removal of Precast Sidewalk Blocks</t>
  </si>
  <si>
    <t xml:space="preserve">CW 3235-R9  </t>
  </si>
  <si>
    <t>B100r</t>
  </si>
  <si>
    <t>Miscellaneous Concrete Slab Removal</t>
  </si>
  <si>
    <t>B104r</t>
  </si>
  <si>
    <t>100 mm Sidewalk</t>
  </si>
  <si>
    <t>C001</t>
  </si>
  <si>
    <t>C.1</t>
  </si>
  <si>
    <t>Concrete Pavements, Median Slabs, Bull-noses, and Safety Medians</t>
  </si>
  <si>
    <t>CW 3310-R18</t>
  </si>
  <si>
    <t>C032</t>
  </si>
  <si>
    <t>C.3</t>
  </si>
  <si>
    <t>Concrete Curbs, Curb and Gutter, and Splash Strips</t>
  </si>
  <si>
    <t>C046A</t>
  </si>
  <si>
    <t>SD-229C</t>
  </si>
  <si>
    <t>Construction of  Curb Ramp (8-12 mm ht, Type 1, Monolithic)</t>
  </si>
  <si>
    <t>Type 1 Concrete Barrier (150 mm reveal ht, Separate)</t>
  </si>
  <si>
    <t>C051</t>
  </si>
  <si>
    <t>C.5</t>
  </si>
  <si>
    <t xml:space="preserve">CW 3325-R5  </t>
  </si>
  <si>
    <t>100 mm Type 1 Concrete Sidewalk</t>
  </si>
  <si>
    <t>C055</t>
  </si>
  <si>
    <t xml:space="preserve">Construction of Asphaltic Concrete Pavements </t>
  </si>
  <si>
    <t>C059</t>
  </si>
  <si>
    <t>Tie-ins and Approaches</t>
  </si>
  <si>
    <t>C060</t>
  </si>
  <si>
    <t>Type IA</t>
  </si>
  <si>
    <t>E052s</t>
  </si>
  <si>
    <t>CW 3610-R5</t>
  </si>
  <si>
    <t>E056s</t>
  </si>
  <si>
    <t>19mm dia. cu. Domestic Water Service &amp; Connection to Existing Watermain</t>
  </si>
  <si>
    <t>150mm dia. PVC Wastewater Sewer Service &amp; Connection to Existing Wastewater Sewer</t>
  </si>
  <si>
    <t>G.1</t>
  </si>
  <si>
    <t>CW 3510-R10</t>
  </si>
  <si>
    <t xml:space="preserve"> width &lt; 600 mm</t>
  </si>
  <si>
    <t xml:space="preserve"> width &gt; or = 600 mm</t>
  </si>
  <si>
    <t>Detectable Warning Surface Tiles</t>
  </si>
  <si>
    <t>B200</t>
  </si>
  <si>
    <t>Planing of Pavement</t>
  </si>
  <si>
    <t xml:space="preserve">CW 3450-R6 </t>
  </si>
  <si>
    <t>B201</t>
  </si>
  <si>
    <t>1 - 50 mm Depth (Asphalt)</t>
  </si>
  <si>
    <t>150mm dia. PVC Wastewater Sewer Service &amp; Connection to New Wastewater Holding Tank</t>
  </si>
  <si>
    <t>Connect to Existing 150mm dia. PVC Wastewater Sewer Service Stub</t>
  </si>
  <si>
    <t>Connect to Existing 19mm dia. cu. Domestic Water Service Stub &amp; Adjust Curb Stop</t>
  </si>
  <si>
    <t>New Comfort Station Building</t>
  </si>
  <si>
    <t>SITE DEMOLITION</t>
  </si>
  <si>
    <t>NEW COMFORT STATION BUILDING &amp; SERVICING</t>
  </si>
  <si>
    <t>Plugging Existing Sewers and Sewer Services Smaller Than 300 Millimeters</t>
  </si>
  <si>
    <t>MOBILIZATION /DEMOBILIZATION</t>
  </si>
  <si>
    <t>Mobilization/Demobilization</t>
  </si>
  <si>
    <t>H</t>
  </si>
  <si>
    <t>H.1</t>
  </si>
  <si>
    <t>Exterior Electrical Service Connection from Electrical Pedestal to Comfort Station</t>
  </si>
  <si>
    <t>EXTERIOR SURFACE WORKS</t>
  </si>
  <si>
    <t>NEW COMFORT STATION BUILDING ENVELOPE &amp; SERVICE CONNECTIONS</t>
  </si>
  <si>
    <t xml:space="preserve">A.1 </t>
  </si>
  <si>
    <t>A.5</t>
  </si>
  <si>
    <t>A.6</t>
  </si>
  <si>
    <t xml:space="preserve">B.1 </t>
  </si>
  <si>
    <t>B.2</t>
  </si>
  <si>
    <t>B.3</t>
  </si>
  <si>
    <t>B.4</t>
  </si>
  <si>
    <t>C.6</t>
  </si>
  <si>
    <t>B.5</t>
  </si>
  <si>
    <t>B.6</t>
  </si>
  <si>
    <t>B.7</t>
  </si>
  <si>
    <t>C.2</t>
  </si>
  <si>
    <t>C.4</t>
  </si>
  <si>
    <t>C.7</t>
  </si>
  <si>
    <t>C.8</t>
  </si>
  <si>
    <t>150mm dia. PVC Wastewater Sewer Service &amp; Connection to Existing Wastewater Sewer c/w New 1200mm dia. Pre-Cast Concrete Manhole</t>
  </si>
  <si>
    <t>EXTERIOR BUS LOOP RECONSTRUCTION &amp; SURFACE WORKS</t>
  </si>
  <si>
    <t>C.9</t>
  </si>
  <si>
    <t>D.1</t>
  </si>
  <si>
    <t>E.1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</si>
  <si>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</si>
  <si>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</si>
  <si>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</si>
  <si>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</si>
  <si>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</si>
  <si>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</si>
  <si>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</si>
  <si>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</si>
  <si>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</si>
  <si>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</si>
  <si>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</si>
  <si>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</si>
  <si>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</si>
  <si>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</si>
  <si>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</si>
  <si>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</si>
  <si>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</si>
  <si>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</si>
  <si>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</si>
  <si>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</si>
  <si>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</si>
  <si>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D.24</t>
  </si>
  <si>
    <t>D.25</t>
  </si>
  <si>
    <t>D.26</t>
  </si>
  <si>
    <t>D.27</t>
  </si>
  <si>
    <t>E.2</t>
  </si>
  <si>
    <t>E.3</t>
  </si>
  <si>
    <t>E.4</t>
  </si>
  <si>
    <t>E.5</t>
  </si>
  <si>
    <t>E.6</t>
  </si>
  <si>
    <t>Demolish &amp; Dispose Existing Comfort Station Building</t>
  </si>
  <si>
    <t>E.7</t>
  </si>
  <si>
    <t>E.8</t>
  </si>
  <si>
    <t>E.9</t>
  </si>
  <si>
    <t>F.1</t>
  </si>
  <si>
    <t>F.2</t>
  </si>
  <si>
    <t>F.3</t>
  </si>
  <si>
    <t>F.4</t>
  </si>
  <si>
    <t>F.5</t>
  </si>
  <si>
    <t>F.6</t>
  </si>
  <si>
    <t>F.7</t>
  </si>
  <si>
    <t>F.8</t>
  </si>
  <si>
    <t>F.9</t>
  </si>
  <si>
    <t>F.10</t>
  </si>
  <si>
    <t>F.11</t>
  </si>
  <si>
    <t>G.2</t>
  </si>
  <si>
    <t>G.3</t>
  </si>
  <si>
    <t>G.4</t>
  </si>
  <si>
    <t>G.5</t>
  </si>
  <si>
    <t>G.6</t>
  </si>
  <si>
    <t>Bollards</t>
  </si>
  <si>
    <t>A.8</t>
  </si>
  <si>
    <t>A.9</t>
  </si>
  <si>
    <t>B114rl</t>
  </si>
  <si>
    <t xml:space="preserve">Miscellaneous Concrete Slab Renewal </t>
  </si>
  <si>
    <t>CW 3235-R9</t>
  </si>
  <si>
    <t>B118rl</t>
  </si>
  <si>
    <t>SD-228A</t>
  </si>
  <si>
    <t>B120rl</t>
  </si>
  <si>
    <t>5 sq.m. to 20 sq.m.</t>
  </si>
  <si>
    <t>B189</t>
  </si>
  <si>
    <t>Regrading Existing Interlocking Paving Stones</t>
  </si>
  <si>
    <t>CW 3330-R5</t>
  </si>
  <si>
    <t>C.10</t>
  </si>
  <si>
    <t>B107i</t>
  </si>
  <si>
    <t xml:space="preserve">Miscellaneous Concrete Slab Installation </t>
  </si>
  <si>
    <t>B111i</t>
  </si>
  <si>
    <t>Type 1 Concrete 100 mm Sidewalk</t>
  </si>
  <si>
    <t>B111iA</t>
  </si>
  <si>
    <t>B119rl</t>
  </si>
  <si>
    <t>Less than 5 sq.m.</t>
  </si>
  <si>
    <t>C035A</t>
  </si>
  <si>
    <t>Construction of Barrier (150 mm ht, Type 1, Integral)</t>
  </si>
  <si>
    <t>SD-204</t>
  </si>
  <si>
    <t>C037A</t>
  </si>
  <si>
    <t>Construction of  Modified Barrier  (150 mm ht, Type 1, Integral)</t>
  </si>
  <si>
    <t>SD-203B</t>
  </si>
  <si>
    <t>iii)</t>
  </si>
  <si>
    <t>Supply and Install Bike Racks</t>
  </si>
  <si>
    <t>G.7</t>
  </si>
  <si>
    <t>Abandoning Small Diameter Water Services</t>
  </si>
  <si>
    <t>New 19mm dia. copper Domestic Water Service &amp; Connection to Existing Watermain</t>
  </si>
  <si>
    <t>E3</t>
  </si>
  <si>
    <t>Ditch Grading</t>
  </si>
  <si>
    <t>C.11</t>
  </si>
  <si>
    <t>G.8</t>
  </si>
  <si>
    <t>Corrugated Steel Pipe Culvert - Supply</t>
  </si>
  <si>
    <t>150 mm, 16 gauge, Galvanized</t>
  </si>
  <si>
    <t>600 mm, 16 gauge, Galvanized</t>
  </si>
  <si>
    <t>E057i</t>
  </si>
  <si>
    <t>Corrugated Steel Pipe Culvert - Install</t>
  </si>
  <si>
    <t>E061i</t>
  </si>
  <si>
    <t>E003</t>
  </si>
  <si>
    <t xml:space="preserve">Catch Basin  </t>
  </si>
  <si>
    <t>E005</t>
  </si>
  <si>
    <t>SD-025, 1200 mm deep</t>
  </si>
  <si>
    <t>CW 2130-R13, E9</t>
  </si>
  <si>
    <t>C002</t>
  </si>
  <si>
    <t>Construction of 250 mm Type 1 Concrete Pavement (Reinforced)</t>
  </si>
  <si>
    <t>E10</t>
  </si>
  <si>
    <t xml:space="preserve">CW 3410-R12, </t>
  </si>
  <si>
    <t>lump sum</t>
  </si>
  <si>
    <t>E055s</t>
  </si>
  <si>
    <t>E060i</t>
  </si>
  <si>
    <t>A.10</t>
  </si>
  <si>
    <t>Hydro-Excavation Test Hole at Existing Utility Crossings</t>
  </si>
  <si>
    <t>B.8</t>
  </si>
  <si>
    <t>450 mm, 16 gauge, galvanized</t>
  </si>
  <si>
    <t>450 mm, 16 gauge, Galvanized</t>
  </si>
  <si>
    <t>B.9</t>
  </si>
  <si>
    <t>LANDSCAPING</t>
  </si>
  <si>
    <t>Supply and Install Black Hills Spruce Tree</t>
  </si>
  <si>
    <t>Supply and install Daylily</t>
  </si>
  <si>
    <t>Supply and Install Limestone Boulder</t>
  </si>
  <si>
    <t>Supply and Place Additional Topsoil and Cedar Mulch Surfacing</t>
  </si>
  <si>
    <t>B.10</t>
  </si>
  <si>
    <t>B.11</t>
  </si>
  <si>
    <t>B.12</t>
  </si>
  <si>
    <t>E19</t>
  </si>
  <si>
    <t>Backfill and Restoration of Hydro-Excavation Test Holes</t>
  </si>
  <si>
    <t>B.13</t>
  </si>
  <si>
    <t>E18</t>
  </si>
  <si>
    <t>E13</t>
  </si>
  <si>
    <t>Remove &amp; Dispose Existing Wood Post and Chain Fence</t>
  </si>
  <si>
    <t>E7</t>
  </si>
  <si>
    <t>CW 2110-R13, E8</t>
  </si>
  <si>
    <t>E20</t>
  </si>
  <si>
    <t>CW 2130-R13, E11</t>
  </si>
  <si>
    <t>CW 3310-R18, E12</t>
  </si>
  <si>
    <t>Construction of 250 mm Type 1 Concrete Pavement (Reinforced - Transit Red Tint)</t>
  </si>
  <si>
    <t>E17</t>
  </si>
  <si>
    <t>E14</t>
  </si>
  <si>
    <t>CW 2130-R12, E9</t>
  </si>
  <si>
    <t>E16</t>
  </si>
  <si>
    <t>SEEL AVENUE AT SOUTHWEST RAPID TRANSITWAY (SOUTHWEST CORNER)</t>
  </si>
  <si>
    <t>Electrical Service Conduit, Cable, and Connections Between New Comfort Stations</t>
  </si>
  <si>
    <t>Supply and Install new Wastewater Holding Tank and High-Level Alarm Monitoring System</t>
  </si>
  <si>
    <t>Supply and Install new Bus Loop Light Poles, Pole Bases, Surveillance Rough-ins and Buried Electrical Wiring in Conduit</t>
  </si>
  <si>
    <t xml:space="preserve">                                                                                                    (SEE B9)</t>
  </si>
  <si>
    <t xml:space="preserve">                                                                                                    FORM B (R1): PRICES</t>
  </si>
  <si>
    <t>A.11</t>
  </si>
  <si>
    <t>Electrical Service Connection and Conduit, Feeder, Pad-Mount Transformer, and Connection on Private Property — CSTE to Comfort Station</t>
  </si>
  <si>
    <t>D.23</t>
  </si>
  <si>
    <t>Type 1 Concrete 150 mm Thick Reinforced Concrete Pad with Thickened Edge for Future Bus Shelter</t>
  </si>
  <si>
    <t>Type 1 Concrete 150 mm Thick Reinforced Concrete Pad with Thickened Edges for Future Bus Shelter</t>
  </si>
  <si>
    <t>Type 1 Concrete 150 mm Thick Reinforced Concrete Pad for Bus Stop Platform with 35m Long Thickened Edge as Monolithic 150mm reveal Curb Adjacent to East Edge of Existing Bus Loop</t>
  </si>
  <si>
    <t>F.12</t>
  </si>
  <si>
    <t>CW 3310, E22</t>
  </si>
  <si>
    <t>Type 1 Concrete 150 mm Thick Reinforced Concrete Bus Stop Pads and Bike Rack Pads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</si>
</sst>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44" formatCode="_(&quot;$&quot;* #,##0.00_);_(&quot;$&quot;* \(#,##0.00\);_(&quot;$&quot;* &quot;-&quot;??_);_(@_)"/>
    <numFmt numFmtId="164" formatCode="0;0;&quot;&quot;;@"/>
    <numFmt numFmtId="165" formatCode="#\ ###\ ##0.00;;0;@"/>
    <numFmt numFmtId="166" formatCode="&quot;&quot;;&quot;&quot;;&quot;&quot;;&quot;&quot;"/>
    <numFmt numFmtId="167" formatCode="#\ ###\ ##0.00;;0;[Red]@"/>
    <numFmt numFmtId="168" formatCode="0;\-0;0;@"/>
    <numFmt numFmtId="169" formatCode="#\ ###\ ##0.00;;&quot;(in figures)                                 &quot;;@"/>
    <numFmt numFmtId="170" formatCode="#\ ###\ ##0.00;;;@"/>
    <numFmt numFmtId="171" formatCode="#\ ###\ ##0.?;[Red]0;[Red]0;[Red]@"/>
    <numFmt numFmtId="172" formatCode="#\ ###\ ##0.00;;;"/>
    <numFmt numFmtId="173" formatCode="[Red]&quot;Z&quot;;[Red]&quot;Z&quot;;[Red]&quot;Z&quot;;@"/>
    <numFmt numFmtId="174" formatCode="0;0;[Red]&quot;###&quot;;@"/>
    <numFmt numFmtId="175" formatCode="&quot;$&quot;#,##0.00"/>
    <numFmt numFmtId="176" formatCode="&quot;Subtotal: &quot;#\ ###\ ##0.00;;&quot;Subtotal: Nil&quot;;@"/>
    <numFmt numFmtId="177" formatCode="0.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MS Sans Serif"/>
      <family val="2"/>
    </font>
    <font>
      <sz val="12"/>
      <color theme="1"/>
      <name val="MS Sans Serif"/>
      <family val="2"/>
    </font>
    <font>
      <sz val="10"/>
      <color theme="1"/>
      <name val="MS Sans Serif"/>
      <family val="2"/>
    </font>
    <font>
      <strike/>
      <sz val="10"/>
      <name val="MS Sans Serif"/>
      <family val="2"/>
    </font>
    <font>
      <u/>
      <sz val="7"/>
      <color indexed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0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6" fontId="26" fillId="0" borderId="11" applyFill="0">
      <alignment horizontal="right" vertical="top"/>
    </xf>
    <xf numFmtId="166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4" fontId="29" fillId="0" borderId="13" applyFill="0">
      <alignment horizontal="centerContinuous" wrapText="1"/>
    </xf>
    <xf numFmtId="164" fontId="29" fillId="0" borderId="13" applyFill="0">
      <alignment horizontal="centerContinuous" wrapText="1"/>
    </xf>
    <xf numFmtId="164" fontId="26" fillId="0" borderId="10" applyFill="0">
      <alignment horizontal="center" vertical="top" wrapText="1"/>
    </xf>
    <xf numFmtId="164" fontId="26" fillId="0" borderId="10" applyFill="0">
      <alignment horizontal="center" vertical="top" wrapText="1"/>
    </xf>
    <xf numFmtId="164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1" fontId="26" fillId="0" borderId="10" applyFill="0"/>
    <xf numFmtId="171" fontId="26" fillId="0" borderId="10" applyFill="0"/>
    <xf numFmtId="171" fontId="26" fillId="0" borderId="10" applyFill="0"/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5" fontId="26" fillId="0" borderId="10" applyFill="0">
      <alignment horizontal="right"/>
      <protection locked="0"/>
    </xf>
    <xf numFmtId="165" fontId="26" fillId="0" borderId="10" applyFill="0">
      <alignment horizontal="right"/>
      <protection locked="0"/>
    </xf>
    <xf numFmtId="165" fontId="26" fillId="0" borderId="10" applyFill="0">
      <alignment horizontal="right"/>
      <protection locked="0"/>
    </xf>
    <xf numFmtId="165" fontId="26" fillId="0" borderId="10" applyFill="0"/>
    <xf numFmtId="165" fontId="26" fillId="0" borderId="10" applyFill="0"/>
    <xf numFmtId="165" fontId="26" fillId="0" borderId="10" applyFill="0"/>
    <xf numFmtId="165" fontId="26" fillId="0" borderId="12" applyFill="0">
      <alignment horizontal="right"/>
    </xf>
    <xf numFmtId="165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3" fontId="27" fillId="0" borderId="12" applyNumberFormat="0" applyFont="0" applyFill="0" applyBorder="0" applyAlignment="0" applyProtection="0">
      <alignment horizontal="center" vertical="top" wrapText="1"/>
    </xf>
    <xf numFmtId="173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0" fontId="33" fillId="0" borderId="0" applyFill="0">
      <alignment horizontal="centerContinuous" vertical="center"/>
    </xf>
    <xf numFmtId="170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8" fontId="34" fillId="0" borderId="0" applyFill="0">
      <alignment horizontal="left"/>
    </xf>
    <xf numFmtId="168" fontId="34" fillId="0" borderId="0" applyFill="0">
      <alignment horizontal="left"/>
    </xf>
    <xf numFmtId="169" fontId="35" fillId="0" borderId="0" applyFill="0">
      <alignment horizontal="right"/>
    </xf>
    <xf numFmtId="169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9" fillId="24" borderId="0"/>
    <xf numFmtId="0" fontId="3" fillId="0" borderId="0"/>
    <xf numFmtId="0" fontId="3" fillId="0" borderId="0"/>
    <xf numFmtId="0" fontId="3" fillId="26" borderId="0"/>
    <xf numFmtId="44" fontId="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175" fontId="22" fillId="0" borderId="41" xfId="0" applyNumberFormat="1" applyFont="1" applyBorder="1" applyAlignment="1" applyProtection="1">
      <alignment vertical="top"/>
      <protection locked="0"/>
    </xf>
    <xf numFmtId="175" fontId="22" fillId="0" borderId="10" xfId="0" applyNumberFormat="1" applyFont="1" applyBorder="1" applyAlignment="1" applyProtection="1">
      <alignment vertical="top"/>
      <protection locked="0"/>
    </xf>
    <xf numFmtId="175" fontId="22" fillId="0" borderId="51" xfId="0" applyNumberFormat="1" applyFont="1" applyBorder="1" applyAlignment="1" applyProtection="1">
      <alignment vertical="top"/>
      <protection locked="0"/>
    </xf>
    <xf numFmtId="175" fontId="22" fillId="0" borderId="53" xfId="0" applyNumberFormat="1" applyFont="1" applyBorder="1" applyAlignment="1" applyProtection="1">
      <alignment vertical="top"/>
      <protection locked="0"/>
    </xf>
    <xf numFmtId="175" fontId="22" fillId="0" borderId="60" xfId="0" applyNumberFormat="1" applyFont="1" applyBorder="1" applyAlignment="1" applyProtection="1">
      <alignment vertical="top"/>
      <protection locked="0"/>
    </xf>
    <xf numFmtId="1" fontId="36" fillId="0" borderId="0" xfId="110" applyNumberFormat="1" applyFont="1" applyFill="1" applyAlignment="1">
      <alignment horizontal="centerContinuous" vertical="top"/>
    </xf>
    <xf numFmtId="0" fontId="36" fillId="0" borderId="0" xfId="110" applyFont="1" applyFill="1" applyAlignment="1">
      <alignment horizontal="centerContinuous" vertical="center"/>
    </xf>
    <xf numFmtId="0" fontId="36" fillId="0" borderId="0" xfId="110" applyFont="1" applyFill="1" applyAlignment="1">
      <alignment horizontal="centerContinuous" vertical="center" wrapText="1"/>
    </xf>
    <xf numFmtId="3" fontId="36" fillId="0" borderId="0" xfId="110" applyNumberFormat="1" applyFont="1" applyFill="1" applyAlignment="1">
      <alignment horizontal="center" vertical="center"/>
    </xf>
    <xf numFmtId="7" fontId="40" fillId="0" borderId="0" xfId="110" applyNumberFormat="1" applyFont="1" applyFill="1" applyAlignment="1">
      <alignment horizontal="centerContinuous" vertical="center"/>
    </xf>
    <xf numFmtId="1" fontId="22" fillId="0" borderId="0" xfId="110" applyNumberFormat="1" applyFont="1" applyFill="1" applyAlignment="1">
      <alignment horizontal="centerContinuous" vertical="top"/>
    </xf>
    <xf numFmtId="0" fontId="22" fillId="0" borderId="0" xfId="110" applyFont="1" applyFill="1" applyAlignment="1">
      <alignment horizontal="centerContinuous" vertical="center"/>
    </xf>
    <xf numFmtId="0" fontId="22" fillId="0" borderId="0" xfId="110" applyFont="1" applyFill="1" applyAlignment="1">
      <alignment horizontal="centerContinuous" vertical="center" wrapText="1"/>
    </xf>
    <xf numFmtId="3" fontId="22" fillId="0" borderId="0" xfId="110" applyNumberFormat="1" applyFont="1" applyFill="1" applyAlignment="1">
      <alignment horizontal="center" vertical="center"/>
    </xf>
    <xf numFmtId="7" fontId="43" fillId="0" borderId="0" xfId="110" applyNumberFormat="1" applyFont="1" applyFill="1" applyAlignment="1">
      <alignment horizontal="centerContinuous" vertical="center"/>
    </xf>
    <xf numFmtId="0" fontId="22" fillId="0" borderId="0" xfId="110" applyFont="1" applyFill="1" applyAlignment="1">
      <alignment vertical="top"/>
    </xf>
    <xf numFmtId="0" fontId="22" fillId="0" borderId="0" xfId="110" applyFont="1" applyFill="1"/>
    <xf numFmtId="0" fontId="22" fillId="0" borderId="0" xfId="110" applyFont="1" applyFill="1" applyAlignment="1">
      <alignment wrapText="1"/>
    </xf>
    <xf numFmtId="3" fontId="22" fillId="0" borderId="0" xfId="110" applyNumberFormat="1" applyFont="1" applyFill="1" applyAlignment="1">
      <alignment horizontal="center"/>
    </xf>
    <xf numFmtId="7" fontId="22" fillId="0" borderId="0" xfId="110" applyNumberFormat="1" applyFont="1" applyFill="1" applyAlignment="1">
      <alignment horizontal="centerContinuous" vertical="center"/>
    </xf>
    <xf numFmtId="2" fontId="22" fillId="0" borderId="0" xfId="110" applyNumberFormat="1" applyFont="1" applyFill="1" applyAlignment="1">
      <alignment horizontal="centerContinuous"/>
    </xf>
    <xf numFmtId="0" fontId="22" fillId="0" borderId="19" xfId="110" applyFont="1" applyFill="1" applyBorder="1" applyAlignment="1">
      <alignment horizontal="center" vertical="top"/>
    </xf>
    <xf numFmtId="0" fontId="22" fillId="0" borderId="20" xfId="110" applyFont="1" applyFill="1" applyBorder="1" applyAlignment="1">
      <alignment horizontal="center"/>
    </xf>
    <xf numFmtId="0" fontId="22" fillId="0" borderId="19" xfId="110" applyFont="1" applyFill="1" applyBorder="1" applyAlignment="1">
      <alignment horizontal="center" wrapText="1"/>
    </xf>
    <xf numFmtId="0" fontId="22" fillId="0" borderId="21" xfId="110" applyFont="1" applyFill="1" applyBorder="1" applyAlignment="1">
      <alignment horizontal="center" wrapText="1"/>
    </xf>
    <xf numFmtId="3" fontId="22" fillId="0" borderId="21" xfId="110" applyNumberFormat="1" applyFont="1" applyFill="1" applyBorder="1" applyAlignment="1">
      <alignment horizontal="center"/>
    </xf>
    <xf numFmtId="7" fontId="22" fillId="0" borderId="21" xfId="110" applyNumberFormat="1" applyFont="1" applyFill="1" applyBorder="1" applyAlignment="1">
      <alignment horizontal="right"/>
    </xf>
    <xf numFmtId="0" fontId="22" fillId="0" borderId="21" xfId="110" applyFont="1" applyFill="1" applyBorder="1" applyAlignment="1">
      <alignment horizontal="center"/>
    </xf>
    <xf numFmtId="0" fontId="22" fillId="0" borderId="23" xfId="110" applyFont="1" applyFill="1" applyBorder="1" applyAlignment="1">
      <alignment vertical="top"/>
    </xf>
    <xf numFmtId="0" fontId="22" fillId="0" borderId="24" xfId="110" applyFont="1" applyFill="1" applyBorder="1"/>
    <xf numFmtId="0" fontId="22" fillId="0" borderId="23" xfId="110" applyFont="1" applyFill="1" applyBorder="1" applyAlignment="1">
      <alignment horizontal="center" wrapText="1"/>
    </xf>
    <xf numFmtId="0" fontId="22" fillId="0" borderId="25" xfId="110" applyFont="1" applyFill="1" applyBorder="1" applyAlignment="1">
      <alignment wrapText="1"/>
    </xf>
    <xf numFmtId="3" fontId="22" fillId="0" borderId="25" xfId="110" applyNumberFormat="1" applyFont="1" applyFill="1" applyBorder="1" applyAlignment="1">
      <alignment horizontal="center"/>
    </xf>
    <xf numFmtId="7" fontId="22" fillId="0" borderId="25" xfId="110" applyNumberFormat="1" applyFont="1" applyFill="1" applyBorder="1" applyAlignment="1">
      <alignment horizontal="right"/>
    </xf>
    <xf numFmtId="0" fontId="22" fillId="0" borderId="25" xfId="110" applyFont="1" applyFill="1" applyBorder="1" applyAlignment="1">
      <alignment horizontal="right"/>
    </xf>
    <xf numFmtId="7" fontId="22" fillId="0" borderId="31" xfId="0" applyNumberFormat="1" applyFont="1" applyBorder="1" applyAlignment="1">
      <alignment horizontal="right"/>
    </xf>
    <xf numFmtId="0" fontId="40" fillId="0" borderId="31" xfId="0" applyFont="1" applyBorder="1" applyAlignment="1">
      <alignment horizontal="center" vertical="center"/>
    </xf>
    <xf numFmtId="0" fontId="22" fillId="0" borderId="0" xfId="0" applyFont="1"/>
    <xf numFmtId="7" fontId="22" fillId="0" borderId="0" xfId="0" applyNumberFormat="1" applyFont="1" applyAlignment="1">
      <alignment horizontal="right"/>
    </xf>
    <xf numFmtId="0" fontId="22" fillId="24" borderId="49" xfId="111" applyBorder="1" applyAlignment="1">
      <alignment vertical="center"/>
    </xf>
    <xf numFmtId="0" fontId="36" fillId="24" borderId="14" xfId="111" applyFont="1" applyBorder="1" applyAlignment="1">
      <alignment vertical="center"/>
    </xf>
    <xf numFmtId="0" fontId="22" fillId="24" borderId="14" xfId="111" applyBorder="1" applyAlignment="1">
      <alignment horizontal="center" vertical="center"/>
    </xf>
    <xf numFmtId="0" fontId="22" fillId="24" borderId="14" xfId="111" applyBorder="1" applyAlignment="1">
      <alignment vertical="center"/>
    </xf>
    <xf numFmtId="7" fontId="22" fillId="0" borderId="35" xfId="0" applyNumberFormat="1" applyFont="1" applyBorder="1" applyAlignment="1">
      <alignment horizontal="right"/>
    </xf>
    <xf numFmtId="7" fontId="40" fillId="24" borderId="45" xfId="111" applyNumberFormat="1" applyFont="1" applyBorder="1" applyAlignment="1">
      <alignment horizontal="center" vertical="center"/>
    </xf>
    <xf numFmtId="7" fontId="22" fillId="0" borderId="47" xfId="111" applyNumberFormat="1" applyFill="1" applyBorder="1" applyAlignment="1">
      <alignment horizontal="right" vertical="center"/>
    </xf>
    <xf numFmtId="7" fontId="22" fillId="0" borderId="48" xfId="111" applyNumberFormat="1" applyFill="1" applyBorder="1" applyAlignment="1">
      <alignment horizontal="right" vertical="center"/>
    </xf>
    <xf numFmtId="7" fontId="40" fillId="24" borderId="42" xfId="111" applyNumberFormat="1" applyFont="1" applyBorder="1" applyAlignment="1">
      <alignment horizontal="center" vertical="center"/>
    </xf>
    <xf numFmtId="7" fontId="22" fillId="0" borderId="43" xfId="111" applyNumberFormat="1" applyFill="1" applyBorder="1" applyAlignment="1">
      <alignment horizontal="right" vertical="center"/>
    </xf>
    <xf numFmtId="7" fontId="22" fillId="0" borderId="44" xfId="111" applyNumberFormat="1" applyFill="1" applyBorder="1" applyAlignment="1">
      <alignment horizontal="right" vertical="center"/>
    </xf>
    <xf numFmtId="0" fontId="40" fillId="24" borderId="31" xfId="114" applyFont="1" applyBorder="1" applyAlignment="1">
      <alignment horizontal="center" vertical="center"/>
    </xf>
    <xf numFmtId="7" fontId="22" fillId="24" borderId="31" xfId="114" applyNumberFormat="1" applyFont="1" applyBorder="1" applyAlignment="1">
      <alignment horizontal="right"/>
    </xf>
    <xf numFmtId="7" fontId="22" fillId="0" borderId="26" xfId="110" applyNumberFormat="1" applyFont="1" applyFill="1" applyBorder="1" applyAlignment="1">
      <alignment horizontal="right"/>
    </xf>
    <xf numFmtId="7" fontId="22" fillId="0" borderId="29" xfId="110" applyNumberFormat="1" applyFont="1" applyFill="1" applyBorder="1" applyAlignment="1">
      <alignment horizontal="right"/>
    </xf>
    <xf numFmtId="0" fontId="22" fillId="0" borderId="15" xfId="110" applyFont="1" applyFill="1" applyBorder="1" applyAlignment="1">
      <alignment vertical="top"/>
    </xf>
    <xf numFmtId="0" fontId="22" fillId="0" borderId="14" xfId="110" applyFont="1" applyFill="1" applyBorder="1"/>
    <xf numFmtId="0" fontId="22" fillId="0" borderId="14" xfId="110" applyFont="1" applyFill="1" applyBorder="1" applyAlignment="1">
      <alignment horizontal="center" wrapText="1"/>
    </xf>
    <xf numFmtId="0" fontId="22" fillId="0" borderId="14" xfId="110" applyFont="1" applyFill="1" applyBorder="1" applyAlignment="1">
      <alignment wrapText="1"/>
    </xf>
    <xf numFmtId="3" fontId="22" fillId="0" borderId="14" xfId="110" applyNumberFormat="1" applyFont="1" applyFill="1" applyBorder="1" applyAlignment="1">
      <alignment horizontal="center"/>
    </xf>
    <xf numFmtId="7" fontId="22" fillId="0" borderId="14" xfId="110" applyNumberFormat="1" applyFont="1" applyFill="1" applyBorder="1" applyAlignment="1">
      <alignment horizontal="right"/>
    </xf>
    <xf numFmtId="0" fontId="22" fillId="0" borderId="30" xfId="110" applyFont="1" applyFill="1" applyBorder="1" applyAlignment="1">
      <alignment horizontal="right"/>
    </xf>
    <xf numFmtId="0" fontId="22" fillId="0" borderId="0" xfId="110" applyFont="1" applyFill="1" applyAlignment="1">
      <alignment horizontal="right"/>
    </xf>
    <xf numFmtId="0" fontId="22" fillId="0" borderId="0" xfId="110" applyFont="1" applyFill="1" applyAlignment="1">
      <alignment horizontal="center" wrapText="1"/>
    </xf>
    <xf numFmtId="175" fontId="22" fillId="0" borderId="41" xfId="0" applyNumberFormat="1" applyFont="1" applyBorder="1" applyAlignment="1">
      <alignment vertical="top"/>
    </xf>
    <xf numFmtId="7" fontId="22" fillId="0" borderId="0" xfId="110" applyNumberFormat="1" applyFont="1" applyFill="1" applyAlignment="1">
      <alignment horizontal="right"/>
    </xf>
    <xf numFmtId="174" fontId="22" fillId="0" borderId="41" xfId="0" applyNumberFormat="1" applyFont="1" applyBorder="1" applyAlignment="1">
      <alignment horizontal="left" vertical="top" wrapText="1"/>
    </xf>
    <xf numFmtId="164" fontId="22" fillId="0" borderId="41" xfId="0" applyNumberFormat="1" applyFont="1" applyBorder="1" applyAlignment="1">
      <alignment horizontal="left" vertical="top" wrapText="1"/>
    </xf>
    <xf numFmtId="164" fontId="22" fillId="0" borderId="41" xfId="0" applyNumberFormat="1" applyFont="1" applyBorder="1" applyAlignment="1">
      <alignment horizontal="center" vertical="top" wrapText="1"/>
    </xf>
    <xf numFmtId="0" fontId="22" fillId="0" borderId="52" xfId="0" applyFont="1" applyBorder="1" applyAlignment="1">
      <alignment horizontal="center" vertical="top" wrapText="1"/>
    </xf>
    <xf numFmtId="1" fontId="22" fillId="0" borderId="41" xfId="0" applyNumberFormat="1" applyFont="1" applyBorder="1" applyAlignment="1">
      <alignment horizontal="center" vertical="top"/>
    </xf>
    <xf numFmtId="0" fontId="40" fillId="0" borderId="40" xfId="0" applyFont="1" applyBorder="1" applyAlignment="1">
      <alignment horizontal="center" vertical="center"/>
    </xf>
    <xf numFmtId="7" fontId="22" fillId="0" borderId="38" xfId="0" applyNumberFormat="1" applyFont="1" applyBorder="1" applyAlignment="1">
      <alignment horizontal="right" vertical="center"/>
    </xf>
    <xf numFmtId="7" fontId="22" fillId="0" borderId="39" xfId="0" applyNumberFormat="1" applyFont="1" applyBorder="1" applyAlignment="1">
      <alignment horizontal="right" vertical="center"/>
    </xf>
    <xf numFmtId="0" fontId="45" fillId="0" borderId="0" xfId="0" applyFont="1"/>
    <xf numFmtId="4" fontId="22" fillId="0" borderId="41" xfId="0" applyNumberFormat="1" applyFont="1" applyBorder="1" applyAlignment="1">
      <alignment horizontal="center" vertical="top"/>
    </xf>
    <xf numFmtId="174" fontId="22" fillId="0" borderId="41" xfId="0" applyNumberFormat="1" applyFont="1" applyBorder="1" applyAlignment="1">
      <alignment horizontal="center" vertical="top" wrapText="1"/>
    </xf>
    <xf numFmtId="0" fontId="22" fillId="0" borderId="41" xfId="0" applyFont="1" applyBorder="1" applyAlignment="1">
      <alignment horizontal="center" vertical="top" wrapText="1"/>
    </xf>
    <xf numFmtId="0" fontId="22" fillId="0" borderId="41" xfId="0" applyFont="1" applyBorder="1" applyAlignment="1">
      <alignment vertical="center"/>
    </xf>
    <xf numFmtId="4" fontId="22" fillId="0" borderId="41" xfId="0" applyNumberFormat="1" applyFont="1" applyBorder="1" applyAlignment="1">
      <alignment horizontal="center" vertical="top" wrapText="1"/>
    </xf>
    <xf numFmtId="0" fontId="45" fillId="0" borderId="0" xfId="0" applyFont="1" applyAlignment="1">
      <alignment vertical="top"/>
    </xf>
    <xf numFmtId="164" fontId="22" fillId="0" borderId="41" xfId="0" applyNumberFormat="1" applyFont="1" applyBorder="1" applyAlignment="1">
      <alignment vertical="top" wrapText="1"/>
    </xf>
    <xf numFmtId="1" fontId="22" fillId="0" borderId="41" xfId="0" applyNumberFormat="1" applyFont="1" applyBorder="1" applyAlignment="1">
      <alignment horizontal="center" vertical="top" wrapText="1"/>
    </xf>
    <xf numFmtId="7" fontId="22" fillId="0" borderId="26" xfId="0" applyNumberFormat="1" applyFont="1" applyBorder="1" applyAlignment="1">
      <alignment horizontal="right"/>
    </xf>
    <xf numFmtId="0" fontId="40" fillId="0" borderId="51" xfId="0" applyFont="1" applyBorder="1" applyAlignment="1">
      <alignment vertical="top"/>
    </xf>
    <xf numFmtId="164" fontId="40" fillId="0" borderId="51" xfId="0" applyNumberFormat="1" applyFont="1" applyBorder="1" applyAlignment="1">
      <alignment horizontal="left" vertical="center"/>
    </xf>
    <xf numFmtId="1" fontId="22" fillId="0" borderId="52" xfId="0" applyNumberFormat="1" applyFont="1" applyBorder="1" applyAlignment="1">
      <alignment horizontal="center" vertical="top" wrapText="1"/>
    </xf>
    <xf numFmtId="0" fontId="22" fillId="0" borderId="52" xfId="0" applyFont="1" applyBorder="1" applyAlignment="1">
      <alignment horizontal="center" vertical="top"/>
    </xf>
    <xf numFmtId="7" fontId="22" fillId="0" borderId="52" xfId="0" applyNumberFormat="1" applyFont="1" applyBorder="1" applyAlignment="1">
      <alignment horizontal="right"/>
    </xf>
    <xf numFmtId="7" fontId="22" fillId="0" borderId="51" xfId="0" applyNumberFormat="1" applyFont="1" applyBorder="1" applyAlignment="1">
      <alignment horizontal="right"/>
    </xf>
    <xf numFmtId="0" fontId="22" fillId="0" borderId="0" xfId="113" applyFill="1"/>
    <xf numFmtId="7" fontId="22" fillId="0" borderId="0" xfId="113" applyNumberFormat="1" applyFill="1" applyAlignment="1">
      <alignment horizontal="right"/>
    </xf>
    <xf numFmtId="164" fontId="22" fillId="0" borderId="50" xfId="0" applyNumberFormat="1" applyFont="1" applyBorder="1" applyAlignment="1">
      <alignment horizontal="left" vertical="top" wrapText="1"/>
    </xf>
    <xf numFmtId="0" fontId="24" fillId="0" borderId="16" xfId="0" applyFont="1" applyBorder="1" applyAlignment="1">
      <alignment vertical="top" wrapText="1"/>
    </xf>
    <xf numFmtId="0" fontId="46" fillId="0" borderId="0" xfId="0" applyFont="1"/>
    <xf numFmtId="4" fontId="22" fillId="0" borderId="10" xfId="0" applyNumberFormat="1" applyFont="1" applyBorder="1" applyAlignment="1">
      <alignment horizontal="center" vertical="top"/>
    </xf>
    <xf numFmtId="0" fontId="40" fillId="0" borderId="51" xfId="0" applyFont="1" applyBorder="1" applyAlignment="1">
      <alignment horizontal="center" vertical="center"/>
    </xf>
    <xf numFmtId="164" fontId="40" fillId="0" borderId="51" xfId="0" applyNumberFormat="1" applyFont="1" applyBorder="1" applyAlignment="1">
      <alignment horizontal="left" vertical="center" wrapText="1"/>
    </xf>
    <xf numFmtId="1" fontId="22" fillId="0" borderId="51" xfId="0" applyNumberFormat="1" applyFont="1" applyBorder="1" applyAlignment="1">
      <alignment horizontal="center" vertical="top"/>
    </xf>
    <xf numFmtId="176" fontId="22" fillId="0" borderId="41" xfId="0" applyNumberFormat="1" applyFont="1" applyBorder="1" applyAlignment="1">
      <alignment horizontal="center" vertical="top"/>
    </xf>
    <xf numFmtId="7" fontId="22" fillId="0" borderId="50" xfId="113" applyNumberFormat="1" applyFill="1" applyBorder="1" applyAlignment="1">
      <alignment horizontal="right"/>
    </xf>
    <xf numFmtId="0" fontId="22" fillId="0" borderId="40" xfId="0" applyFont="1" applyBorder="1" applyAlignment="1">
      <alignment horizontal="left" vertical="top"/>
    </xf>
    <xf numFmtId="164" fontId="22" fillId="0" borderId="0" xfId="0" applyNumberFormat="1" applyFont="1" applyAlignment="1">
      <alignment horizontal="left" vertical="top" wrapText="1"/>
    </xf>
    <xf numFmtId="1" fontId="22" fillId="0" borderId="26" xfId="0" applyNumberFormat="1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1" fontId="22" fillId="0" borderId="53" xfId="0" applyNumberFormat="1" applyFont="1" applyBorder="1" applyAlignment="1">
      <alignment horizontal="center" vertical="top"/>
    </xf>
    <xf numFmtId="0" fontId="22" fillId="0" borderId="51" xfId="0" applyFont="1" applyBorder="1" applyAlignment="1">
      <alignment horizontal="left" vertical="top"/>
    </xf>
    <xf numFmtId="0" fontId="22" fillId="0" borderId="52" xfId="0" applyFont="1" applyBorder="1" applyAlignment="1">
      <alignment vertical="top" wrapText="1"/>
    </xf>
    <xf numFmtId="174" fontId="22" fillId="0" borderId="41" xfId="0" applyNumberFormat="1" applyFont="1" applyBorder="1" applyAlignment="1">
      <alignment horizontal="right" vertical="top" wrapText="1"/>
    </xf>
    <xf numFmtId="0" fontId="44" fillId="0" borderId="41" xfId="0" applyFont="1" applyBorder="1" applyAlignment="1">
      <alignment wrapText="1"/>
    </xf>
    <xf numFmtId="175" fontId="22" fillId="0" borderId="41" xfId="0" applyNumberFormat="1" applyFont="1" applyBorder="1" applyAlignment="1">
      <alignment vertical="top" wrapText="1"/>
    </xf>
    <xf numFmtId="175" fontId="22" fillId="0" borderId="10" xfId="0" applyNumberFormat="1" applyFont="1" applyBorder="1" applyAlignment="1">
      <alignment vertical="top"/>
    </xf>
    <xf numFmtId="4" fontId="22" fillId="0" borderId="10" xfId="0" applyNumberFormat="1" applyFont="1" applyBorder="1" applyAlignment="1">
      <alignment horizontal="center" vertical="top" wrapText="1"/>
    </xf>
    <xf numFmtId="174" fontId="22" fillId="0" borderId="53" xfId="0" applyNumberFormat="1" applyFont="1" applyBorder="1" applyAlignment="1">
      <alignment horizontal="center" vertical="top" wrapText="1"/>
    </xf>
    <xf numFmtId="164" fontId="22" fillId="0" borderId="10" xfId="0" applyNumberFormat="1" applyFont="1" applyBorder="1" applyAlignment="1">
      <alignment horizontal="left" vertical="top" wrapText="1"/>
    </xf>
    <xf numFmtId="164" fontId="22" fillId="0" borderId="10" xfId="0" applyNumberFormat="1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1" fontId="22" fillId="0" borderId="10" xfId="0" applyNumberFormat="1" applyFont="1" applyBorder="1" applyAlignment="1">
      <alignment horizontal="center" vertical="top"/>
    </xf>
    <xf numFmtId="0" fontId="46" fillId="25" borderId="0" xfId="0" applyFont="1" applyFill="1"/>
    <xf numFmtId="4" fontId="22" fillId="25" borderId="41" xfId="0" applyNumberFormat="1" applyFont="1" applyFill="1" applyBorder="1" applyAlignment="1">
      <alignment horizontal="center" vertical="top" wrapText="1"/>
    </xf>
    <xf numFmtId="174" fontId="22" fillId="0" borderId="10" xfId="0" applyNumberFormat="1" applyFont="1" applyBorder="1" applyAlignment="1">
      <alignment horizontal="right" vertical="top" wrapText="1"/>
    </xf>
    <xf numFmtId="0" fontId="47" fillId="0" borderId="16" xfId="0" applyFont="1" applyBorder="1" applyAlignment="1">
      <alignment vertical="top" wrapText="1"/>
    </xf>
    <xf numFmtId="175" fontId="22" fillId="0" borderId="60" xfId="0" applyNumberFormat="1" applyFont="1" applyBorder="1" applyAlignment="1">
      <alignment vertical="top"/>
    </xf>
    <xf numFmtId="174" fontId="22" fillId="0" borderId="60" xfId="0" applyNumberFormat="1" applyFont="1" applyBorder="1" applyAlignment="1">
      <alignment horizontal="center" vertical="top" wrapText="1"/>
    </xf>
    <xf numFmtId="164" fontId="22" fillId="0" borderId="60" xfId="0" applyNumberFormat="1" applyFont="1" applyBorder="1" applyAlignment="1">
      <alignment horizontal="left" vertical="top" wrapText="1"/>
    </xf>
    <xf numFmtId="164" fontId="22" fillId="0" borderId="60" xfId="0" applyNumberFormat="1" applyFont="1" applyBorder="1" applyAlignment="1">
      <alignment horizontal="center" vertical="top" wrapText="1"/>
    </xf>
    <xf numFmtId="0" fontId="22" fillId="0" borderId="60" xfId="0" applyFont="1" applyBorder="1" applyAlignment="1">
      <alignment horizontal="center" vertical="top" wrapText="1"/>
    </xf>
    <xf numFmtId="1" fontId="22" fillId="0" borderId="60" xfId="0" applyNumberFormat="1" applyFont="1" applyBorder="1" applyAlignment="1">
      <alignment horizontal="center" vertical="top"/>
    </xf>
    <xf numFmtId="0" fontId="40" fillId="0" borderId="56" xfId="0" applyFont="1" applyBorder="1" applyAlignment="1">
      <alignment horizontal="center" vertical="center"/>
    </xf>
    <xf numFmtId="7" fontId="22" fillId="0" borderId="57" xfId="0" applyNumberFormat="1" applyFont="1" applyBorder="1" applyAlignment="1">
      <alignment horizontal="right" vertical="center"/>
    </xf>
    <xf numFmtId="7" fontId="22" fillId="0" borderId="56" xfId="0" applyNumberFormat="1" applyFont="1" applyBorder="1" applyAlignment="1">
      <alignment horizontal="right" vertical="center"/>
    </xf>
    <xf numFmtId="164" fontId="40" fillId="0" borderId="40" xfId="0" applyNumberFormat="1" applyFont="1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top"/>
    </xf>
    <xf numFmtId="7" fontId="22" fillId="0" borderId="40" xfId="0" applyNumberFormat="1" applyFont="1" applyBorder="1" applyAlignment="1">
      <alignment horizontal="right"/>
    </xf>
    <xf numFmtId="177" fontId="22" fillId="0" borderId="41" xfId="0" applyNumberFormat="1" applyFont="1" applyBorder="1" applyAlignment="1">
      <alignment horizontal="center" vertical="top"/>
    </xf>
    <xf numFmtId="1" fontId="22" fillId="0" borderId="41" xfId="0" applyNumberFormat="1" applyFont="1" applyBorder="1" applyAlignment="1">
      <alignment horizontal="right" vertical="top" wrapText="1"/>
    </xf>
    <xf numFmtId="0" fontId="46" fillId="25" borderId="0" xfId="0" applyFont="1" applyFill="1" applyAlignment="1">
      <alignment vertical="top"/>
    </xf>
    <xf numFmtId="0" fontId="40" fillId="0" borderId="54" xfId="0" applyFont="1" applyBorder="1" applyAlignment="1">
      <alignment vertical="top"/>
    </xf>
    <xf numFmtId="164" fontId="40" fillId="0" borderId="54" xfId="0" applyNumberFormat="1" applyFont="1" applyBorder="1" applyAlignment="1">
      <alignment horizontal="left" vertical="center"/>
    </xf>
    <xf numFmtId="1" fontId="22" fillId="0" borderId="55" xfId="0" applyNumberFormat="1" applyFont="1" applyBorder="1" applyAlignment="1">
      <alignment horizontal="center" vertical="top" wrapText="1"/>
    </xf>
    <xf numFmtId="0" fontId="22" fillId="0" borderId="55" xfId="0" applyFont="1" applyBorder="1" applyAlignment="1">
      <alignment horizontal="center" vertical="top" wrapText="1"/>
    </xf>
    <xf numFmtId="0" fontId="22" fillId="0" borderId="55" xfId="0" applyFont="1" applyBorder="1" applyAlignment="1">
      <alignment horizontal="center" vertical="top"/>
    </xf>
    <xf numFmtId="7" fontId="22" fillId="0" borderId="55" xfId="0" applyNumberFormat="1" applyFont="1" applyBorder="1" applyAlignment="1">
      <alignment horizontal="right"/>
    </xf>
    <xf numFmtId="7" fontId="22" fillId="0" borderId="54" xfId="0" applyNumberFormat="1" applyFont="1" applyBorder="1" applyAlignment="1">
      <alignment horizontal="right"/>
    </xf>
    <xf numFmtId="174" fontId="22" fillId="0" borderId="10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vertical="center"/>
    </xf>
    <xf numFmtId="177" fontId="22" fillId="0" borderId="41" xfId="0" applyNumberFormat="1" applyFont="1" applyBorder="1" applyAlignment="1">
      <alignment horizontal="center" vertical="top" wrapText="1"/>
    </xf>
    <xf numFmtId="7" fontId="22" fillId="0" borderId="19" xfId="110" applyNumberFormat="1" applyFont="1" applyFill="1" applyBorder="1" applyAlignment="1">
      <alignment horizontal="center"/>
    </xf>
    <xf numFmtId="7" fontId="22" fillId="0" borderId="22" xfId="110" applyNumberFormat="1" applyFont="1" applyFill="1" applyBorder="1" applyAlignment="1">
      <alignment horizontal="right"/>
    </xf>
    <xf numFmtId="1" fontId="41" fillId="0" borderId="38" xfId="0" applyNumberFormat="1" applyFont="1" applyBorder="1" applyAlignment="1">
      <alignment horizontal="left" vertical="center" wrapText="1"/>
    </xf>
    <xf numFmtId="0" fontId="22" fillId="0" borderId="37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1" fontId="41" fillId="0" borderId="34" xfId="0" applyNumberFormat="1" applyFont="1" applyBorder="1" applyAlignment="1">
      <alignment horizontal="left" vertical="center" wrapText="1"/>
    </xf>
    <xf numFmtId="0" fontId="22" fillId="0" borderId="33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1" fontId="41" fillId="24" borderId="34" xfId="114" applyNumberFormat="1" applyFont="1" applyBorder="1" applyAlignment="1">
      <alignment horizontal="left" vertical="center" wrapText="1"/>
    </xf>
    <xf numFmtId="0" fontId="37" fillId="24" borderId="33" xfId="114" applyFont="1" applyBorder="1" applyAlignment="1">
      <alignment vertical="center" wrapText="1"/>
    </xf>
    <xf numFmtId="0" fontId="37" fillId="24" borderId="32" xfId="114" applyFont="1" applyBorder="1" applyAlignment="1">
      <alignment vertical="center" wrapText="1"/>
    </xf>
    <xf numFmtId="1" fontId="41" fillId="0" borderId="37" xfId="0" applyNumberFormat="1" applyFont="1" applyBorder="1" applyAlignment="1">
      <alignment horizontal="left" vertical="center" wrapText="1"/>
    </xf>
    <xf numFmtId="1" fontId="41" fillId="0" borderId="36" xfId="0" applyNumberFormat="1" applyFont="1" applyBorder="1" applyAlignment="1">
      <alignment horizontal="left" vertical="center" wrapText="1"/>
    </xf>
    <xf numFmtId="1" fontId="41" fillId="0" borderId="57" xfId="0" applyNumberFormat="1" applyFont="1" applyBorder="1" applyAlignment="1">
      <alignment horizontal="left" vertical="center" wrapText="1"/>
    </xf>
    <xf numFmtId="0" fontId="22" fillId="0" borderId="58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1" fontId="42" fillId="24" borderId="46" xfId="111" applyNumberFormat="1" applyFont="1" applyBorder="1" applyAlignment="1">
      <alignment horizontal="left" vertical="center" wrapText="1"/>
    </xf>
    <xf numFmtId="1" fontId="42" fillId="24" borderId="24" xfId="111" applyNumberFormat="1" applyFont="1" applyBorder="1" applyAlignment="1">
      <alignment horizontal="left" vertical="center" wrapText="1"/>
    </xf>
    <xf numFmtId="0" fontId="22" fillId="0" borderId="17" xfId="110" applyFont="1" applyFill="1" applyBorder="1"/>
    <xf numFmtId="0" fontId="22" fillId="0" borderId="18" xfId="110" applyFont="1" applyFill="1" applyBorder="1"/>
    <xf numFmtId="7" fontId="22" fillId="0" borderId="27" xfId="110" applyNumberFormat="1" applyFont="1" applyFill="1" applyBorder="1" applyAlignment="1">
      <alignment horizontal="center"/>
    </xf>
    <xf numFmtId="0" fontId="22" fillId="0" borderId="28" xfId="110" applyFont="1" applyFill="1" applyBorder="1"/>
    <xf numFmtId="7" fontId="22" fillId="27" borderId="0" xfId="113" applyNumberFormat="1" applyFill="1" applyAlignment="1">
      <alignment horizontal="right"/>
    </xf>
    <xf numFmtId="0" fontId="22" fillId="27" borderId="0" xfId="113" applyFill="1"/>
    <xf numFmtId="174" fontId="22" fillId="0" borderId="41" xfId="0" applyNumberFormat="1" applyFont="1" applyFill="1" applyBorder="1" applyAlignment="1">
      <alignment horizontal="left" vertical="top" wrapText="1"/>
    </xf>
    <xf numFmtId="164" fontId="22" fillId="0" borderId="50" xfId="0" applyNumberFormat="1" applyFont="1" applyFill="1" applyBorder="1" applyAlignment="1">
      <alignment horizontal="left" vertical="top" wrapText="1"/>
    </xf>
    <xf numFmtId="1" fontId="22" fillId="0" borderId="52" xfId="0" applyNumberFormat="1" applyFont="1" applyFill="1" applyBorder="1" applyAlignment="1">
      <alignment horizontal="center" vertical="top" wrapText="1"/>
    </xf>
    <xf numFmtId="0" fontId="22" fillId="0" borderId="52" xfId="0" applyFont="1" applyFill="1" applyBorder="1" applyAlignment="1">
      <alignment horizontal="center" vertical="top" wrapText="1"/>
    </xf>
    <xf numFmtId="1" fontId="22" fillId="0" borderId="41" xfId="0" applyNumberFormat="1" applyFont="1" applyFill="1" applyBorder="1" applyAlignment="1">
      <alignment horizontal="center" vertical="top"/>
    </xf>
    <xf numFmtId="175" fontId="22" fillId="0" borderId="41" xfId="0" applyNumberFormat="1" applyFont="1" applyFill="1" applyBorder="1" applyAlignment="1" applyProtection="1">
      <alignment vertical="top"/>
      <protection locked="0"/>
    </xf>
    <xf numFmtId="175" fontId="22" fillId="0" borderId="41" xfId="0" applyNumberFormat="1" applyFont="1" applyFill="1" applyBorder="1" applyAlignment="1">
      <alignment vertical="top"/>
    </xf>
    <xf numFmtId="164" fontId="22" fillId="0" borderId="41" xfId="0" applyNumberFormat="1" applyFont="1" applyFill="1" applyBorder="1" applyAlignment="1">
      <alignment vertical="top" wrapText="1"/>
    </xf>
    <xf numFmtId="164" fontId="22" fillId="0" borderId="41" xfId="0" applyNumberFormat="1" applyFont="1" applyFill="1" applyBorder="1" applyAlignment="1">
      <alignment horizontal="center" vertical="top" wrapText="1"/>
    </xf>
    <xf numFmtId="0" fontId="22" fillId="0" borderId="41" xfId="0" applyFont="1" applyFill="1" applyBorder="1" applyAlignment="1">
      <alignment horizontal="center" vertical="top" wrapText="1"/>
    </xf>
    <xf numFmtId="1" fontId="22" fillId="0" borderId="41" xfId="0" applyNumberFormat="1" applyFont="1" applyFill="1" applyBorder="1" applyAlignment="1">
      <alignment horizontal="center" vertical="top" wrapText="1"/>
    </xf>
    <xf numFmtId="174" fontId="22" fillId="0" borderId="41" xfId="0" applyNumberFormat="1" applyFont="1" applyFill="1" applyBorder="1" applyAlignment="1">
      <alignment horizontal="center" vertical="top" wrapText="1"/>
    </xf>
    <xf numFmtId="164" fontId="22" fillId="0" borderId="41" xfId="0" applyNumberFormat="1" applyFont="1" applyFill="1" applyBorder="1" applyAlignment="1">
      <alignment horizontal="left" vertical="top" wrapText="1"/>
    </xf>
  </cellXfs>
  <cellStyles count="120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 2" xfId="118" xr:uid="{34687E3E-4495-4694-BB2C-3F3383A52656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Hyperlink 2" xfId="119" xr:uid="{9B868167-1B89-4DBE-958A-BAE469DF16FB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rmal 9" xfId="117" xr:uid="{AB35D225-8386-49DF-8A7D-A5C7C58B2371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6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chirli\AppData\Local\Microsoft\Windows\INetCache\Content.Outlook\AT66FQJT\2019%20Blank_Form%20B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  <sheetName val="FORM B -(2 Part w cond funds)"/>
      <sheetName val="SAMPLE 1"/>
      <sheetName val="SAMPLE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4"/>
  <sheetViews>
    <sheetView showZeros="0" tabSelected="1" showOutlineSymbols="0" view="pageBreakPreview" topLeftCell="B1" zoomScaleNormal="100" zoomScaleSheetLayoutView="100" workbookViewId="0">
      <selection activeCell="G8" sqref="G8"/>
    </sheetView>
  </sheetViews>
  <sheetFormatPr defaultColWidth="13.5703125" defaultRowHeight="15" x14ac:dyDescent="0.2"/>
  <cols>
    <col min="1" max="1" width="14.42578125" style="62" hidden="1" customWidth="1"/>
    <col min="2" max="2" width="11.28515625" style="16" customWidth="1"/>
    <col min="3" max="3" width="47.28515625" style="17" customWidth="1"/>
    <col min="4" max="4" width="16.42578125" style="63" customWidth="1"/>
    <col min="5" max="5" width="8.7109375" style="18" customWidth="1"/>
    <col min="6" max="6" width="15.140625" style="19" customWidth="1"/>
    <col min="7" max="7" width="15.140625" style="62" customWidth="1"/>
    <col min="8" max="8" width="21.5703125" style="62" customWidth="1"/>
    <col min="9" max="9" width="54.28515625" style="17" customWidth="1"/>
    <col min="10" max="10" width="48.28515625" style="17" customWidth="1"/>
    <col min="11" max="16384" width="13.5703125" style="17"/>
  </cols>
  <sheetData>
    <row r="1" spans="1:9" ht="15.75" x14ac:dyDescent="0.2">
      <c r="A1" s="10"/>
      <c r="B1" s="6" t="s">
        <v>310</v>
      </c>
      <c r="C1" s="7"/>
      <c r="D1" s="8"/>
      <c r="E1" s="8"/>
      <c r="F1" s="9"/>
      <c r="G1" s="10"/>
      <c r="H1" s="7"/>
    </row>
    <row r="2" spans="1:9" x14ac:dyDescent="0.2">
      <c r="A2" s="15"/>
      <c r="B2" s="11" t="s">
        <v>309</v>
      </c>
      <c r="C2" s="12"/>
      <c r="D2" s="13"/>
      <c r="E2" s="13"/>
      <c r="F2" s="14"/>
      <c r="G2" s="15"/>
      <c r="H2" s="12"/>
    </row>
    <row r="3" spans="1:9" x14ac:dyDescent="0.2">
      <c r="A3" s="65"/>
      <c r="B3" s="16" t="s">
        <v>0</v>
      </c>
      <c r="D3" s="18"/>
      <c r="G3" s="20"/>
      <c r="H3" s="21"/>
    </row>
    <row r="4" spans="1:9" x14ac:dyDescent="0.2">
      <c r="A4" s="147" t="s">
        <v>19</v>
      </c>
      <c r="B4" s="22" t="s">
        <v>2</v>
      </c>
      <c r="C4" s="23" t="s">
        <v>3</v>
      </c>
      <c r="D4" s="24" t="s">
        <v>4</v>
      </c>
      <c r="E4" s="25" t="s">
        <v>5</v>
      </c>
      <c r="F4" s="26" t="s">
        <v>6</v>
      </c>
      <c r="G4" s="27" t="s">
        <v>7</v>
      </c>
      <c r="H4" s="28" t="s">
        <v>8</v>
      </c>
    </row>
    <row r="5" spans="1:9" ht="15.75" thickBot="1" x14ac:dyDescent="0.25">
      <c r="A5" s="148"/>
      <c r="B5" s="29"/>
      <c r="C5" s="30"/>
      <c r="D5" s="31" t="s">
        <v>9</v>
      </c>
      <c r="E5" s="32"/>
      <c r="F5" s="33" t="s">
        <v>10</v>
      </c>
      <c r="G5" s="34"/>
      <c r="H5" s="35"/>
    </row>
    <row r="6" spans="1:9" ht="37.5" customHeight="1" thickTop="1" x14ac:dyDescent="0.2">
      <c r="A6" s="65"/>
      <c r="B6" s="71" t="s">
        <v>11</v>
      </c>
      <c r="C6" s="149" t="s">
        <v>305</v>
      </c>
      <c r="D6" s="150"/>
      <c r="E6" s="150"/>
      <c r="F6" s="151"/>
      <c r="G6" s="72"/>
      <c r="H6" s="73" t="s">
        <v>27</v>
      </c>
    </row>
    <row r="7" spans="1:9" s="90" customFormat="1" ht="31.5" x14ac:dyDescent="0.2">
      <c r="A7" s="91"/>
      <c r="B7" s="96"/>
      <c r="C7" s="97" t="s">
        <v>150</v>
      </c>
      <c r="D7" s="86"/>
      <c r="E7" s="69" t="s">
        <v>27</v>
      </c>
      <c r="F7" s="87" t="s">
        <v>27</v>
      </c>
      <c r="G7" s="88" t="s">
        <v>27</v>
      </c>
      <c r="H7" s="89"/>
    </row>
    <row r="8" spans="1:9" s="90" customFormat="1" ht="34.5" customHeight="1" x14ac:dyDescent="0.2">
      <c r="A8" s="91"/>
      <c r="B8" s="66" t="s">
        <v>151</v>
      </c>
      <c r="C8" s="67" t="s">
        <v>140</v>
      </c>
      <c r="D8" s="86" t="s">
        <v>295</v>
      </c>
      <c r="E8" s="69" t="s">
        <v>272</v>
      </c>
      <c r="F8" s="70">
        <v>2</v>
      </c>
      <c r="G8" s="1"/>
      <c r="H8" s="64">
        <f t="shared" ref="H8:H11" si="0">ROUND(G8*F8,2)</f>
        <v>0</v>
      </c>
    </row>
    <row r="9" spans="1:9" s="90" customFormat="1" ht="41.25" customHeight="1" x14ac:dyDescent="0.2">
      <c r="A9" s="91"/>
      <c r="B9" s="66" t="s">
        <v>44</v>
      </c>
      <c r="C9" s="67" t="s">
        <v>252</v>
      </c>
      <c r="D9" s="86" t="s">
        <v>296</v>
      </c>
      <c r="E9" s="69" t="s">
        <v>272</v>
      </c>
      <c r="F9" s="70">
        <v>2</v>
      </c>
      <c r="G9" s="1"/>
      <c r="H9" s="64">
        <f t="shared" si="0"/>
        <v>0</v>
      </c>
    </row>
    <row r="10" spans="1:9" s="90" customFormat="1" ht="45" x14ac:dyDescent="0.2">
      <c r="A10" s="91"/>
      <c r="B10" s="66" t="s">
        <v>47</v>
      </c>
      <c r="C10" s="92" t="s">
        <v>126</v>
      </c>
      <c r="D10" s="86" t="s">
        <v>267</v>
      </c>
      <c r="E10" s="69" t="s">
        <v>272</v>
      </c>
      <c r="F10" s="70">
        <v>2</v>
      </c>
      <c r="G10" s="1"/>
      <c r="H10" s="64">
        <f t="shared" ref="H10" si="1">ROUND(G10*F10,2)</f>
        <v>0</v>
      </c>
    </row>
    <row r="11" spans="1:9" s="170" customFormat="1" ht="30" x14ac:dyDescent="0.2">
      <c r="A11" s="169"/>
      <c r="B11" s="171" t="s">
        <v>49</v>
      </c>
      <c r="C11" s="172" t="s">
        <v>306</v>
      </c>
      <c r="D11" s="173" t="s">
        <v>295</v>
      </c>
      <c r="E11" s="174" t="s">
        <v>272</v>
      </c>
      <c r="F11" s="175">
        <v>1</v>
      </c>
      <c r="G11" s="176"/>
      <c r="H11" s="177">
        <f t="shared" si="0"/>
        <v>0</v>
      </c>
    </row>
    <row r="12" spans="1:9" s="38" customFormat="1" ht="15.75" x14ac:dyDescent="0.2">
      <c r="A12" s="83"/>
      <c r="B12" s="84"/>
      <c r="C12" s="85" t="s">
        <v>149</v>
      </c>
      <c r="D12" s="86"/>
      <c r="E12" s="69" t="s">
        <v>27</v>
      </c>
      <c r="F12" s="87" t="s">
        <v>27</v>
      </c>
      <c r="G12" s="88"/>
      <c r="H12" s="89"/>
    </row>
    <row r="13" spans="1:9" s="74" customFormat="1" ht="15.75" x14ac:dyDescent="0.25">
      <c r="A13" s="79" t="s">
        <v>112</v>
      </c>
      <c r="B13" s="66" t="s">
        <v>152</v>
      </c>
      <c r="C13" s="67" t="s">
        <v>115</v>
      </c>
      <c r="D13" s="68" t="s">
        <v>114</v>
      </c>
      <c r="E13" s="77" t="s">
        <v>23</v>
      </c>
      <c r="F13" s="146">
        <v>85</v>
      </c>
      <c r="G13" s="1"/>
      <c r="H13" s="64">
        <f>ROUND(G13*F13,2)</f>
        <v>0</v>
      </c>
    </row>
    <row r="14" spans="1:9" s="136" customFormat="1" ht="30" customHeight="1" x14ac:dyDescent="0.2">
      <c r="A14" s="119" t="s">
        <v>122</v>
      </c>
      <c r="B14" s="66" t="s">
        <v>153</v>
      </c>
      <c r="C14" s="81" t="s">
        <v>257</v>
      </c>
      <c r="D14" s="68" t="s">
        <v>123</v>
      </c>
      <c r="E14" s="77"/>
      <c r="F14" s="135"/>
      <c r="G14" s="78"/>
      <c r="H14" s="110"/>
      <c r="I14" s="93"/>
    </row>
    <row r="15" spans="1:9" s="118" customFormat="1" ht="30" customHeight="1" x14ac:dyDescent="0.2">
      <c r="A15" s="119" t="s">
        <v>273</v>
      </c>
      <c r="B15" s="76" t="s">
        <v>56</v>
      </c>
      <c r="C15" s="67" t="s">
        <v>278</v>
      </c>
      <c r="D15" s="68"/>
      <c r="E15" s="77" t="s">
        <v>83</v>
      </c>
      <c r="F15" s="82">
        <v>9</v>
      </c>
      <c r="G15" s="1"/>
      <c r="H15" s="64">
        <f t="shared" ref="H15" si="2">ROUND(G15*F15,2)</f>
        <v>0</v>
      </c>
      <c r="I15" s="93"/>
    </row>
    <row r="16" spans="1:9" s="136" customFormat="1" ht="30" customHeight="1" x14ac:dyDescent="0.2">
      <c r="A16" s="119" t="s">
        <v>260</v>
      </c>
      <c r="B16" s="66" t="s">
        <v>53</v>
      </c>
      <c r="C16" s="81" t="s">
        <v>261</v>
      </c>
      <c r="D16" s="68" t="s">
        <v>123</v>
      </c>
      <c r="E16" s="77"/>
      <c r="F16" s="135"/>
      <c r="G16" s="78"/>
      <c r="H16" s="110"/>
      <c r="I16" s="93"/>
    </row>
    <row r="17" spans="1:9" s="118" customFormat="1" ht="30" customHeight="1" x14ac:dyDescent="0.2">
      <c r="A17" s="119" t="s">
        <v>274</v>
      </c>
      <c r="B17" s="76" t="s">
        <v>56</v>
      </c>
      <c r="C17" s="67" t="s">
        <v>279</v>
      </c>
      <c r="D17" s="68"/>
      <c r="E17" s="77" t="s">
        <v>83</v>
      </c>
      <c r="F17" s="82">
        <v>9</v>
      </c>
      <c r="G17" s="1"/>
      <c r="H17" s="64">
        <f t="shared" ref="H17" si="3">ROUND(G17*F17,2)</f>
        <v>0</v>
      </c>
      <c r="I17" s="93"/>
    </row>
    <row r="18" spans="1:9" s="74" customFormat="1" ht="15.75" x14ac:dyDescent="0.25">
      <c r="A18" s="79" t="s">
        <v>25</v>
      </c>
      <c r="B18" s="66" t="s">
        <v>222</v>
      </c>
      <c r="C18" s="67" t="s">
        <v>62</v>
      </c>
      <c r="D18" s="68" t="s">
        <v>46</v>
      </c>
      <c r="E18" s="77" t="s">
        <v>23</v>
      </c>
      <c r="F18" s="134">
        <v>285</v>
      </c>
      <c r="G18" s="1"/>
      <c r="H18" s="64">
        <f t="shared" ref="H18:H19" si="4">ROUND(G18*F18,2)</f>
        <v>0</v>
      </c>
    </row>
    <row r="19" spans="1:9" s="74" customFormat="1" ht="15.75" x14ac:dyDescent="0.25">
      <c r="A19" s="79"/>
      <c r="B19" s="66" t="s">
        <v>223</v>
      </c>
      <c r="C19" s="67" t="s">
        <v>254</v>
      </c>
      <c r="D19" s="68" t="s">
        <v>46</v>
      </c>
      <c r="E19" s="77" t="s">
        <v>23</v>
      </c>
      <c r="F19" s="134">
        <v>100</v>
      </c>
      <c r="G19" s="1"/>
      <c r="H19" s="64">
        <f t="shared" si="4"/>
        <v>0</v>
      </c>
    </row>
    <row r="20" spans="1:9" s="80" customFormat="1" ht="15.75" x14ac:dyDescent="0.2">
      <c r="A20" s="79"/>
      <c r="B20" s="171" t="s">
        <v>275</v>
      </c>
      <c r="C20" s="178" t="s">
        <v>221</v>
      </c>
      <c r="D20" s="179" t="s">
        <v>270</v>
      </c>
      <c r="E20" s="180" t="s">
        <v>1</v>
      </c>
      <c r="F20" s="181">
        <v>10</v>
      </c>
      <c r="G20" s="1"/>
      <c r="H20" s="64">
        <f>ROUND(G20*F20,2)</f>
        <v>0</v>
      </c>
    </row>
    <row r="21" spans="1:9" s="74" customFormat="1" ht="15.75" x14ac:dyDescent="0.25">
      <c r="A21" s="75" t="s">
        <v>30</v>
      </c>
      <c r="B21" s="66" t="s">
        <v>311</v>
      </c>
      <c r="C21" s="67" t="s">
        <v>31</v>
      </c>
      <c r="D21" s="68" t="s">
        <v>128</v>
      </c>
      <c r="E21" s="77"/>
      <c r="F21" s="70"/>
      <c r="G21" s="78"/>
      <c r="H21" s="64"/>
    </row>
    <row r="22" spans="1:9" s="74" customFormat="1" ht="15.75" x14ac:dyDescent="0.25">
      <c r="A22" s="75" t="s">
        <v>32</v>
      </c>
      <c r="B22" s="76" t="s">
        <v>56</v>
      </c>
      <c r="C22" s="67" t="s">
        <v>129</v>
      </c>
      <c r="D22" s="68"/>
      <c r="E22" s="77" t="s">
        <v>23</v>
      </c>
      <c r="F22" s="134">
        <v>20</v>
      </c>
      <c r="G22" s="1"/>
      <c r="H22" s="64">
        <f>ROUND(G22*F22,2)</f>
        <v>0</v>
      </c>
    </row>
    <row r="23" spans="1:9" s="74" customFormat="1" ht="15.75" x14ac:dyDescent="0.25">
      <c r="A23" s="75" t="s">
        <v>33</v>
      </c>
      <c r="B23" s="76" t="s">
        <v>66</v>
      </c>
      <c r="C23" s="67" t="s">
        <v>130</v>
      </c>
      <c r="D23" s="68"/>
      <c r="E23" s="77" t="s">
        <v>23</v>
      </c>
      <c r="F23" s="134">
        <v>280</v>
      </c>
      <c r="G23" s="1"/>
      <c r="H23" s="64">
        <f>ROUND(G23*F23,2)</f>
        <v>0</v>
      </c>
    </row>
    <row r="24" spans="1:9" s="38" customFormat="1" ht="36.75" customHeight="1" thickBot="1" x14ac:dyDescent="0.25">
      <c r="A24" s="36"/>
      <c r="B24" s="37" t="str">
        <f>B6</f>
        <v>A</v>
      </c>
      <c r="C24" s="152" t="str">
        <f>C6</f>
        <v>SEEL AVENUE AT SOUTHWEST RAPID TRANSITWAY (SOUTHWEST CORNER)</v>
      </c>
      <c r="D24" s="153"/>
      <c r="E24" s="153"/>
      <c r="F24" s="154"/>
      <c r="G24" s="36" t="s">
        <v>12</v>
      </c>
      <c r="H24" s="36">
        <f>SUM(H6:H23)</f>
        <v>0</v>
      </c>
    </row>
    <row r="25" spans="1:9" ht="46.5" customHeight="1" thickTop="1" x14ac:dyDescent="0.2">
      <c r="A25" s="65"/>
      <c r="B25" s="71" t="s">
        <v>13</v>
      </c>
      <c r="C25" s="149" t="s">
        <v>37</v>
      </c>
      <c r="D25" s="150"/>
      <c r="E25" s="150"/>
      <c r="F25" s="151"/>
      <c r="G25" s="72"/>
      <c r="H25" s="73" t="s">
        <v>27</v>
      </c>
    </row>
    <row r="26" spans="1:9" s="90" customFormat="1" ht="31.5" x14ac:dyDescent="0.2">
      <c r="A26" s="100"/>
      <c r="B26" s="96"/>
      <c r="C26" s="97" t="s">
        <v>150</v>
      </c>
      <c r="D26" s="86"/>
      <c r="E26" s="69" t="s">
        <v>27</v>
      </c>
      <c r="F26" s="87" t="s">
        <v>27</v>
      </c>
      <c r="G26" s="88" t="s">
        <v>27</v>
      </c>
      <c r="H26" s="89"/>
    </row>
    <row r="27" spans="1:9" s="90" customFormat="1" ht="30" x14ac:dyDescent="0.2">
      <c r="A27" s="100"/>
      <c r="B27" s="66" t="s">
        <v>154</v>
      </c>
      <c r="C27" s="67" t="s">
        <v>140</v>
      </c>
      <c r="D27" s="86" t="s">
        <v>295</v>
      </c>
      <c r="E27" s="69" t="s">
        <v>272</v>
      </c>
      <c r="F27" s="70">
        <v>1</v>
      </c>
      <c r="G27" s="1"/>
      <c r="H27" s="64">
        <f t="shared" ref="H27:H32" si="5">ROUND(G27*F27,2)</f>
        <v>0</v>
      </c>
    </row>
    <row r="28" spans="1:9" s="90" customFormat="1" ht="30" x14ac:dyDescent="0.2">
      <c r="A28" s="100"/>
      <c r="B28" s="66" t="s">
        <v>155</v>
      </c>
      <c r="C28" s="67" t="s">
        <v>125</v>
      </c>
      <c r="D28" s="86" t="s">
        <v>296</v>
      </c>
      <c r="E28" s="69" t="s">
        <v>272</v>
      </c>
      <c r="F28" s="70">
        <v>1</v>
      </c>
      <c r="G28" s="1"/>
      <c r="H28" s="64">
        <f t="shared" si="5"/>
        <v>0</v>
      </c>
    </row>
    <row r="29" spans="1:9" s="90" customFormat="1" ht="45" x14ac:dyDescent="0.2">
      <c r="A29" s="100"/>
      <c r="B29" s="66" t="s">
        <v>156</v>
      </c>
      <c r="C29" s="92" t="s">
        <v>126</v>
      </c>
      <c r="D29" s="86" t="s">
        <v>267</v>
      </c>
      <c r="E29" s="69" t="s">
        <v>272</v>
      </c>
      <c r="F29" s="70">
        <v>1</v>
      </c>
      <c r="G29" s="1"/>
      <c r="H29" s="64">
        <f t="shared" si="5"/>
        <v>0</v>
      </c>
    </row>
    <row r="30" spans="1:9" s="90" customFormat="1" ht="30" x14ac:dyDescent="0.2">
      <c r="A30" s="91"/>
      <c r="B30" s="66" t="s">
        <v>157</v>
      </c>
      <c r="C30" s="67" t="s">
        <v>276</v>
      </c>
      <c r="D30" s="68" t="s">
        <v>297</v>
      </c>
      <c r="E30" s="77" t="s">
        <v>1</v>
      </c>
      <c r="F30" s="82">
        <v>10</v>
      </c>
      <c r="G30" s="1"/>
      <c r="H30" s="64">
        <f t="shared" ref="H30" si="6">ROUND(G30*F30,2)</f>
        <v>0</v>
      </c>
    </row>
    <row r="31" spans="1:9" s="90" customFormat="1" ht="30" x14ac:dyDescent="0.2">
      <c r="A31" s="91"/>
      <c r="B31" s="66" t="s">
        <v>159</v>
      </c>
      <c r="C31" s="67" t="s">
        <v>290</v>
      </c>
      <c r="D31" s="68" t="s">
        <v>297</v>
      </c>
      <c r="E31" s="77" t="s">
        <v>1</v>
      </c>
      <c r="F31" s="82">
        <v>10</v>
      </c>
      <c r="G31" s="1"/>
      <c r="H31" s="64">
        <f>ROUND(G31*F31,2)</f>
        <v>0</v>
      </c>
    </row>
    <row r="32" spans="1:9" s="90" customFormat="1" ht="60" x14ac:dyDescent="0.2">
      <c r="A32" s="100"/>
      <c r="B32" s="66" t="s">
        <v>160</v>
      </c>
      <c r="C32" s="172" t="s">
        <v>312</v>
      </c>
      <c r="D32" s="86" t="s">
        <v>297</v>
      </c>
      <c r="E32" s="69" t="s">
        <v>272</v>
      </c>
      <c r="F32" s="70">
        <v>1</v>
      </c>
      <c r="G32" s="1"/>
      <c r="H32" s="64">
        <f t="shared" si="5"/>
        <v>0</v>
      </c>
    </row>
    <row r="33" spans="1:9" s="90" customFormat="1" ht="15.75" x14ac:dyDescent="0.2">
      <c r="A33" s="100"/>
      <c r="B33" s="96"/>
      <c r="C33" s="85" t="s">
        <v>149</v>
      </c>
      <c r="D33" s="86"/>
      <c r="E33" s="69" t="s">
        <v>27</v>
      </c>
      <c r="F33" s="87" t="s">
        <v>27</v>
      </c>
      <c r="G33" s="88"/>
      <c r="H33" s="89"/>
    </row>
    <row r="34" spans="1:9" s="94" customFormat="1" x14ac:dyDescent="0.2">
      <c r="A34" s="95" t="s">
        <v>224</v>
      </c>
      <c r="B34" s="144" t="s">
        <v>161</v>
      </c>
      <c r="C34" s="114" t="s">
        <v>225</v>
      </c>
      <c r="D34" s="115" t="s">
        <v>226</v>
      </c>
      <c r="E34" s="116"/>
      <c r="F34" s="117"/>
      <c r="G34" s="78"/>
      <c r="H34" s="111"/>
      <c r="I34" s="93"/>
    </row>
    <row r="35" spans="1:9" s="94" customFormat="1" x14ac:dyDescent="0.2">
      <c r="A35" s="95" t="s">
        <v>227</v>
      </c>
      <c r="B35" s="76" t="s">
        <v>56</v>
      </c>
      <c r="C35" s="67" t="s">
        <v>115</v>
      </c>
      <c r="D35" s="68" t="s">
        <v>228</v>
      </c>
      <c r="E35" s="77"/>
      <c r="F35" s="70"/>
      <c r="G35" s="145"/>
      <c r="H35" s="64"/>
      <c r="I35" s="93"/>
    </row>
    <row r="36" spans="1:9" s="94" customFormat="1" x14ac:dyDescent="0.2">
      <c r="A36" s="95" t="s">
        <v>229</v>
      </c>
      <c r="B36" s="108" t="s">
        <v>88</v>
      </c>
      <c r="C36" s="67" t="s">
        <v>230</v>
      </c>
      <c r="D36" s="68"/>
      <c r="E36" s="77" t="s">
        <v>23</v>
      </c>
      <c r="F36" s="70">
        <v>40</v>
      </c>
      <c r="G36" s="1"/>
      <c r="H36" s="64">
        <f>ROUND(G36*F36,2)</f>
        <v>0</v>
      </c>
      <c r="I36" s="93"/>
    </row>
    <row r="37" spans="1:9" s="94" customFormat="1" ht="30" x14ac:dyDescent="0.2">
      <c r="A37" s="95" t="s">
        <v>231</v>
      </c>
      <c r="B37" s="144" t="s">
        <v>277</v>
      </c>
      <c r="C37" s="114" t="s">
        <v>232</v>
      </c>
      <c r="D37" s="115" t="s">
        <v>233</v>
      </c>
      <c r="E37" s="116" t="s">
        <v>23</v>
      </c>
      <c r="F37" s="117">
        <v>40</v>
      </c>
      <c r="G37" s="2"/>
      <c r="H37" s="111">
        <f t="shared" ref="H37:H43" si="7">ROUND(G37*F37,2)</f>
        <v>0</v>
      </c>
      <c r="I37" s="93"/>
    </row>
    <row r="38" spans="1:9" s="80" customFormat="1" ht="15.75" x14ac:dyDescent="0.2">
      <c r="A38" s="79"/>
      <c r="B38" s="66" t="s">
        <v>280</v>
      </c>
      <c r="C38" s="81" t="s">
        <v>221</v>
      </c>
      <c r="D38" s="68" t="s">
        <v>270</v>
      </c>
      <c r="E38" s="77" t="s">
        <v>1</v>
      </c>
      <c r="F38" s="82">
        <v>2</v>
      </c>
      <c r="G38" s="1"/>
      <c r="H38" s="64">
        <f>ROUND(G38*F38,2)</f>
        <v>0</v>
      </c>
    </row>
    <row r="39" spans="1:9" s="90" customFormat="1" ht="15.75" x14ac:dyDescent="0.2">
      <c r="A39" s="100"/>
      <c r="B39" s="96"/>
      <c r="C39" s="85" t="s">
        <v>281</v>
      </c>
      <c r="D39" s="86"/>
      <c r="E39" s="69" t="s">
        <v>27</v>
      </c>
      <c r="F39" s="87" t="s">
        <v>27</v>
      </c>
      <c r="G39" s="88"/>
      <c r="H39" s="89"/>
    </row>
    <row r="40" spans="1:9" s="90" customFormat="1" x14ac:dyDescent="0.2">
      <c r="A40" s="91"/>
      <c r="B40" s="66" t="s">
        <v>286</v>
      </c>
      <c r="C40" s="67" t="s">
        <v>282</v>
      </c>
      <c r="D40" s="68" t="s">
        <v>293</v>
      </c>
      <c r="E40" s="77" t="s">
        <v>1</v>
      </c>
      <c r="F40" s="82">
        <v>2</v>
      </c>
      <c r="G40" s="1"/>
      <c r="H40" s="64">
        <f t="shared" ref="H40" si="8">ROUND(G40*F40,2)</f>
        <v>0</v>
      </c>
    </row>
    <row r="41" spans="1:9" s="90" customFormat="1" ht="18" customHeight="1" x14ac:dyDescent="0.2">
      <c r="A41" s="91"/>
      <c r="B41" s="66" t="s">
        <v>287</v>
      </c>
      <c r="C41" s="67" t="s">
        <v>283</v>
      </c>
      <c r="D41" s="68" t="s">
        <v>293</v>
      </c>
      <c r="E41" s="77" t="s">
        <v>1</v>
      </c>
      <c r="F41" s="82">
        <v>7</v>
      </c>
      <c r="G41" s="1"/>
      <c r="H41" s="64">
        <f t="shared" ref="H41:H42" si="9">ROUND(G41*F41,2)</f>
        <v>0</v>
      </c>
    </row>
    <row r="42" spans="1:9" s="90" customFormat="1" ht="23.25" customHeight="1" x14ac:dyDescent="0.2">
      <c r="A42" s="91"/>
      <c r="B42" s="66" t="s">
        <v>288</v>
      </c>
      <c r="C42" s="67" t="s">
        <v>284</v>
      </c>
      <c r="D42" s="68" t="s">
        <v>293</v>
      </c>
      <c r="E42" s="77" t="s">
        <v>1</v>
      </c>
      <c r="F42" s="82">
        <v>3</v>
      </c>
      <c r="G42" s="1"/>
      <c r="H42" s="64">
        <f t="shared" si="9"/>
        <v>0</v>
      </c>
    </row>
    <row r="43" spans="1:9" s="90" customFormat="1" ht="43.5" customHeight="1" x14ac:dyDescent="0.2">
      <c r="A43" s="91"/>
      <c r="B43" s="66" t="s">
        <v>291</v>
      </c>
      <c r="C43" s="67" t="s">
        <v>285</v>
      </c>
      <c r="D43" s="68" t="s">
        <v>293</v>
      </c>
      <c r="E43" s="77" t="s">
        <v>272</v>
      </c>
      <c r="F43" s="82">
        <v>1</v>
      </c>
      <c r="G43" s="1"/>
      <c r="H43" s="64">
        <f t="shared" si="7"/>
        <v>0</v>
      </c>
    </row>
    <row r="44" spans="1:9" s="38" customFormat="1" ht="45" customHeight="1" thickBot="1" x14ac:dyDescent="0.25">
      <c r="A44" s="36"/>
      <c r="B44" s="37" t="str">
        <f>B25</f>
        <v>B</v>
      </c>
      <c r="C44" s="152" t="str">
        <f>C25</f>
        <v>SAGE CREEK BOULEVARD (25m WEST OF BURNING GLASS ROAD — SOUTH SIDE)</v>
      </c>
      <c r="D44" s="153"/>
      <c r="E44" s="153"/>
      <c r="F44" s="154"/>
      <c r="G44" s="36" t="s">
        <v>12</v>
      </c>
      <c r="H44" s="36">
        <f>SUM(H25:H43)</f>
        <v>0</v>
      </c>
    </row>
    <row r="45" spans="1:9" ht="37.5" customHeight="1" thickTop="1" x14ac:dyDescent="0.2">
      <c r="A45" s="65"/>
      <c r="B45" s="71" t="s">
        <v>14</v>
      </c>
      <c r="C45" s="149" t="s">
        <v>38</v>
      </c>
      <c r="D45" s="150"/>
      <c r="E45" s="150"/>
      <c r="F45" s="151"/>
      <c r="G45" s="72"/>
      <c r="H45" s="73" t="s">
        <v>27</v>
      </c>
    </row>
    <row r="46" spans="1:9" s="90" customFormat="1" ht="31.5" x14ac:dyDescent="0.2">
      <c r="A46" s="100"/>
      <c r="B46" s="96"/>
      <c r="C46" s="97" t="s">
        <v>150</v>
      </c>
      <c r="D46" s="86"/>
      <c r="E46" s="69" t="s">
        <v>27</v>
      </c>
      <c r="F46" s="87" t="s">
        <v>27</v>
      </c>
      <c r="G46" s="88" t="s">
        <v>27</v>
      </c>
      <c r="H46" s="89"/>
    </row>
    <row r="47" spans="1:9" s="90" customFormat="1" ht="30" x14ac:dyDescent="0.2">
      <c r="A47" s="100"/>
      <c r="B47" s="66" t="s">
        <v>102</v>
      </c>
      <c r="C47" s="67" t="s">
        <v>140</v>
      </c>
      <c r="D47" s="86" t="s">
        <v>295</v>
      </c>
      <c r="E47" s="69" t="s">
        <v>272</v>
      </c>
      <c r="F47" s="70">
        <v>1</v>
      </c>
      <c r="G47" s="1"/>
      <c r="H47" s="64">
        <f t="shared" ref="H47:H49" si="10">ROUND(G47*F47,2)</f>
        <v>0</v>
      </c>
    </row>
    <row r="48" spans="1:9" s="90" customFormat="1" ht="30" x14ac:dyDescent="0.2">
      <c r="A48" s="100"/>
      <c r="B48" s="66" t="s">
        <v>162</v>
      </c>
      <c r="C48" s="67" t="s">
        <v>125</v>
      </c>
      <c r="D48" s="86" t="s">
        <v>296</v>
      </c>
      <c r="E48" s="69" t="s">
        <v>272</v>
      </c>
      <c r="F48" s="70">
        <v>1</v>
      </c>
      <c r="G48" s="1"/>
      <c r="H48" s="64">
        <f t="shared" si="10"/>
        <v>0</v>
      </c>
    </row>
    <row r="49" spans="1:9" s="90" customFormat="1" ht="60" x14ac:dyDescent="0.2">
      <c r="A49" s="100"/>
      <c r="B49" s="66" t="s">
        <v>106</v>
      </c>
      <c r="C49" s="92" t="s">
        <v>166</v>
      </c>
      <c r="D49" s="86" t="s">
        <v>267</v>
      </c>
      <c r="E49" s="69" t="s">
        <v>272</v>
      </c>
      <c r="F49" s="70">
        <v>1</v>
      </c>
      <c r="G49" s="1"/>
      <c r="H49" s="64">
        <f t="shared" si="10"/>
        <v>0</v>
      </c>
    </row>
    <row r="50" spans="1:9" s="38" customFormat="1" ht="15.75" x14ac:dyDescent="0.2">
      <c r="A50" s="88"/>
      <c r="B50" s="137"/>
      <c r="C50" s="138" t="s">
        <v>149</v>
      </c>
      <c r="D50" s="139"/>
      <c r="E50" s="140" t="s">
        <v>27</v>
      </c>
      <c r="F50" s="141" t="s">
        <v>27</v>
      </c>
      <c r="G50" s="142"/>
      <c r="H50" s="143"/>
    </row>
    <row r="51" spans="1:9" s="94" customFormat="1" x14ac:dyDescent="0.2">
      <c r="A51" s="95" t="s">
        <v>224</v>
      </c>
      <c r="B51" s="66" t="s">
        <v>163</v>
      </c>
      <c r="C51" s="67" t="s">
        <v>225</v>
      </c>
      <c r="D51" s="68" t="s">
        <v>226</v>
      </c>
      <c r="E51" s="77"/>
      <c r="F51" s="70"/>
      <c r="G51" s="78"/>
      <c r="H51" s="64"/>
      <c r="I51" s="93"/>
    </row>
    <row r="52" spans="1:9" s="94" customFormat="1" x14ac:dyDescent="0.2">
      <c r="A52" s="95" t="s">
        <v>227</v>
      </c>
      <c r="B52" s="76" t="s">
        <v>56</v>
      </c>
      <c r="C52" s="67" t="s">
        <v>115</v>
      </c>
      <c r="D52" s="68" t="s">
        <v>228</v>
      </c>
      <c r="E52" s="77"/>
      <c r="F52" s="70"/>
      <c r="G52" s="78"/>
      <c r="H52" s="64"/>
      <c r="I52" s="93"/>
    </row>
    <row r="53" spans="1:9" s="94" customFormat="1" x14ac:dyDescent="0.2">
      <c r="A53" s="95" t="s">
        <v>229</v>
      </c>
      <c r="B53" s="120" t="s">
        <v>88</v>
      </c>
      <c r="C53" s="114" t="s">
        <v>230</v>
      </c>
      <c r="D53" s="115"/>
      <c r="E53" s="116" t="s">
        <v>23</v>
      </c>
      <c r="F53" s="117">
        <v>50</v>
      </c>
      <c r="G53" s="4"/>
      <c r="H53" s="111">
        <f>ROUND(G53*F53,2)</f>
        <v>0</v>
      </c>
      <c r="I53" s="93"/>
    </row>
    <row r="54" spans="1:9" s="136" customFormat="1" ht="30" customHeight="1" x14ac:dyDescent="0.2">
      <c r="A54" s="119" t="s">
        <v>122</v>
      </c>
      <c r="B54" s="66" t="s">
        <v>113</v>
      </c>
      <c r="C54" s="81" t="s">
        <v>257</v>
      </c>
      <c r="D54" s="68" t="s">
        <v>123</v>
      </c>
      <c r="E54" s="77"/>
      <c r="F54" s="135"/>
      <c r="G54" s="78"/>
      <c r="H54" s="110"/>
      <c r="I54" s="93"/>
    </row>
    <row r="55" spans="1:9" s="118" customFormat="1" ht="30" customHeight="1" x14ac:dyDescent="0.2">
      <c r="A55" s="119"/>
      <c r="B55" s="76" t="s">
        <v>56</v>
      </c>
      <c r="C55" s="67" t="s">
        <v>258</v>
      </c>
      <c r="D55" s="68"/>
      <c r="E55" s="77" t="s">
        <v>83</v>
      </c>
      <c r="F55" s="68">
        <v>6</v>
      </c>
      <c r="G55" s="1"/>
      <c r="H55" s="64">
        <f t="shared" ref="H55:H56" si="11">ROUND(G55*F55,2)</f>
        <v>0</v>
      </c>
      <c r="I55" s="93"/>
    </row>
    <row r="56" spans="1:9" s="118" customFormat="1" ht="30" customHeight="1" x14ac:dyDescent="0.2">
      <c r="A56" s="119" t="s">
        <v>124</v>
      </c>
      <c r="B56" s="76" t="s">
        <v>66</v>
      </c>
      <c r="C56" s="67" t="s">
        <v>259</v>
      </c>
      <c r="D56" s="68"/>
      <c r="E56" s="77" t="s">
        <v>83</v>
      </c>
      <c r="F56" s="117">
        <v>9</v>
      </c>
      <c r="G56" s="1"/>
      <c r="H56" s="64">
        <f t="shared" si="11"/>
        <v>0</v>
      </c>
      <c r="I56" s="93"/>
    </row>
    <row r="57" spans="1:9" s="136" customFormat="1" ht="30" customHeight="1" x14ac:dyDescent="0.2">
      <c r="A57" s="119" t="s">
        <v>260</v>
      </c>
      <c r="B57" s="66" t="s">
        <v>158</v>
      </c>
      <c r="C57" s="81" t="s">
        <v>261</v>
      </c>
      <c r="D57" s="68" t="s">
        <v>123</v>
      </c>
      <c r="E57" s="77"/>
      <c r="F57" s="135"/>
      <c r="G57" s="78"/>
      <c r="H57" s="110"/>
      <c r="I57" s="93"/>
    </row>
    <row r="58" spans="1:9" s="118" customFormat="1" ht="30" customHeight="1" x14ac:dyDescent="0.2">
      <c r="A58" s="119"/>
      <c r="B58" s="76" t="s">
        <v>56</v>
      </c>
      <c r="C58" s="67" t="s">
        <v>258</v>
      </c>
      <c r="D58" s="68"/>
      <c r="E58" s="77" t="s">
        <v>83</v>
      </c>
      <c r="F58" s="68">
        <v>6</v>
      </c>
      <c r="G58" s="1"/>
      <c r="H58" s="64">
        <f t="shared" ref="H58:H59" si="12">ROUND(G58*F58,2)</f>
        <v>0</v>
      </c>
      <c r="I58" s="93"/>
    </row>
    <row r="59" spans="1:9" s="118" customFormat="1" ht="30" customHeight="1" x14ac:dyDescent="0.2">
      <c r="A59" s="119" t="s">
        <v>262</v>
      </c>
      <c r="B59" s="76" t="s">
        <v>66</v>
      </c>
      <c r="C59" s="67" t="s">
        <v>259</v>
      </c>
      <c r="D59" s="68"/>
      <c r="E59" s="77" t="s">
        <v>83</v>
      </c>
      <c r="F59" s="117">
        <v>9</v>
      </c>
      <c r="G59" s="1"/>
      <c r="H59" s="64">
        <f t="shared" si="12"/>
        <v>0</v>
      </c>
      <c r="I59" s="93"/>
    </row>
    <row r="60" spans="1:9" s="118" customFormat="1" ht="30" customHeight="1" x14ac:dyDescent="0.2">
      <c r="A60" s="119" t="s">
        <v>263</v>
      </c>
      <c r="B60" s="66" t="s">
        <v>164</v>
      </c>
      <c r="C60" s="67" t="s">
        <v>264</v>
      </c>
      <c r="D60" s="68" t="s">
        <v>298</v>
      </c>
      <c r="E60" s="77"/>
      <c r="F60" s="135"/>
      <c r="G60" s="78"/>
      <c r="H60" s="110"/>
      <c r="I60" s="93"/>
    </row>
    <row r="61" spans="1:9" s="118" customFormat="1" ht="30" customHeight="1" x14ac:dyDescent="0.2">
      <c r="A61" s="119" t="s">
        <v>265</v>
      </c>
      <c r="B61" s="76" t="s">
        <v>56</v>
      </c>
      <c r="C61" s="67" t="s">
        <v>266</v>
      </c>
      <c r="D61" s="68"/>
      <c r="E61" s="77" t="s">
        <v>1</v>
      </c>
      <c r="F61" s="82">
        <v>1</v>
      </c>
      <c r="G61" s="1"/>
      <c r="H61" s="64">
        <f>ROUND(G61*F61,2)</f>
        <v>0</v>
      </c>
      <c r="I61" s="93"/>
    </row>
    <row r="62" spans="1:9" s="74" customFormat="1" ht="15.75" x14ac:dyDescent="0.25">
      <c r="A62" s="79" t="s">
        <v>25</v>
      </c>
      <c r="B62" s="66" t="s">
        <v>165</v>
      </c>
      <c r="C62" s="81" t="s">
        <v>221</v>
      </c>
      <c r="D62" s="68" t="s">
        <v>270</v>
      </c>
      <c r="E62" s="77" t="s">
        <v>1</v>
      </c>
      <c r="F62" s="82">
        <v>8</v>
      </c>
      <c r="G62" s="1"/>
      <c r="H62" s="64">
        <f>ROUND(G62*F62,2)</f>
        <v>0</v>
      </c>
    </row>
    <row r="63" spans="1:9" s="74" customFormat="1" ht="15.75" x14ac:dyDescent="0.25">
      <c r="A63" s="79"/>
      <c r="B63" s="66" t="s">
        <v>168</v>
      </c>
      <c r="C63" s="67" t="s">
        <v>62</v>
      </c>
      <c r="D63" s="68" t="s">
        <v>46</v>
      </c>
      <c r="E63" s="77" t="s">
        <v>23</v>
      </c>
      <c r="F63" s="70">
        <v>150</v>
      </c>
      <c r="G63" s="1"/>
      <c r="H63" s="64">
        <f t="shared" ref="H63:H64" si="13">ROUND(G63*F63,2)</f>
        <v>0</v>
      </c>
    </row>
    <row r="64" spans="1:9" s="74" customFormat="1" ht="15.75" x14ac:dyDescent="0.25">
      <c r="A64" s="79"/>
      <c r="B64" s="66" t="s">
        <v>234</v>
      </c>
      <c r="C64" s="67" t="s">
        <v>254</v>
      </c>
      <c r="D64" s="68" t="s">
        <v>46</v>
      </c>
      <c r="E64" s="77" t="s">
        <v>23</v>
      </c>
      <c r="F64" s="134">
        <v>100</v>
      </c>
      <c r="G64" s="1"/>
      <c r="H64" s="64">
        <f t="shared" si="13"/>
        <v>0</v>
      </c>
    </row>
    <row r="65" spans="1:8" s="74" customFormat="1" ht="15.75" x14ac:dyDescent="0.25">
      <c r="A65" s="75" t="s">
        <v>30</v>
      </c>
      <c r="B65" s="66" t="s">
        <v>255</v>
      </c>
      <c r="C65" s="67" t="s">
        <v>31</v>
      </c>
      <c r="D65" s="68" t="s">
        <v>128</v>
      </c>
      <c r="E65" s="77"/>
      <c r="F65" s="70"/>
      <c r="G65" s="78"/>
      <c r="H65" s="64"/>
    </row>
    <row r="66" spans="1:8" s="74" customFormat="1" ht="15.75" x14ac:dyDescent="0.25">
      <c r="A66" s="75" t="s">
        <v>32</v>
      </c>
      <c r="B66" s="76" t="s">
        <v>56</v>
      </c>
      <c r="C66" s="67" t="s">
        <v>129</v>
      </c>
      <c r="D66" s="68"/>
      <c r="E66" s="77" t="s">
        <v>23</v>
      </c>
      <c r="F66" s="70">
        <v>20</v>
      </c>
      <c r="G66" s="1"/>
      <c r="H66" s="64">
        <f>ROUND(G66*F66,2)</f>
        <v>0</v>
      </c>
    </row>
    <row r="67" spans="1:8" s="74" customFormat="1" ht="15.75" x14ac:dyDescent="0.25">
      <c r="A67" s="75" t="s">
        <v>33</v>
      </c>
      <c r="B67" s="76" t="s">
        <v>66</v>
      </c>
      <c r="C67" s="67" t="s">
        <v>130</v>
      </c>
      <c r="D67" s="68"/>
      <c r="E67" s="77" t="s">
        <v>23</v>
      </c>
      <c r="F67" s="70">
        <v>150</v>
      </c>
      <c r="G67" s="1"/>
      <c r="H67" s="64">
        <f>ROUND(G67*F67,2)</f>
        <v>0</v>
      </c>
    </row>
    <row r="68" spans="1:8" s="38" customFormat="1" ht="30" customHeight="1" thickBot="1" x14ac:dyDescent="0.25">
      <c r="A68" s="36"/>
      <c r="B68" s="37" t="str">
        <f>B45</f>
        <v>C</v>
      </c>
      <c r="C68" s="152" t="str">
        <f>C45</f>
        <v>RALEIGH STREET AT KNOWLES AVENUE (SOUTHEAST CORNER)</v>
      </c>
      <c r="D68" s="153"/>
      <c r="E68" s="153"/>
      <c r="F68" s="154"/>
      <c r="G68" s="36" t="s">
        <v>12</v>
      </c>
      <c r="H68" s="36">
        <f>SUM(H45:H67)</f>
        <v>0</v>
      </c>
    </row>
    <row r="69" spans="1:8" ht="42.75" customHeight="1" thickTop="1" x14ac:dyDescent="0.2">
      <c r="A69" s="65"/>
      <c r="B69" s="128" t="s">
        <v>15</v>
      </c>
      <c r="C69" s="160" t="s">
        <v>39</v>
      </c>
      <c r="D69" s="161"/>
      <c r="E69" s="161"/>
      <c r="F69" s="162"/>
      <c r="G69" s="129"/>
      <c r="H69" s="130" t="s">
        <v>27</v>
      </c>
    </row>
    <row r="70" spans="1:8" s="90" customFormat="1" ht="31.5" x14ac:dyDescent="0.2">
      <c r="A70" s="91"/>
      <c r="B70" s="71"/>
      <c r="C70" s="131" t="s">
        <v>150</v>
      </c>
      <c r="D70" s="103"/>
      <c r="E70" s="104" t="s">
        <v>27</v>
      </c>
      <c r="F70" s="132" t="s">
        <v>27</v>
      </c>
      <c r="G70" s="83" t="s">
        <v>27</v>
      </c>
      <c r="H70" s="133"/>
    </row>
    <row r="71" spans="1:8" s="90" customFormat="1" ht="30" x14ac:dyDescent="0.2">
      <c r="A71" s="100"/>
      <c r="B71" s="66" t="s">
        <v>169</v>
      </c>
      <c r="C71" s="67" t="s">
        <v>140</v>
      </c>
      <c r="D71" s="86" t="s">
        <v>295</v>
      </c>
      <c r="E71" s="69" t="s">
        <v>272</v>
      </c>
      <c r="F71" s="70">
        <v>1</v>
      </c>
      <c r="G71" s="1"/>
      <c r="H71" s="64">
        <f t="shared" ref="H71:H73" si="14">ROUND(G71*F71,2)</f>
        <v>0</v>
      </c>
    </row>
    <row r="72" spans="1:8" s="90" customFormat="1" ht="30" x14ac:dyDescent="0.2">
      <c r="A72" s="100"/>
      <c r="B72" s="66" t="s">
        <v>171</v>
      </c>
      <c r="C72" s="67" t="s">
        <v>125</v>
      </c>
      <c r="D72" s="86" t="s">
        <v>296</v>
      </c>
      <c r="E72" s="69" t="s">
        <v>272</v>
      </c>
      <c r="F72" s="70">
        <v>1</v>
      </c>
      <c r="G72" s="1"/>
      <c r="H72" s="64">
        <f t="shared" si="14"/>
        <v>0</v>
      </c>
    </row>
    <row r="73" spans="1:8" s="90" customFormat="1" ht="45" x14ac:dyDescent="0.2">
      <c r="A73" s="100"/>
      <c r="B73" s="66" t="s">
        <v>172</v>
      </c>
      <c r="C73" s="92" t="s">
        <v>126</v>
      </c>
      <c r="D73" s="86" t="s">
        <v>267</v>
      </c>
      <c r="E73" s="69" t="s">
        <v>272</v>
      </c>
      <c r="F73" s="70">
        <v>1</v>
      </c>
      <c r="G73" s="1"/>
      <c r="H73" s="64">
        <f t="shared" si="14"/>
        <v>0</v>
      </c>
    </row>
    <row r="74" spans="1:8" s="38" customFormat="1" ht="47.25" x14ac:dyDescent="0.2">
      <c r="A74" s="88"/>
      <c r="B74" s="84"/>
      <c r="C74" s="97" t="s">
        <v>167</v>
      </c>
      <c r="D74" s="86"/>
      <c r="E74" s="69" t="s">
        <v>27</v>
      </c>
      <c r="F74" s="87" t="s">
        <v>27</v>
      </c>
      <c r="G74" s="88"/>
      <c r="H74" s="89"/>
    </row>
    <row r="75" spans="1:8" s="74" customFormat="1" ht="15.75" x14ac:dyDescent="0.25">
      <c r="A75" s="79" t="s">
        <v>43</v>
      </c>
      <c r="B75" s="66" t="s">
        <v>173</v>
      </c>
      <c r="C75" s="67" t="s">
        <v>45</v>
      </c>
      <c r="D75" s="68" t="s">
        <v>46</v>
      </c>
      <c r="E75" s="77" t="s">
        <v>21</v>
      </c>
      <c r="F75" s="70">
        <v>320</v>
      </c>
      <c r="G75" s="1"/>
      <c r="H75" s="64">
        <f t="shared" ref="H75:H77" si="15">ROUND(G75*F75,2)</f>
        <v>0</v>
      </c>
    </row>
    <row r="76" spans="1:8" s="74" customFormat="1" ht="15.75" x14ac:dyDescent="0.25">
      <c r="A76" s="79" t="s">
        <v>20</v>
      </c>
      <c r="B76" s="66" t="s">
        <v>174</v>
      </c>
      <c r="C76" s="67" t="s">
        <v>48</v>
      </c>
      <c r="D76" s="68" t="s">
        <v>46</v>
      </c>
      <c r="E76" s="77" t="s">
        <v>21</v>
      </c>
      <c r="F76" s="70">
        <v>1000</v>
      </c>
      <c r="G76" s="1"/>
      <c r="H76" s="64">
        <f t="shared" si="15"/>
        <v>0</v>
      </c>
    </row>
    <row r="77" spans="1:8" s="74" customFormat="1" ht="15.75" x14ac:dyDescent="0.25">
      <c r="A77" s="99" t="s">
        <v>22</v>
      </c>
      <c r="B77" s="66" t="s">
        <v>175</v>
      </c>
      <c r="C77" s="67" t="s">
        <v>50</v>
      </c>
      <c r="D77" s="68" t="s">
        <v>51</v>
      </c>
      <c r="E77" s="77" t="s">
        <v>23</v>
      </c>
      <c r="F77" s="70">
        <v>1200</v>
      </c>
      <c r="G77" s="1"/>
      <c r="H77" s="64">
        <f t="shared" si="15"/>
        <v>0</v>
      </c>
    </row>
    <row r="78" spans="1:8" s="74" customFormat="1" ht="15.75" x14ac:dyDescent="0.25">
      <c r="A78" s="99" t="s">
        <v>52</v>
      </c>
      <c r="B78" s="66" t="s">
        <v>176</v>
      </c>
      <c r="C78" s="67" t="s">
        <v>54</v>
      </c>
      <c r="D78" s="68" t="s">
        <v>51</v>
      </c>
      <c r="E78" s="77"/>
      <c r="F78" s="70"/>
      <c r="G78" s="78"/>
      <c r="H78" s="64"/>
    </row>
    <row r="79" spans="1:8" s="74" customFormat="1" ht="15.75" x14ac:dyDescent="0.25">
      <c r="A79" s="99" t="s">
        <v>55</v>
      </c>
      <c r="B79" s="76" t="s">
        <v>56</v>
      </c>
      <c r="C79" s="67" t="s">
        <v>57</v>
      </c>
      <c r="D79" s="68" t="s">
        <v>27</v>
      </c>
      <c r="E79" s="77" t="s">
        <v>58</v>
      </c>
      <c r="F79" s="70">
        <v>1210</v>
      </c>
      <c r="G79" s="1"/>
      <c r="H79" s="64">
        <f t="shared" ref="H79" si="16">ROUND(G79*F79,2)</f>
        <v>0</v>
      </c>
    </row>
    <row r="80" spans="1:8" s="74" customFormat="1" ht="15.75" x14ac:dyDescent="0.25">
      <c r="A80" s="99" t="s">
        <v>24</v>
      </c>
      <c r="B80" s="66" t="s">
        <v>177</v>
      </c>
      <c r="C80" s="67" t="s">
        <v>59</v>
      </c>
      <c r="D80" s="68" t="s">
        <v>46</v>
      </c>
      <c r="E80" s="77"/>
      <c r="F80" s="70"/>
      <c r="G80" s="78"/>
      <c r="H80" s="64"/>
    </row>
    <row r="81" spans="1:9" s="74" customFormat="1" ht="30" x14ac:dyDescent="0.25">
      <c r="A81" s="99" t="s">
        <v>60</v>
      </c>
      <c r="B81" s="76" t="s">
        <v>56</v>
      </c>
      <c r="C81" s="67" t="s">
        <v>61</v>
      </c>
      <c r="D81" s="68" t="s">
        <v>27</v>
      </c>
      <c r="E81" s="77" t="s">
        <v>21</v>
      </c>
      <c r="F81" s="70">
        <v>250</v>
      </c>
      <c r="G81" s="1"/>
      <c r="H81" s="64">
        <f t="shared" ref="H81:H84" si="17">ROUND(G81*F81,2)</f>
        <v>0</v>
      </c>
    </row>
    <row r="82" spans="1:9" s="74" customFormat="1" ht="15.75" x14ac:dyDescent="0.25">
      <c r="A82" s="79" t="s">
        <v>25</v>
      </c>
      <c r="B82" s="66" t="s">
        <v>178</v>
      </c>
      <c r="C82" s="67" t="s">
        <v>62</v>
      </c>
      <c r="D82" s="68" t="s">
        <v>46</v>
      </c>
      <c r="E82" s="77" t="s">
        <v>23</v>
      </c>
      <c r="F82" s="70">
        <v>1600</v>
      </c>
      <c r="G82" s="1"/>
      <c r="H82" s="64">
        <f t="shared" si="17"/>
        <v>0</v>
      </c>
    </row>
    <row r="83" spans="1:9" s="74" customFormat="1" ht="15.75" x14ac:dyDescent="0.25">
      <c r="A83" s="99" t="s">
        <v>26</v>
      </c>
      <c r="B83" s="66" t="s">
        <v>179</v>
      </c>
      <c r="C83" s="67" t="s">
        <v>63</v>
      </c>
      <c r="D83" s="68" t="s">
        <v>64</v>
      </c>
      <c r="E83" s="77"/>
      <c r="F83" s="70"/>
      <c r="G83" s="64"/>
      <c r="H83" s="64"/>
    </row>
    <row r="84" spans="1:9" s="74" customFormat="1" ht="15.75" x14ac:dyDescent="0.25">
      <c r="A84" s="99" t="s">
        <v>65</v>
      </c>
      <c r="B84" s="76" t="s">
        <v>56</v>
      </c>
      <c r="C84" s="67" t="s">
        <v>67</v>
      </c>
      <c r="D84" s="68" t="s">
        <v>27</v>
      </c>
      <c r="E84" s="77" t="s">
        <v>23</v>
      </c>
      <c r="F84" s="70">
        <v>1200</v>
      </c>
      <c r="G84" s="1"/>
      <c r="H84" s="64">
        <f t="shared" si="17"/>
        <v>0</v>
      </c>
    </row>
    <row r="85" spans="1:9" s="74" customFormat="1" ht="15.75" x14ac:dyDescent="0.25">
      <c r="A85" s="99" t="s">
        <v>68</v>
      </c>
      <c r="B85" s="66" t="s">
        <v>180</v>
      </c>
      <c r="C85" s="67" t="s">
        <v>69</v>
      </c>
      <c r="D85" s="68" t="s">
        <v>70</v>
      </c>
      <c r="E85" s="77"/>
      <c r="F85" s="70"/>
      <c r="G85" s="78"/>
      <c r="H85" s="64"/>
    </row>
    <row r="86" spans="1:9" s="74" customFormat="1" ht="15.75" x14ac:dyDescent="0.25">
      <c r="A86" s="99" t="s">
        <v>71</v>
      </c>
      <c r="B86" s="76" t="s">
        <v>56</v>
      </c>
      <c r="C86" s="67" t="s">
        <v>72</v>
      </c>
      <c r="D86" s="68" t="s">
        <v>27</v>
      </c>
      <c r="E86" s="77" t="s">
        <v>23</v>
      </c>
      <c r="F86" s="70">
        <v>1200</v>
      </c>
      <c r="G86" s="1"/>
      <c r="H86" s="64">
        <f>ROUND(G86*F86,2)</f>
        <v>0</v>
      </c>
    </row>
    <row r="87" spans="1:9" s="74" customFormat="1" ht="15.75" x14ac:dyDescent="0.25">
      <c r="A87" s="75" t="s">
        <v>73</v>
      </c>
      <c r="B87" s="66" t="s">
        <v>181</v>
      </c>
      <c r="C87" s="67" t="s">
        <v>74</v>
      </c>
      <c r="D87" s="68" t="s">
        <v>46</v>
      </c>
      <c r="E87" s="77"/>
      <c r="F87" s="70"/>
      <c r="G87" s="78"/>
      <c r="H87" s="64"/>
    </row>
    <row r="88" spans="1:9" s="74" customFormat="1" ht="15.75" x14ac:dyDescent="0.25">
      <c r="A88" s="75" t="s">
        <v>75</v>
      </c>
      <c r="B88" s="76" t="s">
        <v>56</v>
      </c>
      <c r="C88" s="67" t="s">
        <v>76</v>
      </c>
      <c r="D88" s="68" t="s">
        <v>27</v>
      </c>
      <c r="E88" s="77" t="s">
        <v>23</v>
      </c>
      <c r="F88" s="70">
        <v>190</v>
      </c>
      <c r="G88" s="1"/>
      <c r="H88" s="64">
        <f>ROUND(G88*F88,2)</f>
        <v>0</v>
      </c>
    </row>
    <row r="89" spans="1:9" s="74" customFormat="1" ht="15.75" x14ac:dyDescent="0.25">
      <c r="A89" s="75" t="s">
        <v>77</v>
      </c>
      <c r="B89" s="76" t="s">
        <v>66</v>
      </c>
      <c r="C89" s="67" t="s">
        <v>78</v>
      </c>
      <c r="D89" s="68" t="s">
        <v>27</v>
      </c>
      <c r="E89" s="77" t="s">
        <v>23</v>
      </c>
      <c r="F89" s="70">
        <v>280</v>
      </c>
      <c r="G89" s="1"/>
      <c r="H89" s="64">
        <f>ROUND(G89*F89,2)</f>
        <v>0</v>
      </c>
    </row>
    <row r="90" spans="1:9" s="74" customFormat="1" ht="15.75" x14ac:dyDescent="0.25">
      <c r="A90" s="75" t="s">
        <v>97</v>
      </c>
      <c r="B90" s="66" t="s">
        <v>182</v>
      </c>
      <c r="C90" s="67" t="s">
        <v>98</v>
      </c>
      <c r="D90" s="68" t="s">
        <v>96</v>
      </c>
      <c r="E90" s="77"/>
      <c r="F90" s="70"/>
      <c r="G90" s="78"/>
      <c r="H90" s="64"/>
    </row>
    <row r="91" spans="1:9" s="74" customFormat="1" ht="15.75" x14ac:dyDescent="0.25">
      <c r="A91" s="75" t="s">
        <v>99</v>
      </c>
      <c r="B91" s="123" t="s">
        <v>56</v>
      </c>
      <c r="C91" s="124" t="s">
        <v>100</v>
      </c>
      <c r="D91" s="125" t="s">
        <v>27</v>
      </c>
      <c r="E91" s="126" t="s">
        <v>23</v>
      </c>
      <c r="F91" s="127">
        <v>30</v>
      </c>
      <c r="G91" s="5"/>
      <c r="H91" s="122">
        <f t="shared" ref="H91:H100" si="18">ROUND(G91*F91,2)</f>
        <v>0</v>
      </c>
    </row>
    <row r="92" spans="1:9" s="94" customFormat="1" ht="36.75" customHeight="1" x14ac:dyDescent="0.2">
      <c r="A92" s="95" t="s">
        <v>235</v>
      </c>
      <c r="B92" s="66" t="s">
        <v>183</v>
      </c>
      <c r="C92" s="67" t="s">
        <v>236</v>
      </c>
      <c r="D92" s="68" t="s">
        <v>226</v>
      </c>
      <c r="E92" s="77"/>
      <c r="F92" s="70"/>
      <c r="G92" s="78"/>
      <c r="H92" s="64"/>
      <c r="I92" s="93"/>
    </row>
    <row r="93" spans="1:9" s="94" customFormat="1" ht="30" customHeight="1" x14ac:dyDescent="0.2">
      <c r="A93" s="95" t="s">
        <v>237</v>
      </c>
      <c r="B93" s="76" t="s">
        <v>56</v>
      </c>
      <c r="C93" s="67" t="s">
        <v>238</v>
      </c>
      <c r="D93" s="68" t="s">
        <v>228</v>
      </c>
      <c r="E93" s="77" t="s">
        <v>23</v>
      </c>
      <c r="F93" s="70">
        <v>405</v>
      </c>
      <c r="G93" s="1"/>
      <c r="H93" s="64">
        <f t="shared" ref="H93:H94" si="19">ROUND(G93*F93,2)</f>
        <v>0</v>
      </c>
      <c r="I93" s="93"/>
    </row>
    <row r="94" spans="1:9" s="94" customFormat="1" ht="54" customHeight="1" x14ac:dyDescent="0.2">
      <c r="A94" s="95" t="s">
        <v>239</v>
      </c>
      <c r="B94" s="76" t="s">
        <v>66</v>
      </c>
      <c r="C94" s="67" t="s">
        <v>319</v>
      </c>
      <c r="D94" s="68" t="s">
        <v>318</v>
      </c>
      <c r="E94" s="77" t="s">
        <v>23</v>
      </c>
      <c r="F94" s="70">
        <v>140</v>
      </c>
      <c r="G94" s="1"/>
      <c r="H94" s="64">
        <f t="shared" si="19"/>
        <v>0</v>
      </c>
      <c r="I94" s="93"/>
    </row>
    <row r="95" spans="1:9" s="94" customFormat="1" ht="50.25" customHeight="1" x14ac:dyDescent="0.2">
      <c r="A95" s="95" t="s">
        <v>239</v>
      </c>
      <c r="B95" s="182" t="s">
        <v>248</v>
      </c>
      <c r="C95" s="183" t="s">
        <v>314</v>
      </c>
      <c r="D95" s="179" t="s">
        <v>318</v>
      </c>
      <c r="E95" s="180" t="s">
        <v>23</v>
      </c>
      <c r="F95" s="175">
        <v>20</v>
      </c>
      <c r="G95" s="176"/>
      <c r="H95" s="177">
        <f t="shared" ref="H95" si="20">ROUND(G95*F95,2)</f>
        <v>0</v>
      </c>
      <c r="I95" s="93"/>
    </row>
    <row r="96" spans="1:9" s="94" customFormat="1" ht="33" customHeight="1" x14ac:dyDescent="0.2">
      <c r="A96" s="95" t="s">
        <v>224</v>
      </c>
      <c r="B96" s="66" t="s">
        <v>184</v>
      </c>
      <c r="C96" s="67" t="s">
        <v>225</v>
      </c>
      <c r="D96" s="68" t="s">
        <v>226</v>
      </c>
      <c r="E96" s="77"/>
      <c r="F96" s="70"/>
      <c r="G96" s="78"/>
      <c r="H96" s="64"/>
      <c r="I96" s="93"/>
    </row>
    <row r="97" spans="1:9" s="94" customFormat="1" ht="30" customHeight="1" x14ac:dyDescent="0.2">
      <c r="A97" s="95" t="s">
        <v>227</v>
      </c>
      <c r="B97" s="76" t="s">
        <v>56</v>
      </c>
      <c r="C97" s="67" t="s">
        <v>115</v>
      </c>
      <c r="D97" s="68" t="s">
        <v>228</v>
      </c>
      <c r="E97" s="77"/>
      <c r="F97" s="70"/>
      <c r="G97" s="78"/>
      <c r="H97" s="64"/>
      <c r="I97" s="93"/>
    </row>
    <row r="98" spans="1:9" s="94" customFormat="1" ht="30" customHeight="1" x14ac:dyDescent="0.2">
      <c r="A98" s="95" t="s">
        <v>240</v>
      </c>
      <c r="B98" s="108" t="s">
        <v>88</v>
      </c>
      <c r="C98" s="67" t="s">
        <v>241</v>
      </c>
      <c r="D98" s="68"/>
      <c r="E98" s="77" t="s">
        <v>23</v>
      </c>
      <c r="F98" s="70">
        <v>10</v>
      </c>
      <c r="G98" s="1"/>
      <c r="H98" s="64">
        <f>ROUND(G98*F98,2)</f>
        <v>0</v>
      </c>
      <c r="I98" s="121"/>
    </row>
    <row r="99" spans="1:9" s="94" customFormat="1" ht="30" customHeight="1" x14ac:dyDescent="0.2">
      <c r="A99" s="95" t="s">
        <v>229</v>
      </c>
      <c r="B99" s="120" t="s">
        <v>89</v>
      </c>
      <c r="C99" s="114" t="s">
        <v>230</v>
      </c>
      <c r="D99" s="115"/>
      <c r="E99" s="116" t="s">
        <v>23</v>
      </c>
      <c r="F99" s="117">
        <v>10</v>
      </c>
      <c r="G99" s="2"/>
      <c r="H99" s="111">
        <f>ROUND(G99*F99,2)</f>
        <v>0</v>
      </c>
      <c r="I99" s="93"/>
    </row>
    <row r="100" spans="1:9" s="74" customFormat="1" ht="15.75" x14ac:dyDescent="0.25">
      <c r="A100" s="75" t="s">
        <v>94</v>
      </c>
      <c r="B100" s="66" t="s">
        <v>185</v>
      </c>
      <c r="C100" s="67" t="s">
        <v>95</v>
      </c>
      <c r="D100" s="68" t="s">
        <v>96</v>
      </c>
      <c r="E100" s="77" t="s">
        <v>23</v>
      </c>
      <c r="F100" s="70">
        <v>30</v>
      </c>
      <c r="G100" s="1"/>
      <c r="H100" s="64">
        <f t="shared" si="18"/>
        <v>0</v>
      </c>
    </row>
    <row r="101" spans="1:9" s="74" customFormat="1" ht="15.75" x14ac:dyDescent="0.25">
      <c r="A101" s="75" t="s">
        <v>79</v>
      </c>
      <c r="B101" s="66" t="s">
        <v>186</v>
      </c>
      <c r="C101" s="67" t="s">
        <v>80</v>
      </c>
      <c r="D101" s="68" t="s">
        <v>81</v>
      </c>
      <c r="E101" s="77"/>
      <c r="F101" s="70"/>
      <c r="G101" s="78"/>
      <c r="H101" s="64"/>
    </row>
    <row r="102" spans="1:9" s="74" customFormat="1" ht="15.75" x14ac:dyDescent="0.25">
      <c r="A102" s="75" t="s">
        <v>82</v>
      </c>
      <c r="B102" s="76" t="s">
        <v>56</v>
      </c>
      <c r="C102" s="67" t="s">
        <v>84</v>
      </c>
      <c r="D102" s="68" t="s">
        <v>27</v>
      </c>
      <c r="E102" s="77" t="s">
        <v>83</v>
      </c>
      <c r="F102" s="70">
        <v>100</v>
      </c>
      <c r="G102" s="1"/>
      <c r="H102" s="64">
        <f t="shared" ref="H102" si="21">ROUND(G102*F102,2)</f>
        <v>0</v>
      </c>
    </row>
    <row r="103" spans="1:9" s="74" customFormat="1" ht="15.75" x14ac:dyDescent="0.25">
      <c r="A103" s="75" t="s">
        <v>85</v>
      </c>
      <c r="B103" s="66" t="s">
        <v>187</v>
      </c>
      <c r="C103" s="67" t="s">
        <v>86</v>
      </c>
      <c r="D103" s="68" t="s">
        <v>87</v>
      </c>
      <c r="E103" s="77"/>
      <c r="F103" s="70"/>
      <c r="G103" s="78"/>
      <c r="H103" s="64"/>
    </row>
    <row r="104" spans="1:9" s="74" customFormat="1" ht="30" x14ac:dyDescent="0.25">
      <c r="A104" s="75" t="s">
        <v>91</v>
      </c>
      <c r="B104" s="76" t="s">
        <v>56</v>
      </c>
      <c r="C104" s="67" t="s">
        <v>111</v>
      </c>
      <c r="D104" s="68" t="s">
        <v>92</v>
      </c>
      <c r="E104" s="77"/>
      <c r="F104" s="70"/>
      <c r="G104" s="64"/>
      <c r="H104" s="64"/>
    </row>
    <row r="105" spans="1:9" s="74" customFormat="1" ht="15.75" x14ac:dyDescent="0.25">
      <c r="A105" s="75" t="s">
        <v>93</v>
      </c>
      <c r="B105" s="108" t="s">
        <v>88</v>
      </c>
      <c r="C105" s="67" t="s">
        <v>90</v>
      </c>
      <c r="D105" s="68"/>
      <c r="E105" s="77" t="s">
        <v>83</v>
      </c>
      <c r="F105" s="70">
        <v>40</v>
      </c>
      <c r="G105" s="1"/>
      <c r="H105" s="64">
        <f>ROUND(G105*F105,2)</f>
        <v>0</v>
      </c>
    </row>
    <row r="106" spans="1:9" s="74" customFormat="1" ht="15.75" x14ac:dyDescent="0.25">
      <c r="A106" s="75" t="s">
        <v>132</v>
      </c>
      <c r="B106" s="66" t="s">
        <v>188</v>
      </c>
      <c r="C106" s="67" t="s">
        <v>133</v>
      </c>
      <c r="D106" s="68" t="s">
        <v>134</v>
      </c>
      <c r="E106" s="77"/>
      <c r="F106" s="70"/>
      <c r="G106" s="78"/>
      <c r="H106" s="64"/>
    </row>
    <row r="107" spans="1:9" s="74" customFormat="1" ht="15.75" x14ac:dyDescent="0.25">
      <c r="A107" s="75" t="s">
        <v>135</v>
      </c>
      <c r="B107" s="76" t="s">
        <v>56</v>
      </c>
      <c r="C107" s="67" t="s">
        <v>136</v>
      </c>
      <c r="D107" s="68" t="s">
        <v>27</v>
      </c>
      <c r="E107" s="77" t="s">
        <v>23</v>
      </c>
      <c r="F107" s="70">
        <v>60</v>
      </c>
      <c r="G107" s="1"/>
      <c r="H107" s="64">
        <f t="shared" ref="H107" si="22">ROUND(G107*F107,2)</f>
        <v>0</v>
      </c>
    </row>
    <row r="108" spans="1:9" s="74" customFormat="1" ht="15.75" x14ac:dyDescent="0.25">
      <c r="A108" s="75" t="s">
        <v>28</v>
      </c>
      <c r="B108" s="66" t="s">
        <v>189</v>
      </c>
      <c r="C108" s="67" t="s">
        <v>131</v>
      </c>
      <c r="D108" s="68" t="s">
        <v>29</v>
      </c>
      <c r="E108" s="77" t="s">
        <v>1</v>
      </c>
      <c r="F108" s="82">
        <v>2</v>
      </c>
      <c r="G108" s="1"/>
      <c r="H108" s="64">
        <f>ROUND(G108*F108,2)</f>
        <v>0</v>
      </c>
    </row>
    <row r="109" spans="1:9" s="74" customFormat="1" ht="30" x14ac:dyDescent="0.25">
      <c r="A109" s="79" t="s">
        <v>101</v>
      </c>
      <c r="B109" s="66" t="s">
        <v>190</v>
      </c>
      <c r="C109" s="67" t="s">
        <v>103</v>
      </c>
      <c r="D109" s="68" t="s">
        <v>299</v>
      </c>
      <c r="E109" s="77"/>
      <c r="F109" s="82"/>
      <c r="G109" s="78"/>
      <c r="H109" s="110"/>
    </row>
    <row r="110" spans="1:9" s="118" customFormat="1" ht="39.950000000000003" customHeight="1" x14ac:dyDescent="0.2">
      <c r="A110" s="119" t="s">
        <v>268</v>
      </c>
      <c r="B110" s="76" t="s">
        <v>56</v>
      </c>
      <c r="C110" s="67" t="s">
        <v>269</v>
      </c>
      <c r="D110" s="68" t="s">
        <v>27</v>
      </c>
      <c r="E110" s="77" t="s">
        <v>23</v>
      </c>
      <c r="F110" s="82">
        <v>830</v>
      </c>
      <c r="G110" s="1"/>
      <c r="H110" s="64">
        <f t="shared" ref="H110" si="23">ROUND(G110*F110,2)</f>
        <v>0</v>
      </c>
      <c r="I110" s="93"/>
    </row>
    <row r="111" spans="1:9" s="118" customFormat="1" ht="39.950000000000003" customHeight="1" x14ac:dyDescent="0.2">
      <c r="A111" s="119" t="s">
        <v>268</v>
      </c>
      <c r="B111" s="76" t="s">
        <v>66</v>
      </c>
      <c r="C111" s="67" t="s">
        <v>300</v>
      </c>
      <c r="D111" s="68"/>
      <c r="E111" s="77" t="s">
        <v>23</v>
      </c>
      <c r="F111" s="82">
        <v>210</v>
      </c>
      <c r="G111" s="1"/>
      <c r="H111" s="64">
        <f t="shared" ref="H111" si="24">ROUND(G111*F111,2)</f>
        <v>0</v>
      </c>
      <c r="I111" s="93"/>
    </row>
    <row r="112" spans="1:9" s="74" customFormat="1" ht="30" x14ac:dyDescent="0.25">
      <c r="A112" s="79" t="s">
        <v>105</v>
      </c>
      <c r="B112" s="66" t="s">
        <v>191</v>
      </c>
      <c r="C112" s="67" t="s">
        <v>107</v>
      </c>
      <c r="D112" s="68" t="s">
        <v>104</v>
      </c>
      <c r="E112" s="77"/>
      <c r="F112" s="82"/>
      <c r="G112" s="78"/>
      <c r="H112" s="110"/>
    </row>
    <row r="113" spans="1:9" s="94" customFormat="1" ht="43.9" customHeight="1" x14ac:dyDescent="0.2">
      <c r="A113" s="112" t="s">
        <v>242</v>
      </c>
      <c r="B113" s="76" t="s">
        <v>56</v>
      </c>
      <c r="C113" s="67" t="s">
        <v>243</v>
      </c>
      <c r="D113" s="68" t="s">
        <v>244</v>
      </c>
      <c r="E113" s="77" t="s">
        <v>83</v>
      </c>
      <c r="F113" s="70">
        <v>220</v>
      </c>
      <c r="G113" s="1"/>
      <c r="H113" s="64">
        <f>ROUND(G113*F113,2)</f>
        <v>0</v>
      </c>
      <c r="I113" s="93"/>
    </row>
    <row r="114" spans="1:9" s="94" customFormat="1" ht="43.9" customHeight="1" x14ac:dyDescent="0.2">
      <c r="A114" s="112" t="s">
        <v>245</v>
      </c>
      <c r="B114" s="113" t="s">
        <v>66</v>
      </c>
      <c r="C114" s="114" t="s">
        <v>246</v>
      </c>
      <c r="D114" s="115" t="s">
        <v>247</v>
      </c>
      <c r="E114" s="116" t="s">
        <v>83</v>
      </c>
      <c r="F114" s="117">
        <v>50</v>
      </c>
      <c r="G114" s="2"/>
      <c r="H114" s="111">
        <f t="shared" ref="H114:H115" si="25">ROUND(G114*F114,2)</f>
        <v>0</v>
      </c>
      <c r="I114" s="93"/>
    </row>
    <row r="115" spans="1:9" s="74" customFormat="1" ht="30" x14ac:dyDescent="0.25">
      <c r="A115" s="79" t="s">
        <v>108</v>
      </c>
      <c r="B115" s="76" t="s">
        <v>248</v>
      </c>
      <c r="C115" s="67" t="s">
        <v>110</v>
      </c>
      <c r="D115" s="68" t="s">
        <v>109</v>
      </c>
      <c r="E115" s="77" t="s">
        <v>83</v>
      </c>
      <c r="F115" s="70">
        <v>50</v>
      </c>
      <c r="G115" s="1"/>
      <c r="H115" s="64">
        <f t="shared" si="25"/>
        <v>0</v>
      </c>
    </row>
    <row r="116" spans="1:9" s="74" customFormat="1" ht="30" x14ac:dyDescent="0.25">
      <c r="A116" s="79" t="s">
        <v>116</v>
      </c>
      <c r="B116" s="66" t="s">
        <v>313</v>
      </c>
      <c r="C116" s="67" t="s">
        <v>117</v>
      </c>
      <c r="D116" s="68" t="s">
        <v>271</v>
      </c>
      <c r="E116" s="109"/>
      <c r="F116" s="70"/>
      <c r="G116" s="78"/>
      <c r="H116" s="110"/>
    </row>
    <row r="117" spans="1:9" s="74" customFormat="1" ht="15.75" x14ac:dyDescent="0.25">
      <c r="A117" s="79" t="s">
        <v>118</v>
      </c>
      <c r="B117" s="76" t="s">
        <v>56</v>
      </c>
      <c r="C117" s="67" t="s">
        <v>119</v>
      </c>
      <c r="D117" s="68"/>
      <c r="E117" s="77"/>
      <c r="F117" s="70"/>
      <c r="G117" s="78"/>
      <c r="H117" s="110"/>
    </row>
    <row r="118" spans="1:9" s="74" customFormat="1" ht="15.75" x14ac:dyDescent="0.25">
      <c r="A118" s="79" t="s">
        <v>120</v>
      </c>
      <c r="B118" s="108" t="s">
        <v>88</v>
      </c>
      <c r="C118" s="67" t="s">
        <v>121</v>
      </c>
      <c r="D118" s="68"/>
      <c r="E118" s="77" t="s">
        <v>58</v>
      </c>
      <c r="F118" s="70">
        <v>20</v>
      </c>
      <c r="G118" s="1"/>
      <c r="H118" s="64">
        <f>ROUND(G118*F118,2)</f>
        <v>0</v>
      </c>
    </row>
    <row r="119" spans="1:9" s="74" customFormat="1" ht="15.75" x14ac:dyDescent="0.25">
      <c r="A119" s="79" t="s">
        <v>25</v>
      </c>
      <c r="B119" s="66" t="s">
        <v>192</v>
      </c>
      <c r="C119" s="81" t="s">
        <v>221</v>
      </c>
      <c r="D119" s="68" t="s">
        <v>270</v>
      </c>
      <c r="E119" s="77" t="s">
        <v>1</v>
      </c>
      <c r="F119" s="82">
        <v>5</v>
      </c>
      <c r="G119" s="1"/>
      <c r="H119" s="64">
        <f>ROUND(G119*F119,2)</f>
        <v>0</v>
      </c>
    </row>
    <row r="120" spans="1:9" s="74" customFormat="1" ht="15.75" x14ac:dyDescent="0.25">
      <c r="A120" s="75" t="s">
        <v>30</v>
      </c>
      <c r="B120" s="66" t="s">
        <v>193</v>
      </c>
      <c r="C120" s="67" t="s">
        <v>31</v>
      </c>
      <c r="D120" s="68" t="s">
        <v>128</v>
      </c>
      <c r="E120" s="77"/>
      <c r="F120" s="70"/>
      <c r="G120" s="78"/>
      <c r="H120" s="64"/>
    </row>
    <row r="121" spans="1:9" s="74" customFormat="1" ht="15.75" x14ac:dyDescent="0.25">
      <c r="A121" s="75" t="s">
        <v>32</v>
      </c>
      <c r="B121" s="76" t="s">
        <v>56</v>
      </c>
      <c r="C121" s="67" t="s">
        <v>129</v>
      </c>
      <c r="D121" s="68"/>
      <c r="E121" s="77" t="s">
        <v>23</v>
      </c>
      <c r="F121" s="70">
        <v>40</v>
      </c>
      <c r="G121" s="1"/>
      <c r="H121" s="64">
        <f>ROUND(G121*F121,2)</f>
        <v>0</v>
      </c>
    </row>
    <row r="122" spans="1:9" s="74" customFormat="1" ht="15.75" x14ac:dyDescent="0.25">
      <c r="A122" s="75" t="s">
        <v>33</v>
      </c>
      <c r="B122" s="76" t="s">
        <v>66</v>
      </c>
      <c r="C122" s="67" t="s">
        <v>130</v>
      </c>
      <c r="D122" s="68"/>
      <c r="E122" s="77" t="s">
        <v>23</v>
      </c>
      <c r="F122" s="70">
        <v>1560</v>
      </c>
      <c r="G122" s="1"/>
      <c r="H122" s="64">
        <f>ROUND(G122*F122,2)</f>
        <v>0</v>
      </c>
    </row>
    <row r="123" spans="1:9" s="38" customFormat="1" ht="15.75" x14ac:dyDescent="0.2">
      <c r="A123" s="88"/>
      <c r="B123" s="106"/>
      <c r="C123" s="97" t="s">
        <v>34</v>
      </c>
      <c r="D123" s="86"/>
      <c r="E123" s="107"/>
      <c r="F123" s="87"/>
      <c r="G123" s="88"/>
      <c r="H123" s="89"/>
    </row>
    <row r="124" spans="1:9" s="38" customFormat="1" x14ac:dyDescent="0.2">
      <c r="A124" s="83"/>
      <c r="B124" s="101" t="s">
        <v>194</v>
      </c>
      <c r="C124" s="102" t="s">
        <v>249</v>
      </c>
      <c r="D124" s="103" t="s">
        <v>301</v>
      </c>
      <c r="E124" s="104" t="s">
        <v>1</v>
      </c>
      <c r="F124" s="105">
        <v>8</v>
      </c>
      <c r="G124" s="1"/>
      <c r="H124" s="64">
        <f t="shared" ref="H124:H125" si="26">ROUND(G124*F124,2)</f>
        <v>0</v>
      </c>
    </row>
    <row r="125" spans="1:9" s="90" customFormat="1" ht="45" x14ac:dyDescent="0.2">
      <c r="A125" s="100"/>
      <c r="B125" s="66" t="s">
        <v>195</v>
      </c>
      <c r="C125" s="172" t="s">
        <v>308</v>
      </c>
      <c r="D125" s="86" t="s">
        <v>292</v>
      </c>
      <c r="E125" s="69" t="s">
        <v>272</v>
      </c>
      <c r="F125" s="70">
        <v>1</v>
      </c>
      <c r="G125" s="1"/>
      <c r="H125" s="64">
        <f t="shared" si="26"/>
        <v>0</v>
      </c>
    </row>
    <row r="126" spans="1:9" s="38" customFormat="1" ht="51.75" customHeight="1" thickBot="1" x14ac:dyDescent="0.25">
      <c r="A126" s="36"/>
      <c r="B126" s="37" t="str">
        <f>B69</f>
        <v>D</v>
      </c>
      <c r="C126" s="152" t="str">
        <f>C69</f>
        <v>REDONDA STREET AT PANDORA AVENUE (BUS LOOP — NORTHEAST CORNER)</v>
      </c>
      <c r="D126" s="153"/>
      <c r="E126" s="153"/>
      <c r="F126" s="154"/>
      <c r="G126" s="36" t="s">
        <v>12</v>
      </c>
      <c r="H126" s="36">
        <f>SUM(H69:H125)</f>
        <v>0</v>
      </c>
    </row>
    <row r="127" spans="1:9" ht="40.5" customHeight="1" thickTop="1" x14ac:dyDescent="0.2">
      <c r="A127" s="65"/>
      <c r="B127" s="71" t="s">
        <v>16</v>
      </c>
      <c r="C127" s="149" t="s">
        <v>40</v>
      </c>
      <c r="D127" s="150"/>
      <c r="E127" s="150"/>
      <c r="F127" s="151"/>
      <c r="G127" s="72"/>
      <c r="H127" s="73" t="s">
        <v>27</v>
      </c>
    </row>
    <row r="128" spans="1:9" s="90" customFormat="1" ht="31.5" x14ac:dyDescent="0.2">
      <c r="A128" s="91"/>
      <c r="B128" s="96"/>
      <c r="C128" s="97" t="s">
        <v>150</v>
      </c>
      <c r="D128" s="86"/>
      <c r="E128" s="69" t="s">
        <v>27</v>
      </c>
      <c r="F128" s="87" t="s">
        <v>27</v>
      </c>
      <c r="G128" s="88" t="s">
        <v>27</v>
      </c>
      <c r="H128" s="89"/>
    </row>
    <row r="129" spans="1:9" s="90" customFormat="1" ht="30" x14ac:dyDescent="0.2">
      <c r="A129" s="91"/>
      <c r="B129" s="66" t="s">
        <v>170</v>
      </c>
      <c r="C129" s="67" t="s">
        <v>140</v>
      </c>
      <c r="D129" s="86" t="s">
        <v>295</v>
      </c>
      <c r="E129" s="69" t="s">
        <v>272</v>
      </c>
      <c r="F129" s="70">
        <v>1</v>
      </c>
      <c r="G129" s="1"/>
      <c r="H129" s="64">
        <f t="shared" ref="H129:H132" si="27">ROUND(G129*F129,2)</f>
        <v>0</v>
      </c>
    </row>
    <row r="130" spans="1:9" s="90" customFormat="1" ht="30" x14ac:dyDescent="0.2">
      <c r="A130" s="91"/>
      <c r="B130" s="66" t="s">
        <v>196</v>
      </c>
      <c r="C130" s="67" t="s">
        <v>125</v>
      </c>
      <c r="D130" s="86" t="s">
        <v>296</v>
      </c>
      <c r="E130" s="69" t="s">
        <v>272</v>
      </c>
      <c r="F130" s="70">
        <v>1</v>
      </c>
      <c r="G130" s="1"/>
      <c r="H130" s="64">
        <f t="shared" si="27"/>
        <v>0</v>
      </c>
    </row>
    <row r="131" spans="1:9" s="90" customFormat="1" ht="45" x14ac:dyDescent="0.2">
      <c r="A131" s="91"/>
      <c r="B131" s="66" t="s">
        <v>197</v>
      </c>
      <c r="C131" s="92" t="s">
        <v>137</v>
      </c>
      <c r="D131" s="86" t="s">
        <v>267</v>
      </c>
      <c r="E131" s="69" t="s">
        <v>272</v>
      </c>
      <c r="F131" s="70">
        <v>1</v>
      </c>
      <c r="G131" s="1"/>
      <c r="H131" s="64">
        <f t="shared" si="27"/>
        <v>0</v>
      </c>
    </row>
    <row r="132" spans="1:9" s="90" customFormat="1" ht="45" x14ac:dyDescent="0.2">
      <c r="A132" s="91"/>
      <c r="B132" s="66" t="s">
        <v>198</v>
      </c>
      <c r="C132" s="172" t="s">
        <v>307</v>
      </c>
      <c r="D132" s="86" t="s">
        <v>289</v>
      </c>
      <c r="E132" s="69" t="s">
        <v>272</v>
      </c>
      <c r="F132" s="87">
        <v>1</v>
      </c>
      <c r="G132" s="1"/>
      <c r="H132" s="64">
        <f t="shared" si="27"/>
        <v>0</v>
      </c>
    </row>
    <row r="133" spans="1:9" s="38" customFormat="1" ht="15.75" x14ac:dyDescent="0.2">
      <c r="A133" s="83"/>
      <c r="B133" s="84"/>
      <c r="C133" s="85" t="s">
        <v>149</v>
      </c>
      <c r="D133" s="86"/>
      <c r="E133" s="69" t="s">
        <v>27</v>
      </c>
      <c r="F133" s="82"/>
      <c r="G133" s="88" t="s">
        <v>27</v>
      </c>
      <c r="H133" s="89"/>
    </row>
    <row r="134" spans="1:9" s="94" customFormat="1" ht="24" customHeight="1" x14ac:dyDescent="0.2">
      <c r="A134" s="95" t="s">
        <v>235</v>
      </c>
      <c r="B134" s="66" t="s">
        <v>199</v>
      </c>
      <c r="C134" s="67" t="s">
        <v>236</v>
      </c>
      <c r="D134" s="68" t="s">
        <v>226</v>
      </c>
      <c r="E134" s="77"/>
      <c r="F134" s="70"/>
      <c r="G134" s="78"/>
      <c r="H134" s="64"/>
      <c r="I134" s="93"/>
    </row>
    <row r="135" spans="1:9" s="74" customFormat="1" ht="17.25" customHeight="1" x14ac:dyDescent="0.25">
      <c r="A135" s="79" t="s">
        <v>112</v>
      </c>
      <c r="B135" s="76" t="s">
        <v>56</v>
      </c>
      <c r="C135" s="67" t="s">
        <v>115</v>
      </c>
      <c r="D135" s="68" t="s">
        <v>114</v>
      </c>
      <c r="E135" s="77" t="s">
        <v>23</v>
      </c>
      <c r="F135" s="82">
        <v>25</v>
      </c>
      <c r="G135" s="1"/>
      <c r="H135" s="64">
        <f t="shared" ref="H135:H136" si="28">ROUND(G135*F135,2)</f>
        <v>0</v>
      </c>
    </row>
    <row r="136" spans="1:9" s="94" customFormat="1" ht="45" x14ac:dyDescent="0.2">
      <c r="A136" s="95" t="s">
        <v>239</v>
      </c>
      <c r="B136" s="76" t="s">
        <v>66</v>
      </c>
      <c r="C136" s="67" t="s">
        <v>319</v>
      </c>
      <c r="D136" s="68" t="s">
        <v>318</v>
      </c>
      <c r="E136" s="77" t="s">
        <v>23</v>
      </c>
      <c r="F136" s="70">
        <v>25</v>
      </c>
      <c r="G136" s="1"/>
      <c r="H136" s="64">
        <f t="shared" si="28"/>
        <v>0</v>
      </c>
      <c r="I136" s="93"/>
    </row>
    <row r="137" spans="1:9" s="74" customFormat="1" ht="23.25" customHeight="1" x14ac:dyDescent="0.25">
      <c r="A137" s="99" t="s">
        <v>24</v>
      </c>
      <c r="B137" s="66" t="s">
        <v>200</v>
      </c>
      <c r="C137" s="67" t="s">
        <v>59</v>
      </c>
      <c r="D137" s="68" t="s">
        <v>46</v>
      </c>
      <c r="E137" s="77"/>
      <c r="F137" s="70"/>
      <c r="G137" s="78"/>
      <c r="H137" s="64"/>
    </row>
    <row r="138" spans="1:9" s="74" customFormat="1" ht="30" x14ac:dyDescent="0.25">
      <c r="A138" s="99" t="s">
        <v>60</v>
      </c>
      <c r="B138" s="76" t="s">
        <v>56</v>
      </c>
      <c r="C138" s="67" t="s">
        <v>61</v>
      </c>
      <c r="D138" s="68" t="s">
        <v>27</v>
      </c>
      <c r="E138" s="77" t="s">
        <v>21</v>
      </c>
      <c r="F138" s="70">
        <v>80</v>
      </c>
      <c r="G138" s="1"/>
      <c r="H138" s="64">
        <f t="shared" ref="H138" si="29">ROUND(G138*F138,2)</f>
        <v>0</v>
      </c>
    </row>
    <row r="139" spans="1:9" s="80" customFormat="1" ht="15.75" x14ac:dyDescent="0.2">
      <c r="A139" s="79"/>
      <c r="B139" s="66" t="s">
        <v>202</v>
      </c>
      <c r="C139" s="81" t="s">
        <v>221</v>
      </c>
      <c r="D139" s="68" t="s">
        <v>270</v>
      </c>
      <c r="E139" s="77" t="s">
        <v>1</v>
      </c>
      <c r="F139" s="82">
        <v>20</v>
      </c>
      <c r="G139" s="1"/>
      <c r="H139" s="64">
        <f>ROUND(G139*F139,2)</f>
        <v>0</v>
      </c>
    </row>
    <row r="140" spans="1:9" s="74" customFormat="1" ht="15.75" x14ac:dyDescent="0.25">
      <c r="A140" s="79" t="s">
        <v>25</v>
      </c>
      <c r="B140" s="66" t="s">
        <v>203</v>
      </c>
      <c r="C140" s="67" t="s">
        <v>62</v>
      </c>
      <c r="D140" s="68" t="s">
        <v>46</v>
      </c>
      <c r="E140" s="77" t="s">
        <v>23</v>
      </c>
      <c r="F140" s="70">
        <v>195</v>
      </c>
      <c r="G140" s="1"/>
      <c r="H140" s="64">
        <f t="shared" ref="H140" si="30">ROUND(G140*F140,2)</f>
        <v>0</v>
      </c>
    </row>
    <row r="141" spans="1:9" s="74" customFormat="1" ht="15.75" x14ac:dyDescent="0.25">
      <c r="A141" s="75" t="s">
        <v>30</v>
      </c>
      <c r="B141" s="66" t="s">
        <v>204</v>
      </c>
      <c r="C141" s="67" t="s">
        <v>31</v>
      </c>
      <c r="D141" s="68" t="s">
        <v>128</v>
      </c>
      <c r="E141" s="77"/>
      <c r="F141" s="70"/>
      <c r="G141" s="78"/>
      <c r="H141" s="64"/>
    </row>
    <row r="142" spans="1:9" s="74" customFormat="1" ht="15.75" x14ac:dyDescent="0.25">
      <c r="A142" s="75" t="s">
        <v>32</v>
      </c>
      <c r="B142" s="76" t="s">
        <v>56</v>
      </c>
      <c r="C142" s="67" t="s">
        <v>129</v>
      </c>
      <c r="D142" s="68"/>
      <c r="E142" s="77" t="s">
        <v>23</v>
      </c>
      <c r="F142" s="70">
        <v>50</v>
      </c>
      <c r="G142" s="1"/>
      <c r="H142" s="64">
        <f>ROUND(G142*F142,2)</f>
        <v>0</v>
      </c>
    </row>
    <row r="143" spans="1:9" s="74" customFormat="1" ht="15.75" x14ac:dyDescent="0.25">
      <c r="A143" s="75" t="s">
        <v>33</v>
      </c>
      <c r="B143" s="76" t="s">
        <v>66</v>
      </c>
      <c r="C143" s="67" t="s">
        <v>130</v>
      </c>
      <c r="D143" s="68"/>
      <c r="E143" s="77" t="s">
        <v>23</v>
      </c>
      <c r="F143" s="70">
        <v>175</v>
      </c>
      <c r="G143" s="1"/>
      <c r="H143" s="64">
        <f>ROUND(G143*F143,2)</f>
        <v>0</v>
      </c>
    </row>
    <row r="144" spans="1:9" s="38" customFormat="1" ht="45.75" customHeight="1" thickBot="1" x14ac:dyDescent="0.25">
      <c r="A144" s="36"/>
      <c r="B144" s="37" t="str">
        <f>B127</f>
        <v>E</v>
      </c>
      <c r="C144" s="152" t="str">
        <f>C127</f>
        <v>SILVER AVENUE/MURRAY PARK ROAD AT STURGEON ROAD (SOUTHWEST CORNER)</v>
      </c>
      <c r="D144" s="153"/>
      <c r="E144" s="153"/>
      <c r="F144" s="154"/>
      <c r="G144" s="36" t="s">
        <v>12</v>
      </c>
      <c r="H144" s="36">
        <f>SUM(H127:H143)</f>
        <v>0</v>
      </c>
    </row>
    <row r="145" spans="1:9" ht="43.5" customHeight="1" thickTop="1" x14ac:dyDescent="0.2">
      <c r="A145" s="65"/>
      <c r="B145" s="71" t="s">
        <v>35</v>
      </c>
      <c r="C145" s="149" t="s">
        <v>41</v>
      </c>
      <c r="D145" s="150"/>
      <c r="E145" s="150"/>
      <c r="F145" s="151"/>
      <c r="G145" s="72"/>
      <c r="H145" s="73" t="s">
        <v>27</v>
      </c>
    </row>
    <row r="146" spans="1:9" s="90" customFormat="1" ht="15.75" x14ac:dyDescent="0.2">
      <c r="A146" s="91"/>
      <c r="B146" s="96"/>
      <c r="C146" s="97" t="s">
        <v>141</v>
      </c>
      <c r="D146" s="86"/>
      <c r="E146" s="69" t="s">
        <v>27</v>
      </c>
      <c r="F146" s="87" t="s">
        <v>27</v>
      </c>
      <c r="G146" s="88" t="s">
        <v>27</v>
      </c>
      <c r="H146" s="89"/>
    </row>
    <row r="147" spans="1:9" s="90" customFormat="1" ht="30" x14ac:dyDescent="0.2">
      <c r="A147" s="91"/>
      <c r="B147" s="66" t="s">
        <v>205</v>
      </c>
      <c r="C147" s="67" t="s">
        <v>201</v>
      </c>
      <c r="D147" s="86" t="s">
        <v>302</v>
      </c>
      <c r="E147" s="69" t="s">
        <v>272</v>
      </c>
      <c r="F147" s="70">
        <v>1</v>
      </c>
      <c r="G147" s="1"/>
      <c r="H147" s="64">
        <f t="shared" ref="H147:H150" si="31">ROUND(G147*F147,2)</f>
        <v>0</v>
      </c>
    </row>
    <row r="148" spans="1:9" s="90" customFormat="1" ht="30" x14ac:dyDescent="0.2">
      <c r="A148" s="91"/>
      <c r="B148" s="66" t="s">
        <v>206</v>
      </c>
      <c r="C148" s="67" t="s">
        <v>294</v>
      </c>
      <c r="D148" s="86" t="s">
        <v>302</v>
      </c>
      <c r="E148" s="69" t="s">
        <v>272</v>
      </c>
      <c r="F148" s="70">
        <v>1</v>
      </c>
      <c r="G148" s="1"/>
      <c r="H148" s="64">
        <f t="shared" si="31"/>
        <v>0</v>
      </c>
    </row>
    <row r="149" spans="1:9" s="90" customFormat="1" ht="30" x14ac:dyDescent="0.2">
      <c r="A149" s="91"/>
      <c r="B149" s="66" t="s">
        <v>207</v>
      </c>
      <c r="C149" s="67" t="s">
        <v>143</v>
      </c>
      <c r="D149" s="86" t="s">
        <v>303</v>
      </c>
      <c r="E149" s="69" t="s">
        <v>272</v>
      </c>
      <c r="F149" s="70">
        <v>1</v>
      </c>
      <c r="G149" s="1"/>
      <c r="H149" s="64">
        <f t="shared" si="31"/>
        <v>0</v>
      </c>
    </row>
    <row r="150" spans="1:9" s="90" customFormat="1" ht="30" x14ac:dyDescent="0.2">
      <c r="A150" s="91"/>
      <c r="B150" s="66" t="s">
        <v>208</v>
      </c>
      <c r="C150" s="67" t="s">
        <v>251</v>
      </c>
      <c r="D150" s="86" t="s">
        <v>296</v>
      </c>
      <c r="E150" s="69" t="s">
        <v>272</v>
      </c>
      <c r="F150" s="98">
        <v>1</v>
      </c>
      <c r="G150" s="3"/>
      <c r="H150" s="64">
        <f t="shared" si="31"/>
        <v>0</v>
      </c>
    </row>
    <row r="151" spans="1:9" s="90" customFormat="1" ht="31.5" x14ac:dyDescent="0.2">
      <c r="A151" s="91"/>
      <c r="B151" s="96"/>
      <c r="C151" s="97" t="s">
        <v>142</v>
      </c>
      <c r="D151" s="86"/>
      <c r="E151" s="69" t="s">
        <v>27</v>
      </c>
      <c r="F151" s="87" t="s">
        <v>27</v>
      </c>
      <c r="G151" s="88"/>
      <c r="H151" s="89"/>
    </row>
    <row r="152" spans="1:9" s="90" customFormat="1" ht="30" x14ac:dyDescent="0.2">
      <c r="A152" s="91"/>
      <c r="B152" s="66" t="s">
        <v>209</v>
      </c>
      <c r="C152" s="67" t="s">
        <v>140</v>
      </c>
      <c r="D152" s="86" t="s">
        <v>295</v>
      </c>
      <c r="E152" s="69" t="s">
        <v>272</v>
      </c>
      <c r="F152" s="70">
        <v>1</v>
      </c>
      <c r="G152" s="1"/>
      <c r="H152" s="64">
        <f t="shared" ref="H152:H154" si="32">ROUND(G152*F152,2)</f>
        <v>0</v>
      </c>
    </row>
    <row r="153" spans="1:9" s="90" customFormat="1" ht="30" x14ac:dyDescent="0.2">
      <c r="A153" s="91"/>
      <c r="B153" s="66" t="s">
        <v>210</v>
      </c>
      <c r="C153" s="67" t="s">
        <v>125</v>
      </c>
      <c r="D153" s="86" t="s">
        <v>296</v>
      </c>
      <c r="E153" s="69" t="s">
        <v>272</v>
      </c>
      <c r="F153" s="70">
        <v>1</v>
      </c>
      <c r="G153" s="1"/>
      <c r="H153" s="64">
        <f t="shared" si="32"/>
        <v>0</v>
      </c>
    </row>
    <row r="154" spans="1:9" s="90" customFormat="1" ht="45" x14ac:dyDescent="0.2">
      <c r="A154" s="91"/>
      <c r="B154" s="66" t="s">
        <v>211</v>
      </c>
      <c r="C154" s="92" t="s">
        <v>126</v>
      </c>
      <c r="D154" s="86" t="s">
        <v>267</v>
      </c>
      <c r="E154" s="69" t="s">
        <v>272</v>
      </c>
      <c r="F154" s="70">
        <v>1</v>
      </c>
      <c r="G154" s="1"/>
      <c r="H154" s="64">
        <f t="shared" si="32"/>
        <v>0</v>
      </c>
    </row>
    <row r="155" spans="1:9" s="38" customFormat="1" ht="15.75" x14ac:dyDescent="0.2">
      <c r="A155" s="83"/>
      <c r="B155" s="84"/>
      <c r="C155" s="85" t="s">
        <v>149</v>
      </c>
      <c r="D155" s="86"/>
      <c r="E155" s="69" t="s">
        <v>27</v>
      </c>
      <c r="F155" s="87" t="s">
        <v>27</v>
      </c>
      <c r="G155" s="88"/>
      <c r="H155" s="89"/>
    </row>
    <row r="156" spans="1:9" s="94" customFormat="1" ht="36.75" customHeight="1" x14ac:dyDescent="0.2">
      <c r="A156" s="95" t="s">
        <v>235</v>
      </c>
      <c r="B156" s="66" t="s">
        <v>212</v>
      </c>
      <c r="C156" s="67" t="s">
        <v>236</v>
      </c>
      <c r="D156" s="68" t="s">
        <v>226</v>
      </c>
      <c r="E156" s="77"/>
      <c r="F156" s="70"/>
      <c r="G156" s="78"/>
      <c r="H156" s="64"/>
      <c r="I156" s="93"/>
    </row>
    <row r="157" spans="1:9" s="94" customFormat="1" ht="30" customHeight="1" x14ac:dyDescent="0.2">
      <c r="A157" s="95" t="s">
        <v>237</v>
      </c>
      <c r="B157" s="76" t="s">
        <v>56</v>
      </c>
      <c r="C157" s="67" t="s">
        <v>238</v>
      </c>
      <c r="D157" s="68" t="s">
        <v>228</v>
      </c>
      <c r="E157" s="77" t="s">
        <v>23</v>
      </c>
      <c r="F157" s="70">
        <v>40</v>
      </c>
      <c r="G157" s="1"/>
      <c r="H157" s="64">
        <f t="shared" ref="H157:H159" si="33">ROUND(G157*F157,2)</f>
        <v>0</v>
      </c>
      <c r="I157" s="93"/>
    </row>
    <row r="158" spans="1:9" s="94" customFormat="1" ht="75" x14ac:dyDescent="0.2">
      <c r="A158" s="95" t="s">
        <v>239</v>
      </c>
      <c r="B158" s="76" t="s">
        <v>66</v>
      </c>
      <c r="C158" s="67" t="s">
        <v>316</v>
      </c>
      <c r="D158" s="179" t="s">
        <v>318</v>
      </c>
      <c r="E158" s="77" t="s">
        <v>23</v>
      </c>
      <c r="F158" s="70">
        <v>100</v>
      </c>
      <c r="G158" s="1"/>
      <c r="H158" s="64">
        <f t="shared" si="33"/>
        <v>0</v>
      </c>
      <c r="I158" s="93"/>
    </row>
    <row r="159" spans="1:9" s="94" customFormat="1" ht="50.25" customHeight="1" x14ac:dyDescent="0.2">
      <c r="A159" s="95" t="s">
        <v>239</v>
      </c>
      <c r="B159" s="182" t="s">
        <v>248</v>
      </c>
      <c r="C159" s="183" t="s">
        <v>315</v>
      </c>
      <c r="D159" s="179" t="s">
        <v>318</v>
      </c>
      <c r="E159" s="180" t="s">
        <v>23</v>
      </c>
      <c r="F159" s="175">
        <v>10</v>
      </c>
      <c r="G159" s="176"/>
      <c r="H159" s="177">
        <f t="shared" si="33"/>
        <v>0</v>
      </c>
      <c r="I159" s="93"/>
    </row>
    <row r="160" spans="1:9" s="80" customFormat="1" ht="15.75" x14ac:dyDescent="0.2">
      <c r="A160" s="79"/>
      <c r="B160" s="66" t="s">
        <v>213</v>
      </c>
      <c r="C160" s="81" t="s">
        <v>221</v>
      </c>
      <c r="D160" s="68" t="s">
        <v>270</v>
      </c>
      <c r="E160" s="77" t="s">
        <v>1</v>
      </c>
      <c r="F160" s="82">
        <v>7</v>
      </c>
      <c r="G160" s="1"/>
      <c r="H160" s="64">
        <f>ROUND(G160*F160,2)</f>
        <v>0</v>
      </c>
    </row>
    <row r="161" spans="1:8" s="74" customFormat="1" ht="15.75" x14ac:dyDescent="0.25">
      <c r="A161" s="79" t="s">
        <v>25</v>
      </c>
      <c r="B161" s="66" t="s">
        <v>214</v>
      </c>
      <c r="C161" s="67" t="s">
        <v>62</v>
      </c>
      <c r="D161" s="68" t="s">
        <v>46</v>
      </c>
      <c r="E161" s="77" t="s">
        <v>23</v>
      </c>
      <c r="F161" s="70">
        <v>130</v>
      </c>
      <c r="G161" s="1"/>
      <c r="H161" s="64">
        <f t="shared" ref="H161" si="34">ROUND(G161*F161,2)</f>
        <v>0</v>
      </c>
    </row>
    <row r="162" spans="1:8" s="74" customFormat="1" ht="15.75" x14ac:dyDescent="0.25">
      <c r="A162" s="75" t="s">
        <v>30</v>
      </c>
      <c r="B162" s="66" t="s">
        <v>215</v>
      </c>
      <c r="C162" s="67" t="s">
        <v>31</v>
      </c>
      <c r="D162" s="68" t="s">
        <v>128</v>
      </c>
      <c r="E162" s="77"/>
      <c r="F162" s="70"/>
      <c r="G162" s="78"/>
      <c r="H162" s="64"/>
    </row>
    <row r="163" spans="1:8" s="74" customFormat="1" ht="15.75" x14ac:dyDescent="0.25">
      <c r="A163" s="75" t="s">
        <v>32</v>
      </c>
      <c r="B163" s="76" t="s">
        <v>56</v>
      </c>
      <c r="C163" s="67" t="s">
        <v>129</v>
      </c>
      <c r="D163" s="68"/>
      <c r="E163" s="77" t="s">
        <v>23</v>
      </c>
      <c r="F163" s="70">
        <v>30</v>
      </c>
      <c r="G163" s="1"/>
      <c r="H163" s="64">
        <f>ROUND(G163*F163,2)</f>
        <v>0</v>
      </c>
    </row>
    <row r="164" spans="1:8" s="74" customFormat="1" ht="15.75" x14ac:dyDescent="0.25">
      <c r="A164" s="75" t="s">
        <v>33</v>
      </c>
      <c r="B164" s="76" t="s">
        <v>66</v>
      </c>
      <c r="C164" s="67" t="s">
        <v>130</v>
      </c>
      <c r="D164" s="68"/>
      <c r="E164" s="77" t="s">
        <v>23</v>
      </c>
      <c r="F164" s="70">
        <v>100</v>
      </c>
      <c r="G164" s="1"/>
      <c r="H164" s="64">
        <f>ROUND(G164*F164,2)</f>
        <v>0</v>
      </c>
    </row>
    <row r="165" spans="1:8" s="74" customFormat="1" ht="30" x14ac:dyDescent="0.25">
      <c r="A165" s="79" t="s">
        <v>105</v>
      </c>
      <c r="B165" s="66" t="s">
        <v>317</v>
      </c>
      <c r="C165" s="67" t="s">
        <v>107</v>
      </c>
      <c r="D165" s="68" t="s">
        <v>104</v>
      </c>
      <c r="E165" s="77"/>
      <c r="F165" s="82"/>
      <c r="G165" s="78"/>
      <c r="H165" s="110"/>
    </row>
    <row r="166" spans="1:8" s="74" customFormat="1" ht="38.25" customHeight="1" x14ac:dyDescent="0.25">
      <c r="A166" s="79" t="s">
        <v>108</v>
      </c>
      <c r="B166" s="76" t="s">
        <v>56</v>
      </c>
      <c r="C166" s="67" t="s">
        <v>110</v>
      </c>
      <c r="D166" s="68" t="s">
        <v>109</v>
      </c>
      <c r="E166" s="77" t="s">
        <v>83</v>
      </c>
      <c r="F166" s="70">
        <v>6</v>
      </c>
      <c r="G166" s="1"/>
      <c r="H166" s="64">
        <f t="shared" ref="H166" si="35">ROUND(G166*F166,2)</f>
        <v>0</v>
      </c>
    </row>
    <row r="167" spans="1:8" s="38" customFormat="1" ht="30" customHeight="1" thickBot="1" x14ac:dyDescent="0.25">
      <c r="A167" s="36"/>
      <c r="B167" s="37" t="str">
        <f>B145</f>
        <v xml:space="preserve">F </v>
      </c>
      <c r="C167" s="152" t="str">
        <f>C145</f>
        <v>SALTER STREET AT SOUTHALL DRIVE (BUS LOOP — NORTHEAST CORNER)</v>
      </c>
      <c r="D167" s="153"/>
      <c r="E167" s="153"/>
      <c r="F167" s="154"/>
      <c r="G167" s="36" t="s">
        <v>12</v>
      </c>
      <c r="H167" s="36">
        <f>SUM(H145:H166)</f>
        <v>0</v>
      </c>
    </row>
    <row r="168" spans="1:8" ht="48.75" customHeight="1" thickTop="1" x14ac:dyDescent="0.2">
      <c r="A168" s="65"/>
      <c r="B168" s="71" t="s">
        <v>36</v>
      </c>
      <c r="C168" s="149" t="s">
        <v>42</v>
      </c>
      <c r="D168" s="150"/>
      <c r="E168" s="150"/>
      <c r="F168" s="151"/>
      <c r="G168" s="72"/>
      <c r="H168" s="73" t="s">
        <v>27</v>
      </c>
    </row>
    <row r="169" spans="1:8" s="90" customFormat="1" ht="30" x14ac:dyDescent="0.2">
      <c r="A169" s="91"/>
      <c r="B169" s="66" t="s">
        <v>127</v>
      </c>
      <c r="C169" s="67" t="s">
        <v>140</v>
      </c>
      <c r="D169" s="86" t="s">
        <v>295</v>
      </c>
      <c r="E169" s="69" t="s">
        <v>272</v>
      </c>
      <c r="F169" s="70">
        <v>1</v>
      </c>
      <c r="G169" s="1"/>
      <c r="H169" s="64">
        <f t="shared" ref="H169:H172" si="36">ROUND(G169*F169,2)</f>
        <v>0</v>
      </c>
    </row>
    <row r="170" spans="1:8" s="90" customFormat="1" ht="30" x14ac:dyDescent="0.2">
      <c r="A170" s="91"/>
      <c r="B170" s="66" t="s">
        <v>216</v>
      </c>
      <c r="C170" s="67" t="s">
        <v>139</v>
      </c>
      <c r="D170" s="86" t="s">
        <v>296</v>
      </c>
      <c r="E170" s="69" t="s">
        <v>272</v>
      </c>
      <c r="F170" s="70">
        <v>1</v>
      </c>
      <c r="G170" s="1"/>
      <c r="H170" s="64">
        <f t="shared" si="36"/>
        <v>0</v>
      </c>
    </row>
    <row r="171" spans="1:8" s="90" customFormat="1" ht="30" x14ac:dyDescent="0.2">
      <c r="A171" s="91"/>
      <c r="B171" s="66" t="s">
        <v>217</v>
      </c>
      <c r="C171" s="92" t="s">
        <v>138</v>
      </c>
      <c r="D171" s="86" t="s">
        <v>267</v>
      </c>
      <c r="E171" s="69" t="s">
        <v>272</v>
      </c>
      <c r="F171" s="70">
        <v>1</v>
      </c>
      <c r="G171" s="1"/>
      <c r="H171" s="64">
        <f t="shared" si="36"/>
        <v>0</v>
      </c>
    </row>
    <row r="172" spans="1:8" s="90" customFormat="1" ht="30" x14ac:dyDescent="0.2">
      <c r="A172" s="91"/>
      <c r="B172" s="66" t="s">
        <v>218</v>
      </c>
      <c r="C172" s="92" t="s">
        <v>148</v>
      </c>
      <c r="D172" s="86" t="s">
        <v>304</v>
      </c>
      <c r="E172" s="69" t="s">
        <v>272</v>
      </c>
      <c r="F172" s="70">
        <v>1</v>
      </c>
      <c r="G172" s="1"/>
      <c r="H172" s="64">
        <f t="shared" si="36"/>
        <v>0</v>
      </c>
    </row>
    <row r="173" spans="1:8" s="38" customFormat="1" ht="15.75" x14ac:dyDescent="0.2">
      <c r="A173" s="83"/>
      <c r="B173" s="84"/>
      <c r="C173" s="85" t="s">
        <v>149</v>
      </c>
      <c r="D173" s="86"/>
      <c r="E173" s="69" t="s">
        <v>27</v>
      </c>
      <c r="F173" s="87" t="s">
        <v>27</v>
      </c>
      <c r="G173" s="88"/>
      <c r="H173" s="89"/>
    </row>
    <row r="174" spans="1:8" s="74" customFormat="1" ht="15.75" x14ac:dyDescent="0.25">
      <c r="A174" s="79" t="s">
        <v>112</v>
      </c>
      <c r="B174" s="66" t="s">
        <v>219</v>
      </c>
      <c r="C174" s="67" t="s">
        <v>115</v>
      </c>
      <c r="D174" s="68" t="s">
        <v>114</v>
      </c>
      <c r="E174" s="77" t="s">
        <v>23</v>
      </c>
      <c r="F174" s="82">
        <v>20</v>
      </c>
      <c r="G174" s="1"/>
      <c r="H174" s="64">
        <f t="shared" ref="H174:H176" si="37">ROUND(G174*F174,2)</f>
        <v>0</v>
      </c>
    </row>
    <row r="175" spans="1:8" s="80" customFormat="1" ht="15.75" x14ac:dyDescent="0.2">
      <c r="A175" s="79"/>
      <c r="B175" s="66" t="s">
        <v>220</v>
      </c>
      <c r="C175" s="81" t="s">
        <v>221</v>
      </c>
      <c r="D175" s="68" t="s">
        <v>270</v>
      </c>
      <c r="E175" s="77" t="s">
        <v>1</v>
      </c>
      <c r="F175" s="82">
        <v>4</v>
      </c>
      <c r="G175" s="1"/>
      <c r="H175" s="64">
        <f>ROUND(G175*F175,2)</f>
        <v>0</v>
      </c>
    </row>
    <row r="176" spans="1:8" s="74" customFormat="1" ht="15.75" x14ac:dyDescent="0.25">
      <c r="A176" s="79" t="s">
        <v>25</v>
      </c>
      <c r="B176" s="66" t="s">
        <v>250</v>
      </c>
      <c r="C176" s="67" t="s">
        <v>62</v>
      </c>
      <c r="D176" s="68" t="s">
        <v>46</v>
      </c>
      <c r="E176" s="77" t="s">
        <v>23</v>
      </c>
      <c r="F176" s="70">
        <v>80</v>
      </c>
      <c r="G176" s="1"/>
      <c r="H176" s="64">
        <f t="shared" si="37"/>
        <v>0</v>
      </c>
    </row>
    <row r="177" spans="1:8" s="74" customFormat="1" ht="15.75" x14ac:dyDescent="0.25">
      <c r="A177" s="75" t="s">
        <v>30</v>
      </c>
      <c r="B177" s="66" t="s">
        <v>256</v>
      </c>
      <c r="C177" s="67" t="s">
        <v>31</v>
      </c>
      <c r="D177" s="68" t="s">
        <v>128</v>
      </c>
      <c r="E177" s="77"/>
      <c r="F177" s="70"/>
      <c r="G177" s="78"/>
      <c r="H177" s="64"/>
    </row>
    <row r="178" spans="1:8" s="74" customFormat="1" ht="15.75" x14ac:dyDescent="0.25">
      <c r="A178" s="75" t="s">
        <v>32</v>
      </c>
      <c r="B178" s="76" t="s">
        <v>56</v>
      </c>
      <c r="C178" s="67" t="s">
        <v>129</v>
      </c>
      <c r="D178" s="68"/>
      <c r="E178" s="77" t="s">
        <v>23</v>
      </c>
      <c r="F178" s="70">
        <v>20</v>
      </c>
      <c r="G178" s="1"/>
      <c r="H178" s="64">
        <f>ROUND(G178*F178,2)</f>
        <v>0</v>
      </c>
    </row>
    <row r="179" spans="1:8" s="74" customFormat="1" ht="15.75" x14ac:dyDescent="0.25">
      <c r="A179" s="75" t="s">
        <v>33</v>
      </c>
      <c r="B179" s="76" t="s">
        <v>66</v>
      </c>
      <c r="C179" s="67" t="s">
        <v>130</v>
      </c>
      <c r="D179" s="68"/>
      <c r="E179" s="77" t="s">
        <v>23</v>
      </c>
      <c r="F179" s="70">
        <v>60</v>
      </c>
      <c r="G179" s="1"/>
      <c r="H179" s="64">
        <f>ROUND(G179*F179,2)</f>
        <v>0</v>
      </c>
    </row>
    <row r="180" spans="1:8" s="38" customFormat="1" ht="48" customHeight="1" thickBot="1" x14ac:dyDescent="0.25">
      <c r="A180" s="36"/>
      <c r="B180" s="37" t="str">
        <f>B168</f>
        <v>G</v>
      </c>
      <c r="C180" s="152" t="str">
        <f>C168</f>
        <v>OLD COMMONWEALTH PATH BETWEEN WATERFORD GREEN COMMON AND KEEWATIN STREET (MID-BLOCK — NORTH SIDE)</v>
      </c>
      <c r="D180" s="153"/>
      <c r="E180" s="153"/>
      <c r="F180" s="154"/>
      <c r="G180" s="36" t="s">
        <v>12</v>
      </c>
      <c r="H180" s="36">
        <f>SUM(H168:H179)</f>
        <v>0</v>
      </c>
    </row>
    <row r="181" spans="1:8" ht="31.5" customHeight="1" thickTop="1" x14ac:dyDescent="0.2">
      <c r="A181" s="65"/>
      <c r="B181" s="71" t="s">
        <v>146</v>
      </c>
      <c r="C181" s="149" t="s">
        <v>144</v>
      </c>
      <c r="D181" s="158"/>
      <c r="E181" s="158"/>
      <c r="F181" s="159"/>
      <c r="G181" s="72"/>
      <c r="H181" s="73" t="s">
        <v>27</v>
      </c>
    </row>
    <row r="182" spans="1:8" ht="38.25" customHeight="1" x14ac:dyDescent="0.2">
      <c r="A182" s="65"/>
      <c r="B182" s="66" t="s">
        <v>147</v>
      </c>
      <c r="C182" s="67" t="s">
        <v>145</v>
      </c>
      <c r="D182" s="68" t="s">
        <v>253</v>
      </c>
      <c r="E182" s="69" t="s">
        <v>272</v>
      </c>
      <c r="F182" s="70">
        <v>1</v>
      </c>
      <c r="G182" s="1"/>
      <c r="H182" s="64">
        <f t="shared" ref="H182" si="38">ROUND(G182*F182,2)</f>
        <v>0</v>
      </c>
    </row>
    <row r="183" spans="1:8" s="38" customFormat="1" ht="16.5" thickBot="1" x14ac:dyDescent="0.25">
      <c r="A183" s="36"/>
      <c r="B183" s="37" t="str">
        <f>B181</f>
        <v>H</v>
      </c>
      <c r="C183" s="152" t="str">
        <f>C181</f>
        <v>MOBILIZATION /DEMOBILIZATION</v>
      </c>
      <c r="D183" s="153"/>
      <c r="E183" s="153"/>
      <c r="F183" s="154"/>
      <c r="G183" s="36" t="s">
        <v>12</v>
      </c>
      <c r="H183" s="36">
        <f>SUM(H181:H182)</f>
        <v>0</v>
      </c>
    </row>
    <row r="184" spans="1:8" s="38" customFormat="1" ht="30" customHeight="1" thickTop="1" x14ac:dyDescent="0.2">
      <c r="A184" s="39"/>
      <c r="B184" s="40"/>
      <c r="C184" s="41" t="s">
        <v>17</v>
      </c>
      <c r="D184" s="42"/>
      <c r="E184" s="43"/>
      <c r="F184" s="42"/>
      <c r="G184" s="44"/>
      <c r="H184" s="44"/>
    </row>
    <row r="185" spans="1:8" s="38" customFormat="1" ht="38.25" customHeight="1" thickBot="1" x14ac:dyDescent="0.25">
      <c r="A185" s="39"/>
      <c r="B185" s="45" t="str">
        <f>B24</f>
        <v>A</v>
      </c>
      <c r="C185" s="163" t="str">
        <f>C24</f>
        <v>SEEL AVENUE AT SOUTHWEST RAPID TRANSITWAY (SOUTHWEST CORNER)</v>
      </c>
      <c r="D185" s="164"/>
      <c r="E185" s="164"/>
      <c r="F185" s="164"/>
      <c r="G185" s="46" t="s">
        <v>12</v>
      </c>
      <c r="H185" s="47">
        <f>H24</f>
        <v>0</v>
      </c>
    </row>
    <row r="186" spans="1:8" s="38" customFormat="1" ht="42" customHeight="1" thickTop="1" thickBot="1" x14ac:dyDescent="0.25">
      <c r="A186" s="39"/>
      <c r="B186" s="48" t="str">
        <f>B44</f>
        <v>B</v>
      </c>
      <c r="C186" s="155" t="str">
        <f>C44</f>
        <v>SAGE CREEK BOULEVARD (25m WEST OF BURNING GLASS ROAD — SOUTH SIDE)</v>
      </c>
      <c r="D186" s="156"/>
      <c r="E186" s="156"/>
      <c r="F186" s="157"/>
      <c r="G186" s="49" t="s">
        <v>12</v>
      </c>
      <c r="H186" s="50">
        <f>H44</f>
        <v>0</v>
      </c>
    </row>
    <row r="187" spans="1:8" s="38" customFormat="1" ht="39" customHeight="1" thickTop="1" thickBot="1" x14ac:dyDescent="0.25">
      <c r="A187" s="39"/>
      <c r="B187" s="48" t="str">
        <f>B68</f>
        <v>C</v>
      </c>
      <c r="C187" s="155" t="str">
        <f>C68</f>
        <v>RALEIGH STREET AT KNOWLES AVENUE (SOUTHEAST CORNER)</v>
      </c>
      <c r="D187" s="156"/>
      <c r="E187" s="156"/>
      <c r="F187" s="157"/>
      <c r="G187" s="49" t="s">
        <v>12</v>
      </c>
      <c r="H187" s="50">
        <f>H68</f>
        <v>0</v>
      </c>
    </row>
    <row r="188" spans="1:8" s="38" customFormat="1" ht="36.75" customHeight="1" thickTop="1" thickBot="1" x14ac:dyDescent="0.25">
      <c r="A188" s="39"/>
      <c r="B188" s="37" t="str">
        <f>B126</f>
        <v>D</v>
      </c>
      <c r="C188" s="155" t="str">
        <f>C126</f>
        <v>REDONDA STREET AT PANDORA AVENUE (BUS LOOP — NORTHEAST CORNER)</v>
      </c>
      <c r="D188" s="156"/>
      <c r="E188" s="156"/>
      <c r="F188" s="157"/>
      <c r="G188" s="49" t="s">
        <v>12</v>
      </c>
      <c r="H188" s="36">
        <f>H126</f>
        <v>0</v>
      </c>
    </row>
    <row r="189" spans="1:8" s="38" customFormat="1" ht="39.75" customHeight="1" thickTop="1" thickBot="1" x14ac:dyDescent="0.25">
      <c r="A189" s="39"/>
      <c r="B189" s="37" t="str">
        <f>B144</f>
        <v>E</v>
      </c>
      <c r="C189" s="155" t="str">
        <f>C144</f>
        <v>SILVER AVENUE/MURRAY PARK ROAD AT STURGEON ROAD (SOUTHWEST CORNER)</v>
      </c>
      <c r="D189" s="156"/>
      <c r="E189" s="156"/>
      <c r="F189" s="157"/>
      <c r="G189" s="49" t="s">
        <v>12</v>
      </c>
      <c r="H189" s="36">
        <f>H144</f>
        <v>0</v>
      </c>
    </row>
    <row r="190" spans="1:8" s="38" customFormat="1" ht="36.75" customHeight="1" thickTop="1" thickBot="1" x14ac:dyDescent="0.25">
      <c r="A190" s="39"/>
      <c r="B190" s="37" t="str">
        <f>B167</f>
        <v xml:space="preserve">F </v>
      </c>
      <c r="C190" s="155" t="str">
        <f>C167</f>
        <v>SALTER STREET AT SOUTHALL DRIVE (BUS LOOP — NORTHEAST CORNER)</v>
      </c>
      <c r="D190" s="156"/>
      <c r="E190" s="156"/>
      <c r="F190" s="157"/>
      <c r="G190" s="49" t="s">
        <v>12</v>
      </c>
      <c r="H190" s="36">
        <f>H167</f>
        <v>0</v>
      </c>
    </row>
    <row r="191" spans="1:8" s="38" customFormat="1" ht="46.5" customHeight="1" thickTop="1" thickBot="1" x14ac:dyDescent="0.25">
      <c r="A191" s="39"/>
      <c r="B191" s="37" t="str">
        <f>B180</f>
        <v>G</v>
      </c>
      <c r="C191" s="155" t="str">
        <f>C180</f>
        <v>OLD COMMONWEALTH PATH BETWEEN WATERFORD GREEN COMMON AND KEEWATIN STREET (MID-BLOCK — NORTH SIDE)</v>
      </c>
      <c r="D191" s="156"/>
      <c r="E191" s="156"/>
      <c r="F191" s="157"/>
      <c r="G191" s="49" t="s">
        <v>12</v>
      </c>
      <c r="H191" s="36">
        <f>H180</f>
        <v>0</v>
      </c>
    </row>
    <row r="192" spans="1:8" s="38" customFormat="1" ht="27" customHeight="1" thickTop="1" thickBot="1" x14ac:dyDescent="0.25">
      <c r="A192" s="39"/>
      <c r="B192" s="51" t="str">
        <f>B183</f>
        <v>H</v>
      </c>
      <c r="C192" s="155" t="str">
        <f>C183</f>
        <v>MOBILIZATION /DEMOBILIZATION</v>
      </c>
      <c r="D192" s="156"/>
      <c r="E192" s="156"/>
      <c r="F192" s="157"/>
      <c r="G192" s="49" t="s">
        <v>12</v>
      </c>
      <c r="H192" s="52">
        <f>H183</f>
        <v>0</v>
      </c>
    </row>
    <row r="193" spans="1:8" ht="39" customHeight="1" thickTop="1" x14ac:dyDescent="0.2">
      <c r="A193" s="53"/>
      <c r="B193" s="165" t="s">
        <v>18</v>
      </c>
      <c r="C193" s="166"/>
      <c r="D193" s="166"/>
      <c r="E193" s="166"/>
      <c r="F193" s="166"/>
      <c r="G193" s="167">
        <f>SUM(H185:H192)</f>
        <v>0</v>
      </c>
      <c r="H193" s="168"/>
    </row>
    <row r="194" spans="1:8" ht="15.95" customHeight="1" x14ac:dyDescent="0.2">
      <c r="A194" s="54"/>
      <c r="B194" s="55"/>
      <c r="C194" s="56"/>
      <c r="D194" s="57"/>
      <c r="E194" s="58"/>
      <c r="F194" s="59"/>
      <c r="G194" s="60"/>
      <c r="H194" s="61"/>
    </row>
  </sheetData>
  <sheetProtection algorithmName="SHA-512" hashValue="sXxm8Gp/MFUuoIa7qmNOXQAndUO1BYDJhajW19w3MAz5wUOhZGB9YYNwugy8SdWosH5vlEXik2RAAAOvCCqswQ==" saltValue="NB0Xs/sSHZzWzSzHtdIJJQ==" spinCount="100000" sheet="1" selectLockedCells="1"/>
  <mergeCells count="26">
    <mergeCell ref="C192:F192"/>
    <mergeCell ref="C190:F190"/>
    <mergeCell ref="C185:F185"/>
    <mergeCell ref="B193:F193"/>
    <mergeCell ref="G193:H193"/>
    <mergeCell ref="C187:F187"/>
    <mergeCell ref="C189:F189"/>
    <mergeCell ref="C188:F188"/>
    <mergeCell ref="C191:F191"/>
    <mergeCell ref="C6:F6"/>
    <mergeCell ref="C24:F24"/>
    <mergeCell ref="C25:F25"/>
    <mergeCell ref="C44:F44"/>
    <mergeCell ref="C45:F45"/>
    <mergeCell ref="C68:F68"/>
    <mergeCell ref="C69:F69"/>
    <mergeCell ref="C126:F126"/>
    <mergeCell ref="C127:F127"/>
    <mergeCell ref="C144:F144"/>
    <mergeCell ref="C145:F145"/>
    <mergeCell ref="C167:F167"/>
    <mergeCell ref="C168:F168"/>
    <mergeCell ref="C180:F180"/>
    <mergeCell ref="C186:F186"/>
    <mergeCell ref="C181:F181"/>
    <mergeCell ref="C183:F183"/>
  </mergeCells>
  <phoneticPr fontId="2" type="noConversion"/>
  <conditionalFormatting sqref="D13:D23 D92:D122">
    <cfRule type="cellIs" dxfId="62" priority="43" stopIfTrue="1" operator="equal">
      <formula>"CW 2130-R11"</formula>
    </cfRule>
    <cfRule type="cellIs" dxfId="61" priority="44" stopIfTrue="1" operator="equal">
      <formula>"CW 3120-R2"</formula>
    </cfRule>
    <cfRule type="cellIs" dxfId="60" priority="45" stopIfTrue="1" operator="equal">
      <formula>"CW 3240-R7"</formula>
    </cfRule>
  </conditionalFormatting>
  <conditionalFormatting sqref="D30:D31 D40:D43">
    <cfRule type="cellIs" dxfId="59" priority="174" stopIfTrue="1" operator="equal">
      <formula>"CW 2130-R11"</formula>
    </cfRule>
    <cfRule type="cellIs" dxfId="58" priority="175" stopIfTrue="1" operator="equal">
      <formula>"CW 3120-R2"</formula>
    </cfRule>
    <cfRule type="cellIs" dxfId="57" priority="176" stopIfTrue="1" operator="equal">
      <formula>"CW 3240-R7"</formula>
    </cfRule>
  </conditionalFormatting>
  <conditionalFormatting sqref="D34:D38">
    <cfRule type="cellIs" dxfId="56" priority="40" stopIfTrue="1" operator="equal">
      <formula>"CW 2130-R11"</formula>
    </cfRule>
    <cfRule type="cellIs" dxfId="55" priority="41" stopIfTrue="1" operator="equal">
      <formula>"CW 3120-R2"</formula>
    </cfRule>
    <cfRule type="cellIs" dxfId="54" priority="42" stopIfTrue="1" operator="equal">
      <formula>"CW 3240-R7"</formula>
    </cfRule>
  </conditionalFormatting>
  <conditionalFormatting sqref="D51:D59">
    <cfRule type="cellIs" dxfId="53" priority="75" stopIfTrue="1" operator="equal">
      <formula>"CW 2130-R11"</formula>
    </cfRule>
    <cfRule type="cellIs" dxfId="52" priority="76" stopIfTrue="1" operator="equal">
      <formula>"CW 3120-R2"</formula>
    </cfRule>
    <cfRule type="cellIs" dxfId="51" priority="77" stopIfTrue="1" operator="equal">
      <formula>"CW 3240-R7"</formula>
    </cfRule>
  </conditionalFormatting>
  <conditionalFormatting sqref="D60:D67">
    <cfRule type="cellIs" dxfId="50" priority="71" stopIfTrue="1" operator="equal">
      <formula>"CW 3120-R2"</formula>
    </cfRule>
    <cfRule type="cellIs" dxfId="49" priority="72" stopIfTrue="1" operator="equal">
      <formula>"CW 3240-R7"</formula>
    </cfRule>
  </conditionalFormatting>
  <conditionalFormatting sqref="D61:D67">
    <cfRule type="cellIs" dxfId="48" priority="70" stopIfTrue="1" operator="equal">
      <formula>"CW 2130-R11"</formula>
    </cfRule>
  </conditionalFormatting>
  <conditionalFormatting sqref="D75:D92">
    <cfRule type="cellIs" dxfId="47" priority="153" stopIfTrue="1" operator="equal">
      <formula>"CW 2130-R11"</formula>
    </cfRule>
    <cfRule type="cellIs" dxfId="46" priority="154" stopIfTrue="1" operator="equal">
      <formula>"CW 3120-R2"</formula>
    </cfRule>
    <cfRule type="cellIs" dxfId="45" priority="155" stopIfTrue="1" operator="equal">
      <formula>"CW 3240-R7"</formula>
    </cfRule>
  </conditionalFormatting>
  <conditionalFormatting sqref="D135 D137:D143">
    <cfRule type="cellIs" dxfId="44" priority="37" stopIfTrue="1" operator="equal">
      <formula>"CW 2130-R11"</formula>
    </cfRule>
    <cfRule type="cellIs" dxfId="43" priority="38" stopIfTrue="1" operator="equal">
      <formula>"CW 3120-R2"</formula>
    </cfRule>
    <cfRule type="cellIs" dxfId="42" priority="39" stopIfTrue="1" operator="equal">
      <formula>"CW 3240-R7"</formula>
    </cfRule>
  </conditionalFormatting>
  <conditionalFormatting sqref="D156">
    <cfRule type="cellIs" dxfId="41" priority="31" stopIfTrue="1" operator="equal">
      <formula>"CW 2130-R11"</formula>
    </cfRule>
    <cfRule type="cellIs" dxfId="40" priority="32" stopIfTrue="1" operator="equal">
      <formula>"CW 3120-R2"</formula>
    </cfRule>
    <cfRule type="cellIs" dxfId="39" priority="33" stopIfTrue="1" operator="equal">
      <formula>"CW 3240-R7"</formula>
    </cfRule>
  </conditionalFormatting>
  <conditionalFormatting sqref="D156:D157 D160:D165">
    <cfRule type="cellIs" dxfId="38" priority="25" stopIfTrue="1" operator="equal">
      <formula>"CW 2130-R11"</formula>
    </cfRule>
    <cfRule type="cellIs" dxfId="37" priority="26" stopIfTrue="1" operator="equal">
      <formula>"CW 3120-R2"</formula>
    </cfRule>
    <cfRule type="cellIs" dxfId="36" priority="27" stopIfTrue="1" operator="equal">
      <formula>"CW 3240-R7"</formula>
    </cfRule>
  </conditionalFormatting>
  <conditionalFormatting sqref="D174:D179">
    <cfRule type="cellIs" dxfId="35" priority="90" stopIfTrue="1" operator="equal">
      <formula>"CW 2130-R11"</formula>
    </cfRule>
    <cfRule type="cellIs" dxfId="34" priority="91" stopIfTrue="1" operator="equal">
      <formula>"CW 3120-R2"</formula>
    </cfRule>
    <cfRule type="cellIs" dxfId="33" priority="92" stopIfTrue="1" operator="equal">
      <formula>"CW 3240-R7"</formula>
    </cfRule>
  </conditionalFormatting>
  <conditionalFormatting sqref="D182">
    <cfRule type="cellIs" dxfId="32" priority="34" stopIfTrue="1" operator="equal">
      <formula>"CW 2130-R11"</formula>
    </cfRule>
    <cfRule type="cellIs" dxfId="31" priority="35" stopIfTrue="1" operator="equal">
      <formula>"CW 3120-R2"</formula>
    </cfRule>
    <cfRule type="cellIs" dxfId="30" priority="36" stopIfTrue="1" operator="equal">
      <formula>"CW 3240-R7"</formula>
    </cfRule>
  </conditionalFormatting>
  <conditionalFormatting sqref="F55">
    <cfRule type="cellIs" dxfId="29" priority="67" stopIfTrue="1" operator="equal">
      <formula>"CW 2130-R11"</formula>
    </cfRule>
    <cfRule type="cellIs" dxfId="28" priority="68" stopIfTrue="1" operator="equal">
      <formula>"CW 3120-R2"</formula>
    </cfRule>
    <cfRule type="cellIs" dxfId="27" priority="69" stopIfTrue="1" operator="equal">
      <formula>"CW 3240-R7"</formula>
    </cfRule>
  </conditionalFormatting>
  <conditionalFormatting sqref="F58">
    <cfRule type="cellIs" dxfId="26" priority="64" stopIfTrue="1" operator="equal">
      <formula>"CW 2130-R11"</formula>
    </cfRule>
    <cfRule type="cellIs" dxfId="25" priority="65" stopIfTrue="1" operator="equal">
      <formula>"CW 3120-R2"</formula>
    </cfRule>
    <cfRule type="cellIs" dxfId="24" priority="66" stopIfTrue="1" operator="equal">
      <formula>"CW 3240-R7"</formula>
    </cfRule>
  </conditionalFormatting>
  <conditionalFormatting sqref="D158:D159">
    <cfRule type="cellIs" dxfId="17" priority="16" stopIfTrue="1" operator="equal">
      <formula>"CW 2130-R11"</formula>
    </cfRule>
    <cfRule type="cellIs" dxfId="16" priority="17" stopIfTrue="1" operator="equal">
      <formula>"CW 3120-R2"</formula>
    </cfRule>
    <cfRule type="cellIs" dxfId="15" priority="18" stopIfTrue="1" operator="equal">
      <formula>"CW 3240-R7"</formula>
    </cfRule>
  </conditionalFormatting>
  <conditionalFormatting sqref="D165">
    <cfRule type="cellIs" dxfId="14" priority="13" stopIfTrue="1" operator="equal">
      <formula>"CW 2130-R11"</formula>
    </cfRule>
    <cfRule type="cellIs" dxfId="13" priority="14" stopIfTrue="1" operator="equal">
      <formula>"CW 3120-R2"</formula>
    </cfRule>
    <cfRule type="cellIs" dxfId="12" priority="15" stopIfTrue="1" operator="equal">
      <formula>"CW 3240-R7"</formula>
    </cfRule>
  </conditionalFormatting>
  <conditionalFormatting sqref="D166">
    <cfRule type="cellIs" dxfId="11" priority="10" stopIfTrue="1" operator="equal">
      <formula>"CW 2130-R11"</formula>
    </cfRule>
    <cfRule type="cellIs" dxfId="10" priority="11" stopIfTrue="1" operator="equal">
      <formula>"CW 3120-R2"</formula>
    </cfRule>
    <cfRule type="cellIs" dxfId="9" priority="12" stopIfTrue="1" operator="equal">
      <formula>"CW 3240-R7"</formula>
    </cfRule>
  </conditionalFormatting>
  <conditionalFormatting sqref="D134">
    <cfRule type="cellIs" dxfId="8" priority="4" stopIfTrue="1" operator="equal">
      <formula>"CW 2130-R11"</formula>
    </cfRule>
    <cfRule type="cellIs" dxfId="7" priority="5" stopIfTrue="1" operator="equal">
      <formula>"CW 3120-R2"</formula>
    </cfRule>
    <cfRule type="cellIs" dxfId="6" priority="6" stopIfTrue="1" operator="equal">
      <formula>"CW 3240-R7"</formula>
    </cfRule>
  </conditionalFormatting>
  <conditionalFormatting sqref="D134">
    <cfRule type="cellIs" dxfId="5" priority="7" stopIfTrue="1" operator="equal">
      <formula>"CW 2130-R11"</formula>
    </cfRule>
    <cfRule type="cellIs" dxfId="4" priority="8" stopIfTrue="1" operator="equal">
      <formula>"CW 3120-R2"</formula>
    </cfRule>
    <cfRule type="cellIs" dxfId="3" priority="9" stopIfTrue="1" operator="equal">
      <formula>"CW 3240-R7"</formula>
    </cfRule>
  </conditionalFormatting>
  <conditionalFormatting sqref="D136">
    <cfRule type="cellIs" dxfId="2" priority="1" stopIfTrue="1" operator="equal">
      <formula>"CW 2130-R11"</formula>
    </cfRule>
    <cfRule type="cellIs" dxfId="1" priority="2" stopIfTrue="1" operator="equal">
      <formula>"CW 3120-R2"</formula>
    </cfRule>
    <cfRule type="cellIs" dxfId="0" priority="3" stopIfTrue="1" operator="equal">
      <formula>"CW 3240-R7"</formula>
    </cfRule>
  </conditionalFormatting>
  <dataValidations xWindow="771" yWindow="519" count="3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82 G178:G179 G22:G23 G110:G111 G17:G20 G66:G67 G47:G49 G174:G176 G75:G77 G79 G81:G82 G84 G86 G88:G89 G105 G121:G122 G147:G150 G124:G125 G71:G73 G98:G100 G53 G107:G108 G102 G113:G115 G142:G143 G138:G140 G8:G11 G152:G154 G169:G172 G118:G119 G36:G38 G55:G56 G58:G59 G61:G64 G13 G15 G40:G43 G27:G32 G93:G95 G91 G129:G132 G163:G166 G157:G161 G135:G136" xr:uid="{3F35A4CB-0757-424C-91A0-4F8EE3FCDC9F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21 G34:G35 G51:G52 G65 G78 G80 G85 G87 G101 G96:G97 G90 G60 G112 G116:G117 G120 G106 G137 G103 G141 G162 G177 G54 G57 G109 G14 G16 G92 G156 G165 G134" xr:uid="{DB239C8F-84FC-4579-9BF2-8991C2CE8869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04" xr:uid="{7F193CFB-3B28-4E5C-9634-E255984A2242}">
      <formula1>0</formula1>
    </dataValidation>
  </dataValidations>
  <pageMargins left="0.5" right="0.5" top="0.75" bottom="0.75" header="0.25" footer="0.25"/>
  <pageSetup scale="72" orientation="portrait" r:id="rId1"/>
  <headerFooter alignWithMargins="0">
    <oddHeader>&amp;LThe City of Winnipeg
Tender No. 106-2026 Addendum 1
&amp;XTemplate Version: C420181015-RW&amp;RBid Submission
Page &amp;P+3 of 14</oddHeader>
    <oddFooter xml:space="preserve">&amp;R__________________
Name of Bidder                    </oddFooter>
  </headerFooter>
  <rowBreaks count="5" manualBreakCount="5">
    <brk id="37" min="1" max="7" man="1"/>
    <brk id="68" min="1" max="7" man="1"/>
    <brk id="103" min="1" max="7" man="1"/>
    <brk id="132" min="1" max="7" man="1"/>
    <brk id="164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106-2026 Form B - Unit Prices</vt:lpstr>
      <vt:lpstr>'106-2026 Form B - Unit Prices'!Print_Area</vt:lpstr>
      <vt:lpstr>'106-2026 Form B - Unit Prices'!Print_Titles</vt:lpstr>
      <vt:lpstr>'106-2026 Form B - Unit Prices'!XEVERYTHING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Burton Mikolayenko</cp:lastModifiedBy>
  <cp:revision/>
  <cp:lastPrinted>2026-03-26T15:55:20Z</cp:lastPrinted>
  <dcterms:created xsi:type="dcterms:W3CDTF">1999-10-18T14:40:40Z</dcterms:created>
  <dcterms:modified xsi:type="dcterms:W3CDTF">2026-03-26T20:51:38Z</dcterms:modified>
  <cp:category/>
  <cp:contentStatus/>
</cp:coreProperties>
</file>