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ngineer\ProjectAdmin\Bid Opp Prep\2026\Checked\12-2026 PWD-Eng -\Addendum 1\"/>
    </mc:Choice>
  </mc:AlternateContent>
  <xr:revisionPtr revIDLastSave="0" documentId="13_ncr:1_{D94FF9B7-C351-40EC-BA8E-CE25930869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 B - PRICES " sheetId="3" r:id="rId1"/>
  </sheets>
  <definedNames>
    <definedName name="_12TENDER_SUBMISSI">#REF!</definedName>
    <definedName name="_1PAGE_1_OF_13" localSheetId="0">'FORM B - PRICES '!#REF!</definedName>
    <definedName name="_4PAGE_1_OF_13">#REF!</definedName>
    <definedName name="_5TENDER_NO._181" localSheetId="0">'FORM B - PRICES '!#REF!</definedName>
    <definedName name="_8TENDER_NO._181">#REF!</definedName>
    <definedName name="_9TENDER_SUBMISSI" localSheetId="0">'FORM B - PRICES '!#REF!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0">'FORM B - PRICES '!#REF!</definedName>
    <definedName name="HEADER">#REF!</definedName>
    <definedName name="_xlnm.Print_Area" localSheetId="0">'FORM B - PRICES '!$B$6:$H$461</definedName>
    <definedName name="_xlnm.Print_Titles" localSheetId="0">'FORM B - PRICES '!$1:$5</definedName>
    <definedName name="_xlnm.Print_Titles">#REF!</definedName>
    <definedName name="TEMP" localSheetId="0">'FORM B - PRICES '!#REF!</definedName>
    <definedName name="TEMP">#REF!</definedName>
    <definedName name="TESTHEAD" localSheetId="0">'FORM B - PRICES '!#REF!</definedName>
    <definedName name="TESTHEAD">#REF!</definedName>
    <definedName name="XEVERYTHING" localSheetId="0">'FORM B - PRICES '!$B$1:$IO$331</definedName>
    <definedName name="XEVERYTHING">#REF!</definedName>
    <definedName name="XITEMS" localSheetId="0">'FORM B - PRICES '!$B$7:$IO$331</definedName>
    <definedName name="XITEMS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3" l="1"/>
  <c r="H299" i="3"/>
  <c r="H429" i="3" l="1"/>
  <c r="H408" i="3"/>
  <c r="H403" i="3"/>
  <c r="H383" i="3"/>
  <c r="H404" i="3"/>
  <c r="H356" i="3"/>
  <c r="H259" i="3" l="1"/>
  <c r="H258" i="3"/>
  <c r="H74" i="3"/>
  <c r="H162" i="3"/>
  <c r="H242" i="3"/>
  <c r="H161" i="3"/>
  <c r="H154" i="3"/>
  <c r="H146" i="3"/>
  <c r="H119" i="3"/>
  <c r="H118" i="3"/>
  <c r="H117" i="3"/>
  <c r="H115" i="3"/>
  <c r="H42" i="3"/>
  <c r="H21" i="3" l="1"/>
  <c r="H277" i="3" l="1"/>
  <c r="H272" i="3"/>
  <c r="H275" i="3"/>
  <c r="H266" i="3"/>
  <c r="H268" i="3"/>
  <c r="H346" i="3"/>
  <c r="H348" i="3"/>
  <c r="H341" i="3"/>
  <c r="H342" i="3"/>
  <c r="H337" i="3"/>
  <c r="H338" i="3"/>
  <c r="H333" i="3"/>
  <c r="H334" i="3"/>
  <c r="H329" i="3"/>
  <c r="H330" i="3"/>
  <c r="H436" i="3"/>
  <c r="H438" i="3"/>
  <c r="B450" i="3"/>
  <c r="C181" i="3" l="1"/>
  <c r="H180" i="3"/>
  <c r="H179" i="3"/>
  <c r="H176" i="3"/>
  <c r="H175" i="3"/>
  <c r="H174" i="3"/>
  <c r="H173" i="3"/>
  <c r="H172" i="3"/>
  <c r="H171" i="3"/>
  <c r="H170" i="3"/>
  <c r="H169" i="3"/>
  <c r="H168" i="3"/>
  <c r="H166" i="3"/>
  <c r="H164" i="3"/>
  <c r="H163" i="3"/>
  <c r="H158" i="3"/>
  <c r="H156" i="3"/>
  <c r="H155" i="3"/>
  <c r="H151" i="3"/>
  <c r="H150" i="3"/>
  <c r="H148" i="3"/>
  <c r="H147" i="3"/>
  <c r="H144" i="3"/>
  <c r="H141" i="3"/>
  <c r="H140" i="3"/>
  <c r="H139" i="3"/>
  <c r="H138" i="3"/>
  <c r="H135" i="3"/>
  <c r="H133" i="3"/>
  <c r="H132" i="3"/>
  <c r="H131" i="3"/>
  <c r="H128" i="3"/>
  <c r="H126" i="3"/>
  <c r="H125" i="3"/>
  <c r="H123" i="3"/>
  <c r="H121" i="3"/>
  <c r="H113" i="3"/>
  <c r="H110" i="3"/>
  <c r="H108" i="3"/>
  <c r="H107" i="3"/>
  <c r="H105" i="3"/>
  <c r="H104" i="3"/>
  <c r="H442" i="3"/>
  <c r="H441" i="3"/>
  <c r="H432" i="3"/>
  <c r="H431" i="3"/>
  <c r="H430" i="3"/>
  <c r="H427" i="3"/>
  <c r="H424" i="3"/>
  <c r="H421" i="3"/>
  <c r="H418" i="3"/>
  <c r="H417" i="3"/>
  <c r="H416" i="3"/>
  <c r="H415" i="3"/>
  <c r="H414" i="3"/>
  <c r="H413" i="3"/>
  <c r="H412" i="3"/>
  <c r="H411" i="3"/>
  <c r="H410" i="3"/>
  <c r="H406" i="3"/>
  <c r="H405" i="3"/>
  <c r="H400" i="3"/>
  <c r="H399" i="3"/>
  <c r="H398" i="3"/>
  <c r="H395" i="3"/>
  <c r="H394" i="3"/>
  <c r="H391" i="3"/>
  <c r="H389" i="3"/>
  <c r="H388" i="3"/>
  <c r="H387" i="3"/>
  <c r="H386" i="3"/>
  <c r="H384" i="3"/>
  <c r="H382" i="3"/>
  <c r="H379" i="3"/>
  <c r="H377" i="3"/>
  <c r="H376" i="3"/>
  <c r="H374" i="3"/>
  <c r="H372" i="3"/>
  <c r="H371" i="3"/>
  <c r="H369" i="3"/>
  <c r="H366" i="3"/>
  <c r="H364" i="3"/>
  <c r="H362" i="3"/>
  <c r="H360" i="3"/>
  <c r="H359" i="3"/>
  <c r="H357" i="3"/>
  <c r="H354" i="3"/>
  <c r="H353" i="3"/>
  <c r="C450" i="3" l="1"/>
  <c r="H181" i="3"/>
  <c r="H450" i="3" s="1"/>
  <c r="B443" i="3"/>
  <c r="C443" i="3"/>
  <c r="H443" i="3"/>
  <c r="H445" i="3"/>
  <c r="H446" i="3" s="1"/>
  <c r="H459" i="3" s="1"/>
  <c r="B446" i="3"/>
  <c r="C446" i="3"/>
  <c r="B448" i="3"/>
  <c r="B449" i="3"/>
  <c r="C449" i="3"/>
  <c r="B451" i="3"/>
  <c r="C451" i="3"/>
  <c r="B452" i="3"/>
  <c r="C452" i="3"/>
  <c r="C454" i="3"/>
  <c r="B456" i="3"/>
  <c r="C457" i="3"/>
  <c r="B459" i="3"/>
  <c r="C459" i="3"/>
  <c r="H457" i="3" l="1"/>
  <c r="H458" i="3" s="1"/>
  <c r="H323" i="3"/>
  <c r="H322" i="3"/>
  <c r="C324" i="3"/>
  <c r="B324" i="3"/>
  <c r="H319" i="3"/>
  <c r="H318" i="3"/>
  <c r="H315" i="3"/>
  <c r="H314" i="3"/>
  <c r="H313" i="3"/>
  <c r="H310" i="3"/>
  <c r="H307" i="3"/>
  <c r="H306" i="3"/>
  <c r="H305" i="3"/>
  <c r="H304" i="3"/>
  <c r="H324" i="3" l="1"/>
  <c r="H453" i="3" s="1"/>
  <c r="H300" i="3"/>
  <c r="H296" i="3"/>
  <c r="H295" i="3"/>
  <c r="H292" i="3"/>
  <c r="H291" i="3"/>
  <c r="H290" i="3"/>
  <c r="H289" i="3"/>
  <c r="H288" i="3"/>
  <c r="H287" i="3"/>
  <c r="H286" i="3"/>
  <c r="H285" i="3"/>
  <c r="H284" i="3"/>
  <c r="H283" i="3"/>
  <c r="H281" i="3"/>
  <c r="H279" i="3"/>
  <c r="H262" i="3"/>
  <c r="H261" i="3"/>
  <c r="H260" i="3"/>
  <c r="H255" i="3"/>
  <c r="H253" i="3"/>
  <c r="H252" i="3"/>
  <c r="H249" i="3"/>
  <c r="H248" i="3"/>
  <c r="H246" i="3"/>
  <c r="H244" i="3"/>
  <c r="H243" i="3"/>
  <c r="H240" i="3"/>
  <c r="H237" i="3"/>
  <c r="H236" i="3"/>
  <c r="H235" i="3"/>
  <c r="H234" i="3"/>
  <c r="H232" i="3"/>
  <c r="H231" i="3"/>
  <c r="H230" i="3"/>
  <c r="H227" i="3"/>
  <c r="H226" i="3"/>
  <c r="H225" i="3"/>
  <c r="H224" i="3"/>
  <c r="H222" i="3"/>
  <c r="H220" i="3"/>
  <c r="H219" i="3"/>
  <c r="H218" i="3"/>
  <c r="H212" i="3"/>
  <c r="H215" i="3"/>
  <c r="H214" i="3"/>
  <c r="H211" i="3"/>
  <c r="H209" i="3"/>
  <c r="H207" i="3"/>
  <c r="H205" i="3"/>
  <c r="H204" i="3"/>
  <c r="H202" i="3"/>
  <c r="H200" i="3"/>
  <c r="H199" i="3"/>
  <c r="H198" i="3"/>
  <c r="H197" i="3"/>
  <c r="H195" i="3"/>
  <c r="H193" i="3"/>
  <c r="H190" i="3"/>
  <c r="H188" i="3"/>
  <c r="H187" i="3"/>
  <c r="H185" i="3"/>
  <c r="H184" i="3"/>
  <c r="H301" i="3" l="1"/>
  <c r="H100" i="3"/>
  <c r="H99" i="3"/>
  <c r="H96" i="3"/>
  <c r="H95" i="3"/>
  <c r="H94" i="3"/>
  <c r="H93" i="3"/>
  <c r="H92" i="3"/>
  <c r="H90" i="3"/>
  <c r="H88" i="3"/>
  <c r="H86" i="3"/>
  <c r="H84" i="3"/>
  <c r="H83" i="3"/>
  <c r="H82" i="3"/>
  <c r="H81" i="3"/>
  <c r="H80" i="3"/>
  <c r="H77" i="3"/>
  <c r="H75" i="3"/>
  <c r="H72" i="3"/>
  <c r="H71" i="3"/>
  <c r="H68" i="3"/>
  <c r="H66" i="3"/>
  <c r="H65" i="3"/>
  <c r="H62" i="3"/>
  <c r="H61" i="3"/>
  <c r="H60" i="3"/>
  <c r="H59" i="3"/>
  <c r="H58" i="3"/>
  <c r="H57" i="3"/>
  <c r="H55" i="3"/>
  <c r="H53" i="3"/>
  <c r="H50" i="3"/>
  <c r="H49" i="3"/>
  <c r="H47" i="3"/>
  <c r="H45" i="3"/>
  <c r="H41" i="3"/>
  <c r="H40" i="3"/>
  <c r="H37" i="3"/>
  <c r="H35" i="3"/>
  <c r="H34" i="3"/>
  <c r="H33" i="3"/>
  <c r="H30" i="3"/>
  <c r="H28" i="3"/>
  <c r="H26" i="3"/>
  <c r="H24" i="3"/>
  <c r="H19" i="3"/>
  <c r="H17" i="3"/>
  <c r="H15" i="3"/>
  <c r="H14" i="3"/>
  <c r="H12" i="3"/>
  <c r="H10" i="3"/>
  <c r="H9" i="3"/>
  <c r="H349" i="3" l="1"/>
  <c r="H454" i="3" s="1"/>
  <c r="C349" i="3"/>
  <c r="B349" i="3"/>
  <c r="H101" i="3"/>
  <c r="H449" i="3" s="1"/>
  <c r="H451" i="3"/>
  <c r="H320" i="3"/>
  <c r="H452" i="3" s="1"/>
  <c r="C320" i="3"/>
  <c r="C301" i="3"/>
  <c r="C101" i="3"/>
  <c r="H455" i="3" l="1"/>
  <c r="G46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I356" authorId="0" shapeId="0" xr:uid="{4505BAE5-D41B-4B9A-837F-C7C60183ADD9}">
      <text>
        <r>
          <rPr>
            <sz val="9"/>
            <color indexed="81"/>
            <rFont val="Tahoma"/>
            <family val="2"/>
          </rPr>
          <t>High traffic volume streets (i.e. expressways, major arterials, minor arterials, industrial/commercial collectors, residential major collectors, residential minor collectors, and industrial/commercial locals), including associated approaches</t>
        </r>
      </text>
    </comment>
  </commentList>
</comments>
</file>

<file path=xl/sharedStrings.xml><?xml version="1.0" encoding="utf-8"?>
<sst xmlns="http://schemas.openxmlformats.org/spreadsheetml/2006/main" count="1776" uniqueCount="648">
  <si>
    <t>UNIT PRICES</t>
  </si>
  <si>
    <t/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</si>
  <si>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</si>
  <si>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</si>
  <si>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</si>
  <si>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</si>
  <si>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</si>
  <si>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</si>
  <si>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</si>
  <si>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</si>
  <si>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</si>
  <si>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</si>
  <si>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B</t>
  </si>
  <si>
    <t>C</t>
  </si>
  <si>
    <t>D</t>
  </si>
  <si>
    <t>E</t>
  </si>
  <si>
    <t>Subtotal:</t>
  </si>
  <si>
    <t>SUMMARY</t>
  </si>
  <si>
    <t>EARTH AND BASE WORKS</t>
  </si>
  <si>
    <t>ROADWORKS - NEW CONSTRUCTION</t>
  </si>
  <si>
    <t>JOINT AND CRACK SEALING</t>
  </si>
  <si>
    <t>ASSOCIATED DRAINAGE AND UNDERGROUND WORKS</t>
  </si>
  <si>
    <t>ADJUSTMENTS</t>
  </si>
  <si>
    <t>LANDSCAPING</t>
  </si>
  <si>
    <t>MISCELLANEOUS</t>
  </si>
  <si>
    <t>CODE</t>
  </si>
  <si>
    <t xml:space="preserve"> (total price) PART 1</t>
  </si>
  <si>
    <t xml:space="preserve"> (total price) PART 2</t>
  </si>
  <si>
    <r>
      <t xml:space="preserve">PART 1      </t>
    </r>
    <r>
      <rPr>
        <b/>
        <i/>
        <sz val="16"/>
        <rFont val="Arial"/>
        <family val="2"/>
      </rPr>
      <t>CITY FUNDED WORK</t>
    </r>
  </si>
  <si>
    <t xml:space="preserve">TOTAL BID PRICE (GST extra)                                                                              (in figures)                                             </t>
  </si>
  <si>
    <t>m³</t>
  </si>
  <si>
    <t>A.2</t>
  </si>
  <si>
    <t>m²</t>
  </si>
  <si>
    <t>i)</t>
  </si>
  <si>
    <t>tonne</t>
  </si>
  <si>
    <t>A010</t>
  </si>
  <si>
    <t>Supplying and Placing Base Course Material</t>
  </si>
  <si>
    <t>A012</t>
  </si>
  <si>
    <t>Grading of Boulevards</t>
  </si>
  <si>
    <t>each</t>
  </si>
  <si>
    <t>ii)</t>
  </si>
  <si>
    <t>B094</t>
  </si>
  <si>
    <t>Drilled Dowels</t>
  </si>
  <si>
    <t>B095</t>
  </si>
  <si>
    <t>19.1 mm Diameter</t>
  </si>
  <si>
    <t>B097</t>
  </si>
  <si>
    <t>Drilled Tie Bars</t>
  </si>
  <si>
    <t>B098</t>
  </si>
  <si>
    <t>20 M Deformed Tie Bar</t>
  </si>
  <si>
    <t>m</t>
  </si>
  <si>
    <t>iii)</t>
  </si>
  <si>
    <t>Concrete Curb Renewal</t>
  </si>
  <si>
    <t>C001</t>
  </si>
  <si>
    <t>Concrete Pavements, Median Slabs, Bull-noses, and Safety Medians</t>
  </si>
  <si>
    <t>C032</t>
  </si>
  <si>
    <t>Concrete Curbs, Curb and Gutter, and Splash Strips</t>
  </si>
  <si>
    <t>C046</t>
  </si>
  <si>
    <t>D006</t>
  </si>
  <si>
    <t xml:space="preserve">Reflective Crack Maintenance </t>
  </si>
  <si>
    <t>F001</t>
  </si>
  <si>
    <t>F003</t>
  </si>
  <si>
    <t>F005</t>
  </si>
  <si>
    <t>F007</t>
  </si>
  <si>
    <t>iv)</t>
  </si>
  <si>
    <t>G001</t>
  </si>
  <si>
    <t>Sodding</t>
  </si>
  <si>
    <t>G003</t>
  </si>
  <si>
    <t>v)</t>
  </si>
  <si>
    <t>B001</t>
  </si>
  <si>
    <t>Pavement Removal</t>
  </si>
  <si>
    <t>B002</t>
  </si>
  <si>
    <t>Concrete Pavement</t>
  </si>
  <si>
    <t>Tie-ins and Approaches</t>
  </si>
  <si>
    <t>F002</t>
  </si>
  <si>
    <t>vert. m</t>
  </si>
  <si>
    <t>F009</t>
  </si>
  <si>
    <t>F010</t>
  </si>
  <si>
    <t>F011</t>
  </si>
  <si>
    <t>C008</t>
  </si>
  <si>
    <t>C019</t>
  </si>
  <si>
    <t>Concrete Pavements for Early Opening</t>
  </si>
  <si>
    <t>E023</t>
  </si>
  <si>
    <t>E025</t>
  </si>
  <si>
    <t>Replacing Existing Risers</t>
  </si>
  <si>
    <t>F002A</t>
  </si>
  <si>
    <t>Adjustment of Valve Boxes</t>
  </si>
  <si>
    <t>Valve Box Extensions</t>
  </si>
  <si>
    <t>Adjustment of Curb Stop Boxes</t>
  </si>
  <si>
    <t>A003</t>
  </si>
  <si>
    <t>Excavation</t>
  </si>
  <si>
    <t>A004</t>
  </si>
  <si>
    <t>Sub-Grade Compaction</t>
  </si>
  <si>
    <t>A007</t>
  </si>
  <si>
    <t>A.3</t>
  </si>
  <si>
    <t>A.4</t>
  </si>
  <si>
    <t>A.5</t>
  </si>
  <si>
    <t>A022</t>
  </si>
  <si>
    <t>A.6</t>
  </si>
  <si>
    <t>A.7</t>
  </si>
  <si>
    <t>Supply and Install Geogrid</t>
  </si>
  <si>
    <t>A.8</t>
  </si>
  <si>
    <t>A.9</t>
  </si>
  <si>
    <t>A.10</t>
  </si>
  <si>
    <t>A.11</t>
  </si>
  <si>
    <t xml:space="preserve">CW 3235-R9  </t>
  </si>
  <si>
    <t>100 mm Sidewalk</t>
  </si>
  <si>
    <t>a)</t>
  </si>
  <si>
    <t>b)</t>
  </si>
  <si>
    <t>c)</t>
  </si>
  <si>
    <t>B154rl</t>
  </si>
  <si>
    <t>A.12</t>
  </si>
  <si>
    <t>SD-203B</t>
  </si>
  <si>
    <t>SD-229C,D</t>
  </si>
  <si>
    <t>B200</t>
  </si>
  <si>
    <t>A.13</t>
  </si>
  <si>
    <t>Planing of Pavement</t>
  </si>
  <si>
    <t>B201</t>
  </si>
  <si>
    <t>B219</t>
  </si>
  <si>
    <t>A.14</t>
  </si>
  <si>
    <t>Detectable Warning Surface Tiles</t>
  </si>
  <si>
    <t>A.15</t>
  </si>
  <si>
    <t>A.16</t>
  </si>
  <si>
    <t>SD-205</t>
  </si>
  <si>
    <t>vi)</t>
  </si>
  <si>
    <t>SD-229C</t>
  </si>
  <si>
    <t>A.17</t>
  </si>
  <si>
    <t>A.18</t>
  </si>
  <si>
    <t>CW 3250-R7</t>
  </si>
  <si>
    <t>E003</t>
  </si>
  <si>
    <t>A.19</t>
  </si>
  <si>
    <t xml:space="preserve">Catch Basin  </t>
  </si>
  <si>
    <t>CW 2130-R12</t>
  </si>
  <si>
    <t>SD-024, 1800 mm deep</t>
  </si>
  <si>
    <t>E008</t>
  </si>
  <si>
    <t>A.20</t>
  </si>
  <si>
    <t>Sewer Service</t>
  </si>
  <si>
    <t>E009</t>
  </si>
  <si>
    <t>250 mm, PVC</t>
  </si>
  <si>
    <t>E010</t>
  </si>
  <si>
    <t>A.21</t>
  </si>
  <si>
    <t>E036</t>
  </si>
  <si>
    <t>A.22</t>
  </si>
  <si>
    <t xml:space="preserve">Connecting to Existing Sewer </t>
  </si>
  <si>
    <t>E037</t>
  </si>
  <si>
    <t>A.23</t>
  </si>
  <si>
    <t>A.24</t>
  </si>
  <si>
    <t>E051</t>
  </si>
  <si>
    <t>A.25</t>
  </si>
  <si>
    <t>Installation of Subdrains</t>
  </si>
  <si>
    <t>CW 3120-R4</t>
  </si>
  <si>
    <t>A.26</t>
  </si>
  <si>
    <t>A.27</t>
  </si>
  <si>
    <t>Pre-cast Concrete Risers</t>
  </si>
  <si>
    <t>51 mm</t>
  </si>
  <si>
    <t>A.29</t>
  </si>
  <si>
    <t>A.30</t>
  </si>
  <si>
    <t>A.31</t>
  </si>
  <si>
    <t>A.32</t>
  </si>
  <si>
    <t>G002</t>
  </si>
  <si>
    <t xml:space="preserve"> width &lt; 600 mm</t>
  </si>
  <si>
    <t xml:space="preserve"> width &gt; or = 600 mm</t>
  </si>
  <si>
    <t>B100r</t>
  </si>
  <si>
    <t>Miscellaneous Concrete Slab Removal</t>
  </si>
  <si>
    <t>B104r</t>
  </si>
  <si>
    <t>E006</t>
  </si>
  <si>
    <t xml:space="preserve">Catch Pit </t>
  </si>
  <si>
    <t>E007</t>
  </si>
  <si>
    <t>SD-023</t>
  </si>
  <si>
    <t>E012</t>
  </si>
  <si>
    <t>Drainage Connection Pipe</t>
  </si>
  <si>
    <t xml:space="preserve">250 mm </t>
  </si>
  <si>
    <t>C051</t>
  </si>
  <si>
    <t>76 mm</t>
  </si>
  <si>
    <t>A.1</t>
  </si>
  <si>
    <t>B003</t>
  </si>
  <si>
    <t>Asphalt Pavement</t>
  </si>
  <si>
    <t>B096</t>
  </si>
  <si>
    <t>28.6 mm Diameter</t>
  </si>
  <si>
    <t>B097A</t>
  </si>
  <si>
    <t>15 M Deformed Tie Bar</t>
  </si>
  <si>
    <t>B184rlA</t>
  </si>
  <si>
    <t>B190</t>
  </si>
  <si>
    <t xml:space="preserve">Construction of Asphaltic Concrete Overlay </t>
  </si>
  <si>
    <t>B194</t>
  </si>
  <si>
    <t>B199</t>
  </si>
  <si>
    <t>Construction of Asphalt Patches</t>
  </si>
  <si>
    <t>CW 3450-R6</t>
  </si>
  <si>
    <t>CW 3326-R3</t>
  </si>
  <si>
    <t>E12</t>
  </si>
  <si>
    <t>C018</t>
  </si>
  <si>
    <t>SD-227C</t>
  </si>
  <si>
    <t>SD-204</t>
  </si>
  <si>
    <t>C050</t>
  </si>
  <si>
    <t>Interlocking Paving Stones</t>
  </si>
  <si>
    <t>SD-025, 1800 mm deep</t>
  </si>
  <si>
    <t>A.33</t>
  </si>
  <si>
    <t>A.34</t>
  </si>
  <si>
    <t>A.35</t>
  </si>
  <si>
    <t>A.36</t>
  </si>
  <si>
    <t>E046</t>
  </si>
  <si>
    <t>A.37</t>
  </si>
  <si>
    <t>Removal of Existing Catch Basins</t>
  </si>
  <si>
    <t>A.38</t>
  </si>
  <si>
    <t>A.39</t>
  </si>
  <si>
    <t>A.40</t>
  </si>
  <si>
    <t>A.41</t>
  </si>
  <si>
    <t>E072</t>
  </si>
  <si>
    <t>Watermain and Water Service Insulation</t>
  </si>
  <si>
    <t>E073</t>
  </si>
  <si>
    <t>F004</t>
  </si>
  <si>
    <t>38 mm</t>
  </si>
  <si>
    <t>F006</t>
  </si>
  <si>
    <t>64 mm</t>
  </si>
  <si>
    <t>WATER AND WASTE WORK</t>
  </si>
  <si>
    <t>E017</t>
  </si>
  <si>
    <t>Sewer Repair - Up to 3.0 Meters Long</t>
  </si>
  <si>
    <t>E017E</t>
  </si>
  <si>
    <t>E017F</t>
  </si>
  <si>
    <t>Class 3 Backfill</t>
  </si>
  <si>
    <t>E022A</t>
  </si>
  <si>
    <t>E022D</t>
  </si>
  <si>
    <t>B.3</t>
  </si>
  <si>
    <t>B.2</t>
  </si>
  <si>
    <t>B.1</t>
  </si>
  <si>
    <t>C.1</t>
  </si>
  <si>
    <t>C.2</t>
  </si>
  <si>
    <t>C.3</t>
  </si>
  <si>
    <t>D.2</t>
  </si>
  <si>
    <t>D.3</t>
  </si>
  <si>
    <t>D.4</t>
  </si>
  <si>
    <t>F</t>
  </si>
  <si>
    <t>(SEE B10)</t>
  </si>
  <si>
    <t>B064-72</t>
  </si>
  <si>
    <t>Slab Replacement - Early Opening (72 hour)</t>
  </si>
  <si>
    <t>B114rl</t>
  </si>
  <si>
    <t xml:space="preserve">Miscellaneous Concrete Slab Renewal </t>
  </si>
  <si>
    <t>B118rl</t>
  </si>
  <si>
    <t>B119rl</t>
  </si>
  <si>
    <t>Less than 5 sq.m.</t>
  </si>
  <si>
    <t>B120rl</t>
  </si>
  <si>
    <t>5 sq.m. to 20 sq.m.</t>
  </si>
  <si>
    <t>B126r</t>
  </si>
  <si>
    <t>Concrete Curb Removal</t>
  </si>
  <si>
    <t xml:space="preserve">CW 3240-R10 </t>
  </si>
  <si>
    <t>B135i</t>
  </si>
  <si>
    <t>Concrete Curb Installation</t>
  </si>
  <si>
    <t>B189</t>
  </si>
  <si>
    <t>Regrading Existing Interlocking Paving Stones</t>
  </si>
  <si>
    <t>CW 3330-R5</t>
  </si>
  <si>
    <t>B191</t>
  </si>
  <si>
    <t>Main Line Paving</t>
  </si>
  <si>
    <t xml:space="preserve">CW 3450-R6 </t>
  </si>
  <si>
    <t>1 - 50 mm Depth (Asphalt)</t>
  </si>
  <si>
    <t>Frames &amp; Covers</t>
  </si>
  <si>
    <t>E050A</t>
  </si>
  <si>
    <t>Catch Basin Cleaning</t>
  </si>
  <si>
    <t>Adjustment of Manholes/Catch Basins Frames</t>
  </si>
  <si>
    <t>CW 3210-R8</t>
  </si>
  <si>
    <t>Lifter Rings (AP-010)</t>
  </si>
  <si>
    <t>B.4</t>
  </si>
  <si>
    <t>B.5</t>
  </si>
  <si>
    <t>B.6</t>
  </si>
  <si>
    <t>B.7</t>
  </si>
  <si>
    <t>B.8</t>
  </si>
  <si>
    <t>B121rl</t>
  </si>
  <si>
    <t>Greater than 20 sq.m.</t>
  </si>
  <si>
    <t>B.9</t>
  </si>
  <si>
    <t>B.10</t>
  </si>
  <si>
    <t>B.11</t>
  </si>
  <si>
    <t>B.12</t>
  </si>
  <si>
    <t>B.13</t>
  </si>
  <si>
    <t>B.14</t>
  </si>
  <si>
    <t>B.15</t>
  </si>
  <si>
    <t>B.16</t>
  </si>
  <si>
    <t>B.17</t>
  </si>
  <si>
    <t>B.18</t>
  </si>
  <si>
    <t>B.19</t>
  </si>
  <si>
    <t>B.20</t>
  </si>
  <si>
    <t>B.21</t>
  </si>
  <si>
    <t>B.22</t>
  </si>
  <si>
    <t>B.23</t>
  </si>
  <si>
    <t>B.24</t>
  </si>
  <si>
    <t>B.25</t>
  </si>
  <si>
    <t>B.26</t>
  </si>
  <si>
    <t>B.27</t>
  </si>
  <si>
    <t>F018</t>
  </si>
  <si>
    <t>B.28</t>
  </si>
  <si>
    <t>Curb Stop Extensions</t>
  </si>
  <si>
    <t>B.29</t>
  </si>
  <si>
    <t>B.30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</si>
  <si>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</si>
  <si>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</si>
  <si>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</si>
  <si>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</si>
  <si>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</si>
  <si>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</si>
  <si>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</si>
  <si>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</si>
  <si>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</si>
  <si>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C.13</t>
  </si>
  <si>
    <t>C.14</t>
  </si>
  <si>
    <t>C.15</t>
  </si>
  <si>
    <t>C.16</t>
  </si>
  <si>
    <t>C.17</t>
  </si>
  <si>
    <t>C.18</t>
  </si>
  <si>
    <t>C.19</t>
  </si>
  <si>
    <t>C.20</t>
  </si>
  <si>
    <t>C.21</t>
  </si>
  <si>
    <t>C.22</t>
  </si>
  <si>
    <t>C.23</t>
  </si>
  <si>
    <t>C.24</t>
  </si>
  <si>
    <t>C.25</t>
  </si>
  <si>
    <t>D.1</t>
  </si>
  <si>
    <t>D.6</t>
  </si>
  <si>
    <t>D.7</t>
  </si>
  <si>
    <t>SD-205,
SD-206A</t>
  </si>
  <si>
    <t>AP-007 - Standard Solid Cover for Standard Frame</t>
  </si>
  <si>
    <t>E.1</t>
  </si>
  <si>
    <t>E.2</t>
  </si>
  <si>
    <t>Less than 3 m</t>
  </si>
  <si>
    <t>E004A</t>
  </si>
  <si>
    <t>SD-200</t>
  </si>
  <si>
    <t>E018</t>
  </si>
  <si>
    <t>E019</t>
  </si>
  <si>
    <t>E020</t>
  </si>
  <si>
    <t>E022I</t>
  </si>
  <si>
    <t>C.26</t>
  </si>
  <si>
    <t>C.27</t>
  </si>
  <si>
    <t>C.28</t>
  </si>
  <si>
    <t>C.29</t>
  </si>
  <si>
    <t>C.30</t>
  </si>
  <si>
    <t>C.31</t>
  </si>
  <si>
    <t>B.31</t>
  </si>
  <si>
    <t>C.32</t>
  </si>
  <si>
    <t>ROADWORKS - REMOVALS/RENEWALS</t>
  </si>
  <si>
    <t>L. sum</t>
  </si>
  <si>
    <t>G</t>
  </si>
  <si>
    <t>G.1</t>
  </si>
  <si>
    <t>F.1</t>
  </si>
  <si>
    <t>Total:</t>
  </si>
  <si>
    <t>I001</t>
  </si>
  <si>
    <t>Mobilization/Demobilization</t>
  </si>
  <si>
    <t>CW 3110-R22</t>
  </si>
  <si>
    <t>100 mm Type 5 Concrete Sidewalk</t>
  </si>
  <si>
    <t>Type 2 Concrete Curb Ramp (8-12 mm reveal ht, Monolithic)</t>
  </si>
  <si>
    <t>CW 2140-R5</t>
  </si>
  <si>
    <t>CW 3510-R10</t>
  </si>
  <si>
    <t>Supplying and Placing Sub-base Material</t>
  </si>
  <si>
    <t>Geotextile Fabric</t>
  </si>
  <si>
    <t>CW 3130-R5</t>
  </si>
  <si>
    <t>A022A2</t>
  </si>
  <si>
    <t>Separation/Filtration Fabric</t>
  </si>
  <si>
    <t>A022A4</t>
  </si>
  <si>
    <t>A022A5</t>
  </si>
  <si>
    <t>Class A Geogrid</t>
  </si>
  <si>
    <t>CW 3135-R2</t>
  </si>
  <si>
    <t>Type 1 Concrete Curb Ramp (8-12 mm reveal ht, Monolithic)</t>
  </si>
  <si>
    <t>Construction of 200 mm Type 1 Concrete Pavement - (Reinforced)</t>
  </si>
  <si>
    <t>Construction of  Curb Ramp (8-12 mm ht, Type 1, Integral)</t>
  </si>
  <si>
    <t>MOBILIZATION /DEMOBILIZATION</t>
  </si>
  <si>
    <t>Type MS1</t>
  </si>
  <si>
    <t>B193A</t>
  </si>
  <si>
    <t>B195A</t>
  </si>
  <si>
    <r>
      <t>CW 3110-R22</t>
    </r>
    <r>
      <rPr>
        <sz val="11"/>
        <color theme="1"/>
        <rFont val="Calibri"/>
        <family val="2"/>
        <scheme val="minor"/>
      </rPr>
      <t/>
    </r>
  </si>
  <si>
    <t>CW 3235-R9</t>
  </si>
  <si>
    <t>B127rA</t>
  </si>
  <si>
    <t>Barrier Integral</t>
  </si>
  <si>
    <t>B155rlB</t>
  </si>
  <si>
    <t>B155rl^1</t>
  </si>
  <si>
    <t>B195C</t>
  </si>
  <si>
    <t>Type MS3</t>
  </si>
  <si>
    <t>B206</t>
  </si>
  <si>
    <t>Supply and Install Pavement Repair Fabric</t>
  </si>
  <si>
    <t>B206A</t>
  </si>
  <si>
    <t>Type A</t>
  </si>
  <si>
    <t>C035B</t>
  </si>
  <si>
    <t>C037B</t>
  </si>
  <si>
    <t>C044</t>
  </si>
  <si>
    <t>SD-202A</t>
  </si>
  <si>
    <t>E005A</t>
  </si>
  <si>
    <t>150 mm, PVC</t>
  </si>
  <si>
    <t xml:space="preserve">Barrier Curb and Arched Gutter Inlet Frame </t>
  </si>
  <si>
    <t xml:space="preserve">Barrier Curb and Arched Gutter Inlet Frame Cover </t>
  </si>
  <si>
    <t>E034</t>
  </si>
  <si>
    <t>Connecting to Existing Catch Basin</t>
  </si>
  <si>
    <t>E035</t>
  </si>
  <si>
    <t>250 mm Drainage Connection Pipe</t>
  </si>
  <si>
    <t>250 mm (Type PVC) Connecting Pipe</t>
  </si>
  <si>
    <t>E041A</t>
  </si>
  <si>
    <t>E044</t>
  </si>
  <si>
    <t>Pipe Under Roadway Excavation</t>
  </si>
  <si>
    <t>SD-018</t>
  </si>
  <si>
    <t>F.2</t>
  </si>
  <si>
    <t>F.3</t>
  </si>
  <si>
    <t>F.4</t>
  </si>
  <si>
    <t>F.5</t>
  </si>
  <si>
    <t>F.6</t>
  </si>
  <si>
    <t>F015</t>
  </si>
  <si>
    <t>Adjustment of Curb and Gutter Frames</t>
  </si>
  <si>
    <t>SD-228A, D</t>
  </si>
  <si>
    <t>A030</t>
  </si>
  <si>
    <t>Fill Material</t>
  </si>
  <si>
    <t>CW 3170-R3</t>
  </si>
  <si>
    <t>A031</t>
  </si>
  <si>
    <t>Placing Suitable Site Material</t>
  </si>
  <si>
    <t>B011</t>
  </si>
  <si>
    <t>200 mm Type 1 Concrete Pavement (Reinforced)</t>
  </si>
  <si>
    <t>B017</t>
  </si>
  <si>
    <t>Partial Slab Patches</t>
  </si>
  <si>
    <t>B026</t>
  </si>
  <si>
    <t>B027</t>
  </si>
  <si>
    <t>B028</t>
  </si>
  <si>
    <t>B029</t>
  </si>
  <si>
    <t>B004</t>
  </si>
  <si>
    <t>Slab Replacement</t>
  </si>
  <si>
    <t>B034-24</t>
  </si>
  <si>
    <t>Slab Replacement - Early Opening (24 hour)</t>
  </si>
  <si>
    <t>B041-24</t>
  </si>
  <si>
    <t>200 mm Type 3 Concrete Pavement (Reinforced)</t>
  </si>
  <si>
    <t>B047-24</t>
  </si>
  <si>
    <t>Partial Slab Patches - Early Opening (24 hour)</t>
  </si>
  <si>
    <t>B056-24</t>
  </si>
  <si>
    <t>200 mm Type 3 Concrete Pavement (Type A)</t>
  </si>
  <si>
    <t>B057-24</t>
  </si>
  <si>
    <t>200 mm Type 3 Concrete Pavement (Type B)</t>
  </si>
  <si>
    <t>B071-72</t>
  </si>
  <si>
    <t>200 mm Type 4 Concrete Pavement (Reinforced)</t>
  </si>
  <si>
    <t>B106r</t>
  </si>
  <si>
    <t>Monolithic Curb and Sidewalk</t>
  </si>
  <si>
    <t>B127rB</t>
  </si>
  <si>
    <t>Barrier Separate</t>
  </si>
  <si>
    <t>B136iA</t>
  </si>
  <si>
    <t>B139iA</t>
  </si>
  <si>
    <t>Type 1 Concrete Barrier (150 mm reveal ht, Dowelled)</t>
  </si>
  <si>
    <t>Type 1 Concrete Modified Barrier (150 mm reveal ht, Dowelled)</t>
  </si>
  <si>
    <t>B140iA</t>
  </si>
  <si>
    <t>B150iA</t>
  </si>
  <si>
    <t>SD-229A,B,C</t>
  </si>
  <si>
    <t>B155rlA</t>
  </si>
  <si>
    <t>3 m to 30 m</t>
  </si>
  <si>
    <t>B155rlA1</t>
  </si>
  <si>
    <t>B155rlA2</t>
  </si>
  <si>
    <t>B167rlA</t>
  </si>
  <si>
    <t>B170rlA</t>
  </si>
  <si>
    <t>B170rlA1</t>
  </si>
  <si>
    <t>B170rlA2</t>
  </si>
  <si>
    <t>Type 1 Concrete Curb and Gutter (150 mm reveal ht, Barrier, Integral, 600 mm width, 150 mm Plain Concrete Pavement)</t>
  </si>
  <si>
    <t>B188</t>
  </si>
  <si>
    <t>Supply and Installation of Dowel Assemblies 28.6mm</t>
  </si>
  <si>
    <t>C017</t>
  </si>
  <si>
    <t>SD-228B</t>
  </si>
  <si>
    <t>C052</t>
  </si>
  <si>
    <t>F014</t>
  </si>
  <si>
    <t>F.10</t>
  </si>
  <si>
    <t xml:space="preserve">Adjustment of Curb Inlet with New Inlet  Box </t>
  </si>
  <si>
    <t>F.7</t>
  </si>
  <si>
    <t>Tree Stump Grinding</t>
  </si>
  <si>
    <t>SUTHERLAND AVENUE From Robinson Street to Charles Street -  New Concrete Sidewalk and Associated Works</t>
  </si>
  <si>
    <t>VARIOUS LOCATIONS - Pickup and Installation of Precast Traffic Calming Curbs and Polyposts</t>
  </si>
  <si>
    <t>Pickup and Installation of Traffic Calming Curbs</t>
  </si>
  <si>
    <t>Pickup and Installation of Polyposts</t>
  </si>
  <si>
    <t>CW 2145-R5</t>
  </si>
  <si>
    <t>Asset #CLl70112396</t>
  </si>
  <si>
    <t>250 mm,LDS</t>
  </si>
  <si>
    <t xml:space="preserve">each </t>
  </si>
  <si>
    <t>JARVIS AVENUE From McPhillips Street to Powers Street</t>
  </si>
  <si>
    <t>Asset #MH00011401</t>
  </si>
  <si>
    <t>Existing Manhole and Catch Basin Repairs</t>
  </si>
  <si>
    <t>CW 2130-R12, E15</t>
  </si>
  <si>
    <t>Patching Existing Manholes</t>
  </si>
  <si>
    <t>Asset #MH00011420</t>
  </si>
  <si>
    <t>Replace Existing Risers</t>
  </si>
  <si>
    <t>Asset #MH00011466</t>
  </si>
  <si>
    <t>Remove and Replace Existing Manhole</t>
  </si>
  <si>
    <t>SD-010 (1200mm)</t>
  </si>
  <si>
    <t>Asset #MH00011425</t>
  </si>
  <si>
    <t>Asset #MA00012825</t>
  </si>
  <si>
    <t>400 mm,CS</t>
  </si>
  <si>
    <t>Asset #CL00012753</t>
  </si>
  <si>
    <t>250 mm</t>
  </si>
  <si>
    <t>Asset #CL00012763</t>
  </si>
  <si>
    <t>150 mm</t>
  </si>
  <si>
    <t>Sewer Repair - In Addition to First 3.0 Meters</t>
  </si>
  <si>
    <t>150 mm,LDS</t>
  </si>
  <si>
    <r>
      <t xml:space="preserve">PART 2     </t>
    </r>
    <r>
      <rPr>
        <b/>
        <i/>
        <sz val="16"/>
        <rFont val="Arial"/>
        <family val="2"/>
      </rPr>
      <t xml:space="preserve"> FEDERALLY/PROVINCIALLY FUNDED WORK
                 (See B10.6, B18.2.1, D2.1)</t>
    </r>
  </si>
  <si>
    <t>E020A</t>
  </si>
  <si>
    <t>E020B</t>
  </si>
  <si>
    <t>E022B</t>
  </si>
  <si>
    <t>E017A</t>
  </si>
  <si>
    <t>E017B</t>
  </si>
  <si>
    <t>B128r</t>
  </si>
  <si>
    <t>Modified Barrier 180mm</t>
  </si>
  <si>
    <t>B134rA</t>
  </si>
  <si>
    <t>Splash Strip Monolithic</t>
  </si>
  <si>
    <t>Type 2 Concrete Curb and Gutter (180 mm reveal ht, Barrier, Integral, 600 mm width, 200 mm Plain Concrete Pavement)</t>
  </si>
  <si>
    <t>Type 2 Concrete Barrier (180 mm reveal ht, Dowelled)</t>
  </si>
  <si>
    <t>B155rlB1</t>
  </si>
  <si>
    <t>C033B</t>
  </si>
  <si>
    <t>C036B</t>
  </si>
  <si>
    <t>C047B</t>
  </si>
  <si>
    <t xml:space="preserve">SD-223A
</t>
  </si>
  <si>
    <t>200 mm Type 2 Concrete Pavement (Type B)</t>
  </si>
  <si>
    <t>200 mm Type 2 Concrete Pavement (Type D)</t>
  </si>
  <si>
    <t>Construction of Monolithic Type 2 Concrete Bull-noses</t>
  </si>
  <si>
    <t>Construction of  Barrier (180 mm ht, Type 2, Dowelled)</t>
  </si>
  <si>
    <t>Construction of Barrier (180 mm ht, Type 2, Integral)</t>
  </si>
  <si>
    <t>Construction of Modified Barrier (180 mm ht, Type 2, Dowelled)</t>
  </si>
  <si>
    <t>Construction of   Lip Curb (75 mm ht, Type 2, Integral)</t>
  </si>
  <si>
    <t>Construction of  Curb Ramp (8-12 mm ht, Type 2, Integral)</t>
  </si>
  <si>
    <t>Construction of Splash Strip (180 mm ht, Monolithic Modified Barrier Curb, 750 mm width, Type 1)</t>
  </si>
  <si>
    <t>In a Trench, Class B Type Compacted Sand  Bedding, Class 2 Backfill</t>
  </si>
  <si>
    <t>E2</t>
  </si>
  <si>
    <t xml:space="preserve">JARVIS AVENUE From Parr Street to Powers Street -  Pavement Rehabilitation and Associated Works </t>
  </si>
  <si>
    <t xml:space="preserve">CHARLES STREET From Jarvis Avenue to Sutherland Avenue - Concrete Pavement Reconstruction and Associated Works </t>
  </si>
  <si>
    <t>B.32</t>
  </si>
  <si>
    <t>B.33</t>
  </si>
  <si>
    <t>C.33</t>
  </si>
  <si>
    <t>C.34</t>
  </si>
  <si>
    <t>C.35</t>
  </si>
  <si>
    <t>C.36</t>
  </si>
  <si>
    <t>C.37</t>
  </si>
  <si>
    <t>C.38</t>
  </si>
  <si>
    <t>C.39</t>
  </si>
  <si>
    <t>C.40</t>
  </si>
  <si>
    <t>F.8</t>
  </si>
  <si>
    <t>F.9</t>
  </si>
  <si>
    <t>G.2</t>
  </si>
  <si>
    <t>G.3</t>
  </si>
  <si>
    <t>G.4</t>
  </si>
  <si>
    <t>G.5</t>
  </si>
  <si>
    <t>G.6</t>
  </si>
  <si>
    <t>G.7</t>
  </si>
  <si>
    <t>G.8</t>
  </si>
  <si>
    <t>G.9</t>
  </si>
  <si>
    <t>G.10</t>
  </si>
  <si>
    <t>G.11</t>
  </si>
  <si>
    <t>G.12</t>
  </si>
  <si>
    <t>G.13</t>
  </si>
  <si>
    <t>G.14</t>
  </si>
  <si>
    <t>G.15</t>
  </si>
  <si>
    <t>G.16</t>
  </si>
  <si>
    <t>G.17</t>
  </si>
  <si>
    <t>G.18</t>
  </si>
  <si>
    <t>G.19</t>
  </si>
  <si>
    <t>G.20</t>
  </si>
  <si>
    <t>G.21</t>
  </si>
  <si>
    <t>G.22</t>
  </si>
  <si>
    <t>G.23</t>
  </si>
  <si>
    <t>G.24</t>
  </si>
  <si>
    <t>G.25</t>
  </si>
  <si>
    <t>G.26</t>
  </si>
  <si>
    <t>G.27</t>
  </si>
  <si>
    <t>G.28</t>
  </si>
  <si>
    <t>G.29</t>
  </si>
  <si>
    <t>G.30</t>
  </si>
  <si>
    <t>G.31</t>
  </si>
  <si>
    <t>G.32</t>
  </si>
  <si>
    <t>G.33</t>
  </si>
  <si>
    <t>G.34</t>
  </si>
  <si>
    <t>G.35</t>
  </si>
  <si>
    <t>G.36</t>
  </si>
  <si>
    <t>H</t>
  </si>
  <si>
    <t>H.1</t>
  </si>
  <si>
    <t>Sewer Inspection ( following repair)</t>
  </si>
  <si>
    <t>Manhole Inspection ( following install)</t>
  </si>
  <si>
    <t>PEMBINA HIGHWAY ALLEY From Pembina Highway to Dowker Street - Concrete Pavement Reconstruction and Associated Works</t>
  </si>
  <si>
    <t xml:space="preserve">JARVIS AVENUE From McPhillips Street to Parr Street - Asphalt Mill and Fill and Associated Works </t>
  </si>
  <si>
    <t>Type 1 Concrete Barrier (180 mm reveal ht, Dowelled)</t>
  </si>
  <si>
    <t>B142iA</t>
  </si>
  <si>
    <t>Construction of 175 mm Type 1 Concrete Pavement (Plain-Dowelled Slip Form Paving)</t>
  </si>
  <si>
    <t>Construction of Barrier (180 mm ht, Type 1, Integral)</t>
  </si>
  <si>
    <t>Construction of  Modified Barrier  (180 mm ht, Type 1, Integral)</t>
  </si>
  <si>
    <t>Construction of   Lip Curb (75 mm ht, Type 1, Integral)</t>
  </si>
  <si>
    <t>Supply and Installation of Dowel Assemblies 19.1mm</t>
  </si>
  <si>
    <t>In a Trench, Class B Type Compacted Sand  Bedding, Class 3 Backfill</t>
  </si>
  <si>
    <t>Connecting to 600 mm  (Type Concrete) Combined Sewer</t>
  </si>
  <si>
    <t>E047</t>
  </si>
  <si>
    <t>Removal of Existing Catch Pit</t>
  </si>
  <si>
    <t>Abondoning  Existing Catch Basins</t>
  </si>
  <si>
    <t>A.28</t>
  </si>
  <si>
    <t>Base Course Material - Granular C</t>
  </si>
  <si>
    <t xml:space="preserve">CW 3230-R8
</t>
  </si>
  <si>
    <t>200 mm Type 1 Concrete Pavement (Type A)</t>
  </si>
  <si>
    <t>200 mm Type 1 Concrete Pavement (Type B)</t>
  </si>
  <si>
    <t>200 mm Type 1 Concrete Pavement (Type D)</t>
  </si>
  <si>
    <t>C011</t>
  </si>
  <si>
    <t>Construction of 150 mm Type 1 Concrete Pavement (Reinforced)</t>
  </si>
  <si>
    <t>E024</t>
  </si>
  <si>
    <t>AP-006 - Standard Frame for Manhole and Catch Basin</t>
  </si>
  <si>
    <t>200 mm Type 1 Concrete Pavement (Type C)</t>
  </si>
  <si>
    <t>Type 1 Concrete Barrier (100 mm reveal ht, Dowelled)</t>
  </si>
  <si>
    <t>Type 1 Concrete Modified Barrier (100 mm reveal ht, Dowelled)</t>
  </si>
  <si>
    <t>Type 1 Concrete Modified Barrier (100 mm reveal ht, Integral)</t>
  </si>
  <si>
    <t>A010C3</t>
  </si>
  <si>
    <t>50 mm Granular A</t>
  </si>
  <si>
    <t>A007A2</t>
  </si>
  <si>
    <t>Base Course Material - Granular A</t>
  </si>
  <si>
    <t>A010A2</t>
  </si>
  <si>
    <t xml:space="preserve">100 mm Granular A </t>
  </si>
  <si>
    <t>A008A2</t>
  </si>
  <si>
    <t xml:space="preserve">50 mm Granular A </t>
  </si>
  <si>
    <t xml:space="preserve">Base Course Material - Granular A </t>
  </si>
  <si>
    <t>C015</t>
  </si>
  <si>
    <t>SD-226A</t>
  </si>
  <si>
    <t>Construction of Monolithic Type 2 Concrete Median Slabs</t>
  </si>
  <si>
    <t>Construction of Monolithic Type 2 Curb Concrete and Sidewalk</t>
  </si>
  <si>
    <t>C007</t>
  </si>
  <si>
    <t>Construction of 230 mm Type 2 Concrete Pavement (Plain-Dowelled)</t>
  </si>
  <si>
    <t>C025-72</t>
  </si>
  <si>
    <t>Construction of 230 mm Type 4 Concrete Pavement for Early Opening 72 Hour (Plain-Dowelled)</t>
  </si>
  <si>
    <t>Construction of Raised Reinforced Type 2 Concrete Crosswalk</t>
  </si>
  <si>
    <t>E042</t>
  </si>
  <si>
    <t>Connecting New Sewer Service to Existing Sewer Service</t>
  </si>
  <si>
    <t>E043</t>
  </si>
  <si>
    <t xml:space="preserve">CW 3230-R8, E26
</t>
  </si>
  <si>
    <t>CW 3240-R10, E26</t>
  </si>
  <si>
    <t>CW 3310-R19, E26</t>
  </si>
  <si>
    <t xml:space="preserve">CW 3240-R10, E26 </t>
  </si>
  <si>
    <t>CW 3010-R4, E16</t>
  </si>
  <si>
    <t>CW 3410-R12, E18</t>
  </si>
  <si>
    <t>CW 2130-R12, E19</t>
  </si>
  <si>
    <t>CW 3235-R9, E20, E26</t>
  </si>
  <si>
    <t xml:space="preserve">CW 3325-R5, E20, E26, SD-228A, D  </t>
  </si>
  <si>
    <t xml:space="preserve">CW 3325-R5, E20, SD-228A, D  </t>
  </si>
  <si>
    <t>E21</t>
  </si>
  <si>
    <t>E22</t>
  </si>
  <si>
    <t>E23</t>
  </si>
  <si>
    <t>CW 3310-R19,E24, E26</t>
  </si>
  <si>
    <t xml:space="preserve">CW 3230-R8, E24, E26
</t>
  </si>
  <si>
    <t>CW 3310-R19, E24, E26</t>
  </si>
  <si>
    <t>CW 3310-R19, E24, E26, E27</t>
  </si>
  <si>
    <t>C.41</t>
  </si>
  <si>
    <t>C.42</t>
  </si>
  <si>
    <t>C.43</t>
  </si>
  <si>
    <t>C.44</t>
  </si>
  <si>
    <t>C.45</t>
  </si>
  <si>
    <t>D.5</t>
  </si>
  <si>
    <t>CW 2130-R12, E21</t>
  </si>
  <si>
    <t xml:space="preserve">CW 3230-R8, E24
</t>
  </si>
  <si>
    <t>CW 3140-R1</t>
  </si>
  <si>
    <t>C.46</t>
  </si>
  <si>
    <t>Tree Removal</t>
  </si>
  <si>
    <t>E14</t>
  </si>
  <si>
    <t>300mm diameter or less</t>
  </si>
  <si>
    <t>E24, E25, E26</t>
  </si>
  <si>
    <t>200 mm, CB Lead</t>
  </si>
  <si>
    <t>Construction of 175 mm Type 1 Concrete Pavement (Plain-Dowelled)</t>
  </si>
  <si>
    <t>FORM B(R1):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</si>
</sst>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7" formatCode="&quot;$&quot;#,##0.00_);\(&quot;$&quot;#,##0.00\)"/>
    <numFmt numFmtId="164" formatCode="0;0;&quot;&quot;;@"/>
    <numFmt numFmtId="165" formatCode="0;0;[Red]&quot;###&quot;;@"/>
    <numFmt numFmtId="166" formatCode="&quot;$&quot;#,##0.00"/>
    <numFmt numFmtId="167" formatCode="&quot;Subtotal: &quot;#\ ###\ ##0.00;;&quot;Subtotal: Nil&quot;;@"/>
    <numFmt numFmtId="168" formatCode="#\ ###\ ##0.00;;0;@"/>
    <numFmt numFmtId="169" formatCode="&quot;&quot;;&quot;&quot;;&quot;&quot;;&quot;&quot;"/>
    <numFmt numFmtId="170" formatCode="#\ ###\ ##0.00;;0;[Red]@"/>
    <numFmt numFmtId="171" formatCode="0;\-0;0;@"/>
    <numFmt numFmtId="172" formatCode="#\ ###\ ##0.00;;&quot;(in figures)                                 &quot;;@"/>
    <numFmt numFmtId="173" formatCode="#\ ###\ ##0.00;;;@"/>
    <numFmt numFmtId="174" formatCode="#\ ###\ ##0.?;[Red]0;[Red]0;[Red]@"/>
    <numFmt numFmtId="175" formatCode="#\ ###\ ##0.00;;;"/>
    <numFmt numFmtId="176" formatCode="[Red]&quot;Z&quot;;[Red]&quot;Z&quot;;[Red]&quot;Z&quot;;@"/>
    <numFmt numFmtId="177" formatCode="#,##0.0"/>
    <numFmt numFmtId="178" formatCode="0.0"/>
    <numFmt numFmtId="179" formatCode="0."/>
  </numFmts>
  <fonts count="58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MS Sans Serif"/>
      <family val="2"/>
    </font>
    <font>
      <b/>
      <sz val="10"/>
      <color theme="1"/>
      <name val="MS Sans Serif"/>
      <family val="2"/>
    </font>
    <font>
      <sz val="9"/>
      <color indexed="81"/>
      <name val="Tahoma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 style="thin">
        <color indexed="8"/>
      </right>
      <top style="thin">
        <color indexed="64"/>
      </top>
      <bottom style="double">
        <color indexed="8"/>
      </bottom>
      <diagonal/>
    </border>
  </borders>
  <cellStyleXfs count="110">
    <xf numFmtId="0" fontId="0" fillId="2" borderId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6" borderId="0" applyNumberFormat="0" applyBorder="0" applyAlignment="0" applyProtection="0"/>
    <xf numFmtId="0" fontId="41" fillId="9" borderId="0" applyNumberFormat="0" applyBorder="0" applyAlignment="0" applyProtection="0"/>
    <xf numFmtId="0" fontId="41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20" borderId="0" applyNumberFormat="0" applyBorder="0" applyAlignment="0" applyProtection="0"/>
    <xf numFmtId="0" fontId="30" fillId="4" borderId="0" applyNumberFormat="0" applyBorder="0" applyAlignment="0" applyProtection="0"/>
    <xf numFmtId="0" fontId="14" fillId="0" borderId="0" applyFill="0">
      <alignment horizontal="right" vertical="top"/>
    </xf>
    <xf numFmtId="0" fontId="42" fillId="0" borderId="0" applyFill="0">
      <alignment horizontal="right" vertical="top"/>
    </xf>
    <xf numFmtId="0" fontId="15" fillId="0" borderId="1" applyFill="0">
      <alignment horizontal="right" vertical="top"/>
    </xf>
    <xf numFmtId="0" fontId="43" fillId="0" borderId="1" applyFill="0">
      <alignment horizontal="right" vertical="top"/>
    </xf>
    <xf numFmtId="0" fontId="43" fillId="0" borderId="1" applyFill="0">
      <alignment horizontal="right" vertical="top"/>
    </xf>
    <xf numFmtId="169" fontId="15" fillId="0" borderId="2" applyFill="0">
      <alignment horizontal="right" vertical="top"/>
    </xf>
    <xf numFmtId="169" fontId="43" fillId="0" borderId="2" applyFill="0">
      <alignment horizontal="right" vertical="top"/>
    </xf>
    <xf numFmtId="0" fontId="15" fillId="0" borderId="1" applyFill="0">
      <alignment horizontal="center" vertical="top" wrapText="1"/>
    </xf>
    <xf numFmtId="0" fontId="43" fillId="0" borderId="1" applyFill="0">
      <alignment horizontal="center" vertical="top" wrapText="1"/>
    </xf>
    <xf numFmtId="0" fontId="43" fillId="0" borderId="1" applyFill="0">
      <alignment horizontal="center" vertical="top" wrapText="1"/>
    </xf>
    <xf numFmtId="0" fontId="16" fillId="0" borderId="3" applyFill="0">
      <alignment horizontal="center" vertical="center" wrapText="1"/>
    </xf>
    <xf numFmtId="0" fontId="44" fillId="0" borderId="3" applyFill="0">
      <alignment horizontal="center" vertical="center" wrapText="1"/>
    </xf>
    <xf numFmtId="0" fontId="15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0" fontId="17" fillId="0" borderId="1" applyFill="0">
      <alignment horizontal="left" vertical="top" wrapText="1"/>
    </xf>
    <xf numFmtId="0" fontId="45" fillId="0" borderId="1" applyFill="0">
      <alignment horizontal="left" vertical="top" wrapText="1"/>
    </xf>
    <xf numFmtId="0" fontId="45" fillId="0" borderId="1" applyFill="0">
      <alignment horizontal="left" vertical="top" wrapText="1"/>
    </xf>
    <xf numFmtId="164" fontId="18" fillId="0" borderId="4" applyFill="0">
      <alignment horizontal="centerContinuous" wrapText="1"/>
    </xf>
    <xf numFmtId="164" fontId="46" fillId="0" borderId="4" applyFill="0">
      <alignment horizontal="centerContinuous" wrapText="1"/>
    </xf>
    <xf numFmtId="164" fontId="15" fillId="0" borderId="1" applyFill="0">
      <alignment horizontal="center" vertical="top" wrapText="1"/>
    </xf>
    <xf numFmtId="164" fontId="43" fillId="0" borderId="1" applyFill="0">
      <alignment horizontal="center" vertical="top" wrapText="1"/>
    </xf>
    <xf numFmtId="164" fontId="43" fillId="0" borderId="1" applyFill="0">
      <alignment horizontal="center" vertical="top" wrapText="1"/>
    </xf>
    <xf numFmtId="0" fontId="15" fillId="0" borderId="1" applyFill="0">
      <alignment horizontal="center" wrapText="1"/>
    </xf>
    <xf numFmtId="0" fontId="43" fillId="0" borderId="1" applyFill="0">
      <alignment horizontal="center" wrapText="1"/>
    </xf>
    <xf numFmtId="0" fontId="43" fillId="0" borderId="1" applyFill="0">
      <alignment horizontal="center" wrapText="1"/>
    </xf>
    <xf numFmtId="174" fontId="15" fillId="0" borderId="1" applyFill="0"/>
    <xf numFmtId="174" fontId="43" fillId="0" borderId="1" applyFill="0"/>
    <xf numFmtId="174" fontId="43" fillId="0" borderId="1" applyFill="0"/>
    <xf numFmtId="170" fontId="15" fillId="0" borderId="1" applyFill="0">
      <alignment horizontal="right"/>
      <protection locked="0"/>
    </xf>
    <xf numFmtId="170" fontId="43" fillId="0" borderId="1" applyFill="0">
      <alignment horizontal="right"/>
      <protection locked="0"/>
    </xf>
    <xf numFmtId="170" fontId="43" fillId="0" borderId="1" applyFill="0">
      <alignment horizontal="right"/>
      <protection locked="0"/>
    </xf>
    <xf numFmtId="168" fontId="15" fillId="0" borderId="1" applyFill="0">
      <alignment horizontal="right"/>
      <protection locked="0"/>
    </xf>
    <xf numFmtId="168" fontId="43" fillId="0" borderId="1" applyFill="0">
      <alignment horizontal="right"/>
      <protection locked="0"/>
    </xf>
    <xf numFmtId="168" fontId="43" fillId="0" borderId="1" applyFill="0">
      <alignment horizontal="right"/>
      <protection locked="0"/>
    </xf>
    <xf numFmtId="168" fontId="15" fillId="0" borderId="1" applyFill="0"/>
    <xf numFmtId="168" fontId="43" fillId="0" borderId="1" applyFill="0"/>
    <xf numFmtId="168" fontId="43" fillId="0" borderId="1" applyFill="0"/>
    <xf numFmtId="168" fontId="15" fillId="0" borderId="3" applyFill="0">
      <alignment horizontal="right"/>
    </xf>
    <xf numFmtId="168" fontId="43" fillId="0" borderId="3" applyFill="0">
      <alignment horizontal="right"/>
    </xf>
    <xf numFmtId="0" fontId="34" fillId="21" borderId="5" applyNumberFormat="0" applyAlignment="0" applyProtection="0"/>
    <xf numFmtId="0" fontId="36" fillId="22" borderId="6" applyNumberFormat="0" applyAlignment="0" applyProtection="0"/>
    <xf numFmtId="0" fontId="19" fillId="0" borderId="1" applyFill="0">
      <alignment horizontal="left" vertical="top"/>
    </xf>
    <xf numFmtId="0" fontId="47" fillId="0" borderId="1" applyFill="0">
      <alignment horizontal="left" vertical="top"/>
    </xf>
    <xf numFmtId="0" fontId="47" fillId="0" borderId="1" applyFill="0">
      <alignment horizontal="left" vertical="top"/>
    </xf>
    <xf numFmtId="0" fontId="38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32" fillId="8" borderId="5" applyNumberFormat="0" applyAlignment="0" applyProtection="0"/>
    <xf numFmtId="0" fontId="35" fillId="0" borderId="10" applyNumberFormat="0" applyFill="0" applyAlignment="0" applyProtection="0"/>
    <xf numFmtId="0" fontId="31" fillId="23" borderId="0" applyNumberFormat="0" applyBorder="0" applyAlignment="0" applyProtection="0"/>
    <xf numFmtId="0" fontId="13" fillId="0" borderId="0"/>
    <xf numFmtId="0" fontId="12" fillId="2" borderId="0"/>
    <xf numFmtId="0" fontId="13" fillId="0" borderId="0"/>
    <xf numFmtId="0" fontId="53" fillId="0" borderId="0"/>
    <xf numFmtId="0" fontId="12" fillId="24" borderId="11" applyNumberFormat="0" applyFont="0" applyAlignment="0" applyProtection="0"/>
    <xf numFmtId="176" fontId="16" fillId="0" borderId="3" applyNumberFormat="0" applyFont="0" applyFill="0" applyBorder="0" applyAlignment="0" applyProtection="0">
      <alignment horizontal="center" vertical="top" wrapText="1"/>
    </xf>
    <xf numFmtId="176" fontId="44" fillId="0" borderId="3" applyNumberFormat="0" applyFont="0" applyFill="0" applyBorder="0" applyAlignment="0" applyProtection="0">
      <alignment horizontal="center" vertical="top" wrapText="1"/>
    </xf>
    <xf numFmtId="0" fontId="33" fillId="21" borderId="12" applyNumberFormat="0" applyAlignment="0" applyProtection="0"/>
    <xf numFmtId="0" fontId="20" fillId="0" borderId="0">
      <alignment horizontal="right"/>
    </xf>
    <xf numFmtId="0" fontId="48" fillId="0" borderId="0">
      <alignment horizontal="right"/>
    </xf>
    <xf numFmtId="0" fontId="25" fillId="0" borderId="0" applyNumberFormat="0" applyFill="0" applyBorder="0" applyAlignment="0" applyProtection="0"/>
    <xf numFmtId="0" fontId="15" fillId="0" borderId="0" applyFill="0">
      <alignment horizontal="left"/>
    </xf>
    <xf numFmtId="0" fontId="43" fillId="0" borderId="0" applyFill="0">
      <alignment horizontal="left"/>
    </xf>
    <xf numFmtId="0" fontId="21" fillId="0" borderId="0" applyFill="0">
      <alignment horizontal="centerContinuous" vertical="center"/>
    </xf>
    <xf numFmtId="0" fontId="49" fillId="0" borderId="0" applyFill="0">
      <alignment horizontal="centerContinuous" vertical="center"/>
    </xf>
    <xf numFmtId="173" fontId="22" fillId="0" borderId="0" applyFill="0">
      <alignment horizontal="centerContinuous" vertical="center"/>
    </xf>
    <xf numFmtId="173" fontId="50" fillId="0" borderId="0" applyFill="0">
      <alignment horizontal="centerContinuous" vertical="center"/>
    </xf>
    <xf numFmtId="175" fontId="22" fillId="0" borderId="0" applyFill="0">
      <alignment horizontal="centerContinuous" vertical="center"/>
    </xf>
    <xf numFmtId="175" fontId="50" fillId="0" borderId="0" applyFill="0">
      <alignment horizontal="centerContinuous" vertical="center"/>
    </xf>
    <xf numFmtId="0" fontId="15" fillId="0" borderId="3">
      <alignment horizontal="centerContinuous" wrapText="1"/>
    </xf>
    <xf numFmtId="0" fontId="43" fillId="0" borderId="3">
      <alignment horizontal="centerContinuous" wrapText="1"/>
    </xf>
    <xf numFmtId="171" fontId="23" fillId="0" borderId="0" applyFill="0">
      <alignment horizontal="left"/>
    </xf>
    <xf numFmtId="171" fontId="51" fillId="0" borderId="0" applyFill="0">
      <alignment horizontal="left"/>
    </xf>
    <xf numFmtId="172" fontId="24" fillId="0" borderId="0" applyFill="0">
      <alignment horizontal="right"/>
    </xf>
    <xf numFmtId="172" fontId="52" fillId="0" borderId="0" applyFill="0">
      <alignment horizontal="right"/>
    </xf>
    <xf numFmtId="0" fontId="15" fillId="0" borderId="13" applyFill="0"/>
    <xf numFmtId="0" fontId="43" fillId="0" borderId="13" applyFill="0"/>
    <xf numFmtId="0" fontId="39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11" fillId="0" borderId="0"/>
  </cellStyleXfs>
  <cellXfs count="211">
    <xf numFmtId="0" fontId="0" fillId="2" borderId="0" xfId="0"/>
    <xf numFmtId="0" fontId="0" fillId="2" borderId="0" xfId="0" applyAlignment="1">
      <alignment horizontal="centerContinuous" vertical="center"/>
    </xf>
    <xf numFmtId="0" fontId="0" fillId="2" borderId="16" xfId="0" applyBorder="1" applyAlignment="1">
      <alignment horizontal="center"/>
    </xf>
    <xf numFmtId="0" fontId="0" fillId="2" borderId="17" xfId="0" applyBorder="1" applyAlignment="1">
      <alignment horizontal="center"/>
    </xf>
    <xf numFmtId="0" fontId="0" fillId="2" borderId="18" xfId="0" applyBorder="1" applyAlignment="1">
      <alignment horizontal="center"/>
    </xf>
    <xf numFmtId="0" fontId="0" fillId="2" borderId="21" xfId="0" applyBorder="1" applyAlignment="1">
      <alignment vertical="top"/>
    </xf>
    <xf numFmtId="0" fontId="0" fillId="2" borderId="0" xfId="0" applyAlignment="1">
      <alignment vertical="top"/>
    </xf>
    <xf numFmtId="1" fontId="0" fillId="2" borderId="0" xfId="0" applyNumberFormat="1" applyAlignment="1">
      <alignment horizontal="centerContinuous" vertical="top"/>
    </xf>
    <xf numFmtId="0" fontId="0" fillId="2" borderId="16" xfId="0" applyBorder="1" applyAlignment="1">
      <alignment horizontal="center" vertical="top"/>
    </xf>
    <xf numFmtId="7" fontId="0" fillId="2" borderId="0" xfId="0" applyNumberFormat="1" applyAlignment="1">
      <alignment horizontal="right"/>
    </xf>
    <xf numFmtId="7" fontId="0" fillId="2" borderId="18" xfId="0" applyNumberFormat="1" applyBorder="1" applyAlignment="1">
      <alignment horizontal="right"/>
    </xf>
    <xf numFmtId="7" fontId="0" fillId="2" borderId="20" xfId="0" applyNumberFormat="1" applyBorder="1" applyAlignment="1">
      <alignment horizontal="right"/>
    </xf>
    <xf numFmtId="7" fontId="0" fillId="2" borderId="22" xfId="0" applyNumberFormat="1" applyBorder="1" applyAlignment="1">
      <alignment horizontal="right"/>
    </xf>
    <xf numFmtId="0" fontId="0" fillId="2" borderId="0" xfId="0" applyAlignment="1">
      <alignment horizontal="right"/>
    </xf>
    <xf numFmtId="7" fontId="0" fillId="2" borderId="23" xfId="0" applyNumberFormat="1" applyBorder="1" applyAlignment="1">
      <alignment horizontal="right"/>
    </xf>
    <xf numFmtId="0" fontId="0" fillId="2" borderId="0" xfId="0" applyAlignment="1">
      <alignment horizontal="center"/>
    </xf>
    <xf numFmtId="0" fontId="0" fillId="2" borderId="25" xfId="0" applyBorder="1" applyAlignment="1">
      <alignment horizontal="right"/>
    </xf>
    <xf numFmtId="7" fontId="0" fillId="2" borderId="13" xfId="0" applyNumberFormat="1" applyBorder="1" applyAlignment="1">
      <alignment horizontal="right"/>
    </xf>
    <xf numFmtId="0" fontId="0" fillId="2" borderId="26" xfId="0" applyBorder="1" applyAlignment="1">
      <alignment horizontal="right"/>
    </xf>
    <xf numFmtId="7" fontId="0" fillId="2" borderId="27" xfId="0" applyNumberFormat="1" applyBorder="1" applyAlignment="1">
      <alignment horizontal="right"/>
    </xf>
    <xf numFmtId="7" fontId="2" fillId="2" borderId="0" xfId="0" applyNumberFormat="1" applyFont="1" applyAlignment="1">
      <alignment horizontal="centerContinuous" vertical="center"/>
    </xf>
    <xf numFmtId="1" fontId="5" fillId="2" borderId="0" xfId="0" applyNumberFormat="1" applyFont="1" applyAlignment="1">
      <alignment horizontal="centerContinuous" vertical="top"/>
    </xf>
    <xf numFmtId="0" fontId="5" fillId="2" borderId="0" xfId="0" applyFont="1" applyAlignment="1">
      <alignment horizontal="centerContinuous" vertical="center"/>
    </xf>
    <xf numFmtId="7" fontId="6" fillId="2" borderId="0" xfId="0" applyNumberFormat="1" applyFont="1" applyAlignment="1">
      <alignment horizontal="centerContinuous" vertical="center"/>
    </xf>
    <xf numFmtId="0" fontId="3" fillId="2" borderId="22" xfId="0" applyFont="1" applyBorder="1" applyAlignment="1">
      <alignment horizontal="center" vertical="center"/>
    </xf>
    <xf numFmtId="0" fontId="3" fillId="2" borderId="19" xfId="0" applyFont="1" applyBorder="1" applyAlignment="1">
      <alignment horizontal="center" vertical="center"/>
    </xf>
    <xf numFmtId="7" fontId="0" fillId="2" borderId="20" xfId="0" applyNumberFormat="1" applyBorder="1" applyAlignment="1">
      <alignment horizontal="right" vertical="center"/>
    </xf>
    <xf numFmtId="7" fontId="0" fillId="2" borderId="19" xfId="0" applyNumberFormat="1" applyBorder="1" applyAlignment="1">
      <alignment horizontal="right" vertical="center"/>
    </xf>
    <xf numFmtId="0" fontId="0" fillId="2" borderId="0" xfId="0" applyAlignment="1">
      <alignment vertical="center"/>
    </xf>
    <xf numFmtId="7" fontId="0" fillId="2" borderId="22" xfId="0" applyNumberFormat="1" applyBorder="1" applyAlignment="1">
      <alignment horizontal="right" vertical="center"/>
    </xf>
    <xf numFmtId="7" fontId="0" fillId="2" borderId="24" xfId="0" applyNumberFormat="1" applyBorder="1" applyAlignment="1">
      <alignment horizontal="right" vertical="center"/>
    </xf>
    <xf numFmtId="0" fontId="0" fillId="2" borderId="24" xfId="0" applyBorder="1" applyAlignment="1">
      <alignment vertical="top"/>
    </xf>
    <xf numFmtId="0" fontId="0" fillId="2" borderId="28" xfId="0" applyBorder="1"/>
    <xf numFmtId="0" fontId="0" fillId="2" borderId="24" xfId="0" applyBorder="1" applyAlignment="1">
      <alignment horizontal="center"/>
    </xf>
    <xf numFmtId="0" fontId="0" fillId="2" borderId="29" xfId="0" applyBorder="1"/>
    <xf numFmtId="0" fontId="0" fillId="2" borderId="29" xfId="0" applyBorder="1" applyAlignment="1">
      <alignment horizontal="center"/>
    </xf>
    <xf numFmtId="7" fontId="0" fillId="2" borderId="29" xfId="0" applyNumberFormat="1" applyBorder="1" applyAlignment="1">
      <alignment horizontal="right"/>
    </xf>
    <xf numFmtId="7" fontId="0" fillId="2" borderId="0" xfId="0" applyNumberFormat="1" applyAlignment="1">
      <alignment vertical="center"/>
    </xf>
    <xf numFmtId="2" fontId="0" fillId="2" borderId="0" xfId="0" applyNumberFormat="1"/>
    <xf numFmtId="7" fontId="0" fillId="2" borderId="30" xfId="0" applyNumberFormat="1" applyBorder="1" applyAlignment="1">
      <alignment horizontal="right"/>
    </xf>
    <xf numFmtId="0" fontId="0" fillId="2" borderId="30" xfId="0" applyBorder="1" applyAlignment="1">
      <alignment horizontal="right"/>
    </xf>
    <xf numFmtId="0" fontId="10" fillId="2" borderId="15" xfId="0" applyFont="1" applyBorder="1" applyAlignment="1">
      <alignment horizontal="centerContinuous"/>
    </xf>
    <xf numFmtId="0" fontId="0" fillId="2" borderId="15" xfId="0" applyBorder="1" applyAlignment="1">
      <alignment horizontal="centerContinuous"/>
    </xf>
    <xf numFmtId="0" fontId="0" fillId="2" borderId="0" xfId="0" applyAlignment="1">
      <alignment horizontal="right" vertical="center"/>
    </xf>
    <xf numFmtId="0" fontId="3" fillId="2" borderId="31" xfId="0" applyFont="1" applyBorder="1" applyAlignment="1">
      <alignment horizontal="center"/>
    </xf>
    <xf numFmtId="1" fontId="4" fillId="2" borderId="32" xfId="0" applyNumberFormat="1" applyFont="1" applyBorder="1" applyAlignment="1">
      <alignment horizontal="left"/>
    </xf>
    <xf numFmtId="1" fontId="0" fillId="2" borderId="32" xfId="0" applyNumberFormat="1" applyBorder="1" applyAlignment="1">
      <alignment horizontal="center"/>
    </xf>
    <xf numFmtId="1" fontId="0" fillId="2" borderId="32" xfId="0" applyNumberFormat="1" applyBorder="1"/>
    <xf numFmtId="7" fontId="0" fillId="2" borderId="33" xfId="0" applyNumberFormat="1" applyBorder="1" applyAlignment="1">
      <alignment horizontal="right"/>
    </xf>
    <xf numFmtId="7" fontId="5" fillId="2" borderId="33" xfId="0" applyNumberFormat="1" applyFont="1" applyBorder="1" applyAlignment="1">
      <alignment horizontal="right"/>
    </xf>
    <xf numFmtId="0" fontId="0" fillId="2" borderId="24" xfId="0" applyBorder="1" applyAlignment="1">
      <alignment horizontal="right"/>
    </xf>
    <xf numFmtId="0" fontId="0" fillId="2" borderId="19" xfId="0" applyBorder="1" applyAlignment="1">
      <alignment horizontal="right"/>
    </xf>
    <xf numFmtId="0" fontId="0" fillId="2" borderId="34" xfId="0" applyBorder="1" applyAlignment="1">
      <alignment horizontal="right" vertical="center"/>
    </xf>
    <xf numFmtId="0" fontId="0" fillId="2" borderId="35" xfId="0" applyBorder="1" applyAlignment="1">
      <alignment vertical="top"/>
    </xf>
    <xf numFmtId="0" fontId="0" fillId="2" borderId="13" xfId="0" applyBorder="1"/>
    <xf numFmtId="0" fontId="0" fillId="2" borderId="13" xfId="0" applyBorder="1" applyAlignment="1">
      <alignment horizontal="center"/>
    </xf>
    <xf numFmtId="7" fontId="0" fillId="2" borderId="16" xfId="0" applyNumberFormat="1" applyBorder="1" applyAlignment="1">
      <alignment horizontal="center"/>
    </xf>
    <xf numFmtId="0" fontId="0" fillId="2" borderId="20" xfId="0" applyBorder="1" applyAlignment="1">
      <alignment horizontal="right"/>
    </xf>
    <xf numFmtId="7" fontId="0" fillId="2" borderId="36" xfId="0" applyNumberFormat="1" applyBorder="1" applyAlignment="1">
      <alignment horizontal="right"/>
    </xf>
    <xf numFmtId="0" fontId="0" fillId="2" borderId="20" xfId="0" applyBorder="1" applyAlignment="1">
      <alignment horizontal="right" vertical="center"/>
    </xf>
    <xf numFmtId="0" fontId="3" fillId="2" borderId="27" xfId="0" applyFont="1" applyBorder="1" applyAlignment="1">
      <alignment horizontal="center" vertical="center"/>
    </xf>
    <xf numFmtId="0" fontId="55" fillId="26" borderId="0" xfId="0" applyFont="1" applyFill="1"/>
    <xf numFmtId="7" fontId="12" fillId="2" borderId="20" xfId="81" applyNumberFormat="1" applyBorder="1" applyAlignment="1">
      <alignment horizontal="right" vertical="center"/>
    </xf>
    <xf numFmtId="7" fontId="12" fillId="2" borderId="24" xfId="81" applyNumberFormat="1" applyBorder="1" applyAlignment="1">
      <alignment horizontal="right" vertical="center"/>
    </xf>
    <xf numFmtId="0" fontId="3" fillId="2" borderId="55" xfId="81" applyFont="1" applyBorder="1" applyAlignment="1">
      <alignment horizontal="center" vertical="center"/>
    </xf>
    <xf numFmtId="7" fontId="12" fillId="2" borderId="56" xfId="81" applyNumberFormat="1" applyBorder="1" applyAlignment="1">
      <alignment horizontal="right" vertical="center"/>
    </xf>
    <xf numFmtId="4" fontId="12" fillId="26" borderId="38" xfId="81" applyNumberFormat="1" applyFill="1" applyBorder="1" applyAlignment="1">
      <alignment horizontal="center" vertical="top" wrapText="1"/>
    </xf>
    <xf numFmtId="7" fontId="12" fillId="2" borderId="42" xfId="81" applyNumberFormat="1" applyBorder="1" applyAlignment="1">
      <alignment horizontal="right" vertical="center"/>
    </xf>
    <xf numFmtId="0" fontId="3" fillId="2" borderId="37" xfId="0" applyFont="1" applyBorder="1" applyAlignment="1">
      <alignment horizontal="center"/>
    </xf>
    <xf numFmtId="7" fontId="5" fillId="2" borderId="30" xfId="0" applyNumberFormat="1" applyFont="1" applyBorder="1" applyAlignment="1">
      <alignment horizontal="right"/>
    </xf>
    <xf numFmtId="7" fontId="0" fillId="2" borderId="57" xfId="0" applyNumberFormat="1" applyBorder="1" applyAlignment="1">
      <alignment horizontal="right"/>
    </xf>
    <xf numFmtId="7" fontId="5" fillId="2" borderId="57" xfId="0" applyNumberFormat="1" applyFont="1" applyBorder="1" applyAlignment="1">
      <alignment horizontal="right"/>
    </xf>
    <xf numFmtId="0" fontId="3" fillId="2" borderId="58" xfId="0" applyFont="1" applyBorder="1" applyAlignment="1">
      <alignment vertical="top"/>
    </xf>
    <xf numFmtId="164" fontId="7" fillId="25" borderId="58" xfId="0" applyNumberFormat="1" applyFont="1" applyFill="1" applyBorder="1" applyAlignment="1">
      <alignment horizontal="left" vertical="center"/>
    </xf>
    <xf numFmtId="1" fontId="0" fillId="2" borderId="59" xfId="0" applyNumberFormat="1" applyBorder="1" applyAlignment="1">
      <alignment horizontal="center" vertical="top"/>
    </xf>
    <xf numFmtId="0" fontId="0" fillId="2" borderId="59" xfId="0" applyBorder="1" applyAlignment="1">
      <alignment horizontal="center" vertical="top"/>
    </xf>
    <xf numFmtId="7" fontId="0" fillId="2" borderId="59" xfId="0" applyNumberFormat="1" applyBorder="1" applyAlignment="1">
      <alignment horizontal="right"/>
    </xf>
    <xf numFmtId="7" fontId="0" fillId="2" borderId="58" xfId="0" applyNumberFormat="1" applyBorder="1" applyAlignment="1">
      <alignment horizontal="right"/>
    </xf>
    <xf numFmtId="164" fontId="7" fillId="25" borderId="58" xfId="0" applyNumberFormat="1" applyFont="1" applyFill="1" applyBorder="1" applyAlignment="1">
      <alignment horizontal="left" vertical="center" wrapText="1"/>
    </xf>
    <xf numFmtId="1" fontId="0" fillId="2" borderId="59" xfId="0" applyNumberFormat="1" applyBorder="1" applyAlignment="1">
      <alignment vertical="top"/>
    </xf>
    <xf numFmtId="0" fontId="0" fillId="2" borderId="58" xfId="0" applyBorder="1" applyAlignment="1">
      <alignment horizontal="center" vertical="top"/>
    </xf>
    <xf numFmtId="0" fontId="0" fillId="2" borderId="59" xfId="0" applyBorder="1" applyAlignment="1">
      <alignment vertical="top"/>
    </xf>
    <xf numFmtId="0" fontId="0" fillId="2" borderId="58" xfId="0" applyBorder="1" applyAlignment="1">
      <alignment vertical="top"/>
    </xf>
    <xf numFmtId="164" fontId="12" fillId="26" borderId="60" xfId="0" applyNumberFormat="1" applyFont="1" applyFill="1" applyBorder="1" applyAlignment="1">
      <alignment vertical="top" wrapText="1"/>
    </xf>
    <xf numFmtId="167" fontId="12" fillId="26" borderId="60" xfId="0" applyNumberFormat="1" applyFont="1" applyFill="1" applyBorder="1" applyAlignment="1">
      <alignment horizontal="center" vertical="top"/>
    </xf>
    <xf numFmtId="165" fontId="12" fillId="2" borderId="60" xfId="0" applyNumberFormat="1" applyFont="1" applyBorder="1" applyAlignment="1">
      <alignment horizontal="left" vertical="top" wrapText="1"/>
    </xf>
    <xf numFmtId="164" fontId="12" fillId="2" borderId="60" xfId="0" applyNumberFormat="1" applyFont="1" applyBorder="1" applyAlignment="1">
      <alignment horizontal="left" vertical="top" wrapText="1"/>
    </xf>
    <xf numFmtId="164" fontId="12" fillId="2" borderId="60" xfId="0" applyNumberFormat="1" applyFont="1" applyBorder="1" applyAlignment="1">
      <alignment horizontal="center" vertical="top" wrapText="1"/>
    </xf>
    <xf numFmtId="166" fontId="12" fillId="26" borderId="60" xfId="0" applyNumberFormat="1" applyFont="1" applyFill="1" applyBorder="1" applyAlignment="1" applyProtection="1">
      <alignment vertical="top"/>
      <protection locked="0"/>
    </xf>
    <xf numFmtId="166" fontId="12" fillId="2" borderId="60" xfId="0" applyNumberFormat="1" applyFont="1" applyBorder="1" applyAlignment="1">
      <alignment vertical="top"/>
    </xf>
    <xf numFmtId="4" fontId="12" fillId="26" borderId="60" xfId="0" applyNumberFormat="1" applyFont="1" applyFill="1" applyBorder="1" applyAlignment="1">
      <alignment horizontal="center" vertical="top" wrapText="1"/>
    </xf>
    <xf numFmtId="164" fontId="12" fillId="26" borderId="60" xfId="0" applyNumberFormat="1" applyFont="1" applyFill="1" applyBorder="1" applyAlignment="1">
      <alignment horizontal="center" vertical="top" wrapText="1"/>
    </xf>
    <xf numFmtId="0" fontId="12" fillId="2" borderId="60" xfId="0" applyFont="1" applyBorder="1" applyAlignment="1">
      <alignment horizontal="center" vertical="top" wrapText="1"/>
    </xf>
    <xf numFmtId="1" fontId="12" fillId="2" borderId="60" xfId="0" applyNumberFormat="1" applyFont="1" applyBorder="1" applyAlignment="1">
      <alignment horizontal="right" vertical="top"/>
    </xf>
    <xf numFmtId="4" fontId="12" fillId="26" borderId="0" xfId="0" applyNumberFormat="1" applyFont="1" applyFill="1" applyAlignment="1">
      <alignment horizontal="center" vertical="top" wrapText="1"/>
    </xf>
    <xf numFmtId="0" fontId="12" fillId="26" borderId="60" xfId="0" applyFont="1" applyFill="1" applyBorder="1" applyAlignment="1">
      <alignment vertical="center"/>
    </xf>
    <xf numFmtId="165" fontId="12" fillId="2" borderId="60" xfId="0" applyNumberFormat="1" applyFont="1" applyBorder="1" applyAlignment="1">
      <alignment horizontal="center" vertical="top" wrapText="1"/>
    </xf>
    <xf numFmtId="166" fontId="12" fillId="26" borderId="60" xfId="0" applyNumberFormat="1" applyFont="1" applyFill="1" applyBorder="1" applyAlignment="1">
      <alignment vertical="top"/>
    </xf>
    <xf numFmtId="4" fontId="12" fillId="26" borderId="60" xfId="0" applyNumberFormat="1" applyFont="1" applyFill="1" applyBorder="1" applyAlignment="1">
      <alignment horizontal="center" vertical="top"/>
    </xf>
    <xf numFmtId="177" fontId="12" fillId="26" borderId="60" xfId="0" applyNumberFormat="1" applyFont="1" applyFill="1" applyBorder="1" applyAlignment="1">
      <alignment horizontal="center" vertical="top"/>
    </xf>
    <xf numFmtId="177" fontId="12" fillId="26" borderId="60" xfId="0" applyNumberFormat="1" applyFont="1" applyFill="1" applyBorder="1" applyAlignment="1">
      <alignment horizontal="center" vertical="top" wrapText="1"/>
    </xf>
    <xf numFmtId="177" fontId="12" fillId="26" borderId="60" xfId="0" applyNumberFormat="1" applyFont="1" applyFill="1" applyBorder="1" applyAlignment="1">
      <alignment horizontal="left" vertical="top" wrapText="1"/>
    </xf>
    <xf numFmtId="165" fontId="12" fillId="2" borderId="60" xfId="0" applyNumberFormat="1" applyFont="1" applyBorder="1" applyAlignment="1">
      <alignment horizontal="right" vertical="top" wrapText="1"/>
    </xf>
    <xf numFmtId="165" fontId="12" fillId="26" borderId="60" xfId="0" applyNumberFormat="1" applyFont="1" applyFill="1" applyBorder="1" applyAlignment="1">
      <alignment horizontal="right" vertical="top" wrapText="1"/>
    </xf>
    <xf numFmtId="164" fontId="12" fillId="26" borderId="60" xfId="0" applyNumberFormat="1" applyFont="1" applyFill="1" applyBorder="1" applyAlignment="1">
      <alignment horizontal="left" vertical="top" wrapText="1"/>
    </xf>
    <xf numFmtId="0" fontId="12" fillId="26" borderId="60" xfId="0" applyFont="1" applyFill="1" applyBorder="1" applyAlignment="1">
      <alignment horizontal="center" vertical="top" wrapText="1"/>
    </xf>
    <xf numFmtId="1" fontId="12" fillId="26" borderId="60" xfId="0" applyNumberFormat="1" applyFont="1" applyFill="1" applyBorder="1" applyAlignment="1">
      <alignment horizontal="right" vertical="top"/>
    </xf>
    <xf numFmtId="0" fontId="56" fillId="26" borderId="0" xfId="0" applyFont="1" applyFill="1"/>
    <xf numFmtId="1" fontId="12" fillId="2" borderId="60" xfId="0" applyNumberFormat="1" applyFont="1" applyBorder="1" applyAlignment="1">
      <alignment horizontal="right" vertical="top" wrapText="1"/>
    </xf>
    <xf numFmtId="166" fontId="12" fillId="2" borderId="60" xfId="0" applyNumberFormat="1" applyFont="1" applyBorder="1" applyAlignment="1">
      <alignment vertical="top" wrapText="1"/>
    </xf>
    <xf numFmtId="164" fontId="12" fillId="0" borderId="60" xfId="80" applyNumberFormat="1" applyFont="1" applyBorder="1" applyAlignment="1">
      <alignment vertical="top" wrapText="1"/>
    </xf>
    <xf numFmtId="164" fontId="12" fillId="0" borderId="60" xfId="80" applyNumberFormat="1" applyFont="1" applyBorder="1" applyAlignment="1">
      <alignment horizontal="center" vertical="top" wrapText="1"/>
    </xf>
    <xf numFmtId="0" fontId="55" fillId="26" borderId="0" xfId="0" applyFont="1" applyFill="1" applyAlignment="1">
      <alignment vertical="top"/>
    </xf>
    <xf numFmtId="164" fontId="12" fillId="0" borderId="60" xfId="80" applyNumberFormat="1" applyFont="1" applyBorder="1" applyAlignment="1">
      <alignment horizontal="left" vertical="top" wrapText="1"/>
    </xf>
    <xf numFmtId="164" fontId="12" fillId="2" borderId="60" xfId="0" applyNumberFormat="1" applyFont="1" applyBorder="1" applyAlignment="1">
      <alignment vertical="top" wrapText="1"/>
    </xf>
    <xf numFmtId="0" fontId="56" fillId="26" borderId="0" xfId="0" applyFont="1" applyFill="1" applyAlignment="1">
      <alignment vertical="top"/>
    </xf>
    <xf numFmtId="165" fontId="12" fillId="26" borderId="60" xfId="0" applyNumberFormat="1" applyFont="1" applyFill="1" applyBorder="1" applyAlignment="1">
      <alignment horizontal="left" vertical="top" wrapText="1"/>
    </xf>
    <xf numFmtId="165" fontId="12" fillId="26" borderId="60" xfId="0" applyNumberFormat="1" applyFont="1" applyFill="1" applyBorder="1" applyAlignment="1">
      <alignment horizontal="center" vertical="top" wrapText="1"/>
    </xf>
    <xf numFmtId="178" fontId="12" fillId="2" borderId="60" xfId="0" applyNumberFormat="1" applyFont="1" applyBorder="1" applyAlignment="1">
      <alignment horizontal="right" vertical="top" wrapText="1"/>
    </xf>
    <xf numFmtId="1" fontId="12" fillId="26" borderId="60" xfId="0" applyNumberFormat="1" applyFont="1" applyFill="1" applyBorder="1" applyAlignment="1">
      <alignment horizontal="right" vertical="top" wrapText="1"/>
    </xf>
    <xf numFmtId="0" fontId="55" fillId="27" borderId="0" xfId="0" applyFont="1" applyFill="1"/>
    <xf numFmtId="165" fontId="12" fillId="2" borderId="64" xfId="0" applyNumberFormat="1" applyFont="1" applyBorder="1" applyAlignment="1">
      <alignment horizontal="right" vertical="top" wrapText="1"/>
    </xf>
    <xf numFmtId="164" fontId="12" fillId="2" borderId="64" xfId="0" applyNumberFormat="1" applyFont="1" applyBorder="1" applyAlignment="1">
      <alignment horizontal="left" vertical="top" wrapText="1"/>
    </xf>
    <xf numFmtId="164" fontId="12" fillId="2" borderId="64" xfId="0" applyNumberFormat="1" applyFont="1" applyBorder="1" applyAlignment="1">
      <alignment horizontal="center" vertical="top" wrapText="1"/>
    </xf>
    <xf numFmtId="0" fontId="12" fillId="2" borderId="64" xfId="0" applyFont="1" applyBorder="1" applyAlignment="1">
      <alignment horizontal="center" vertical="top" wrapText="1"/>
    </xf>
    <xf numFmtId="1" fontId="12" fillId="2" borderId="64" xfId="0" applyNumberFormat="1" applyFont="1" applyBorder="1" applyAlignment="1">
      <alignment horizontal="right" vertical="top"/>
    </xf>
    <xf numFmtId="166" fontId="12" fillId="26" borderId="64" xfId="0" applyNumberFormat="1" applyFont="1" applyFill="1" applyBorder="1" applyAlignment="1" applyProtection="1">
      <alignment vertical="top"/>
      <protection locked="0"/>
    </xf>
    <xf numFmtId="166" fontId="12" fillId="2" borderId="64" xfId="0" applyNumberFormat="1" applyFont="1" applyBorder="1" applyAlignment="1">
      <alignment vertical="top"/>
    </xf>
    <xf numFmtId="0" fontId="0" fillId="2" borderId="65" xfId="0" applyBorder="1" applyAlignment="1">
      <alignment horizontal="center" vertical="top"/>
    </xf>
    <xf numFmtId="164" fontId="7" fillId="25" borderId="65" xfId="0" applyNumberFormat="1" applyFont="1" applyFill="1" applyBorder="1" applyAlignment="1">
      <alignment horizontal="left" vertical="center" wrapText="1"/>
    </xf>
    <xf numFmtId="1" fontId="0" fillId="2" borderId="61" xfId="0" applyNumberFormat="1" applyBorder="1" applyAlignment="1">
      <alignment horizontal="center" vertical="top"/>
    </xf>
    <xf numFmtId="0" fontId="0" fillId="2" borderId="61" xfId="0" applyBorder="1" applyAlignment="1">
      <alignment vertical="top"/>
    </xf>
    <xf numFmtId="0" fontId="0" fillId="2" borderId="61" xfId="0" applyBorder="1" applyAlignment="1">
      <alignment horizontal="center" vertical="top"/>
    </xf>
    <xf numFmtId="7" fontId="0" fillId="2" borderId="65" xfId="0" applyNumberFormat="1" applyBorder="1" applyAlignment="1">
      <alignment horizontal="right"/>
    </xf>
    <xf numFmtId="4" fontId="12" fillId="26" borderId="60" xfId="80" applyNumberFormat="1" applyFont="1" applyFill="1" applyBorder="1" applyAlignment="1">
      <alignment horizontal="center" vertical="top" wrapText="1"/>
    </xf>
    <xf numFmtId="165" fontId="12" fillId="0" borderId="60" xfId="80" applyNumberFormat="1" applyFont="1" applyBorder="1" applyAlignment="1">
      <alignment horizontal="left" vertical="top" wrapText="1"/>
    </xf>
    <xf numFmtId="0" fontId="12" fillId="0" borderId="60" xfId="80" applyFont="1" applyBorder="1" applyAlignment="1">
      <alignment horizontal="center" vertical="top" wrapText="1"/>
    </xf>
    <xf numFmtId="1" fontId="12" fillId="0" borderId="60" xfId="80" applyNumberFormat="1" applyFont="1" applyBorder="1" applyAlignment="1">
      <alignment horizontal="right" vertical="top" wrapText="1"/>
    </xf>
    <xf numFmtId="166" fontId="12" fillId="26" borderId="60" xfId="80" applyNumberFormat="1" applyFont="1" applyFill="1" applyBorder="1" applyAlignment="1" applyProtection="1">
      <alignment vertical="top"/>
      <protection locked="0"/>
    </xf>
    <xf numFmtId="166" fontId="12" fillId="0" borderId="60" xfId="80" applyNumberFormat="1" applyFont="1" applyBorder="1" applyAlignment="1">
      <alignment vertical="top"/>
    </xf>
    <xf numFmtId="0" fontId="12" fillId="2" borderId="0" xfId="0" applyFont="1" applyAlignment="1">
      <alignment horizontal="right"/>
    </xf>
    <xf numFmtId="0" fontId="3" fillId="2" borderId="67" xfId="81" applyFont="1" applyBorder="1" applyAlignment="1">
      <alignment horizontal="center" vertical="center"/>
    </xf>
    <xf numFmtId="7" fontId="12" fillId="2" borderId="68" xfId="81" applyNumberFormat="1" applyBorder="1" applyAlignment="1">
      <alignment horizontal="right" vertical="center"/>
    </xf>
    <xf numFmtId="165" fontId="12" fillId="0" borderId="60" xfId="81" applyNumberFormat="1" applyFill="1" applyBorder="1" applyAlignment="1">
      <alignment horizontal="left" vertical="top" wrapText="1"/>
    </xf>
    <xf numFmtId="164" fontId="12" fillId="0" borderId="60" xfId="81" applyNumberFormat="1" applyFill="1" applyBorder="1" applyAlignment="1">
      <alignment horizontal="left" vertical="top" wrapText="1"/>
    </xf>
    <xf numFmtId="0" fontId="12" fillId="0" borderId="60" xfId="81" applyFill="1" applyBorder="1" applyAlignment="1">
      <alignment horizontal="center" vertical="top" wrapText="1"/>
    </xf>
    <xf numFmtId="1" fontId="54" fillId="0" borderId="60" xfId="81" applyNumberFormat="1" applyFont="1" applyFill="1" applyBorder="1" applyAlignment="1">
      <alignment horizontal="right" vertical="top" wrapText="1"/>
    </xf>
    <xf numFmtId="166" fontId="54" fillId="26" borderId="60" xfId="81" applyNumberFormat="1" applyFont="1" applyFill="1" applyBorder="1" applyAlignment="1" applyProtection="1">
      <alignment vertical="top"/>
      <protection locked="0"/>
    </xf>
    <xf numFmtId="166" fontId="54" fillId="0" borderId="60" xfId="81" applyNumberFormat="1" applyFont="1" applyFill="1" applyBorder="1" applyAlignment="1">
      <alignment vertical="top"/>
    </xf>
    <xf numFmtId="0" fontId="12" fillId="0" borderId="60" xfId="109" applyFont="1" applyBorder="1" applyAlignment="1">
      <alignment horizontal="center" wrapText="1"/>
    </xf>
    <xf numFmtId="179" fontId="12" fillId="0" borderId="60" xfId="109" applyNumberFormat="1" applyFont="1" applyBorder="1" applyAlignment="1">
      <alignment horizontal="center" wrapText="1"/>
    </xf>
    <xf numFmtId="0" fontId="12" fillId="0" borderId="60" xfId="109" applyFont="1" applyBorder="1" applyAlignment="1">
      <alignment wrapText="1"/>
    </xf>
    <xf numFmtId="179" fontId="12" fillId="0" borderId="60" xfId="109" applyNumberFormat="1" applyFont="1" applyBorder="1" applyAlignment="1">
      <alignment horizontal="left" wrapText="1"/>
    </xf>
    <xf numFmtId="3" fontId="12" fillId="0" borderId="60" xfId="109" applyNumberFormat="1" applyFont="1" applyBorder="1" applyAlignment="1">
      <alignment horizontal="center" wrapText="1"/>
    </xf>
    <xf numFmtId="0" fontId="12" fillId="0" borderId="60" xfId="109" applyFont="1" applyBorder="1" applyAlignment="1">
      <alignment horizontal="left" wrapText="1"/>
    </xf>
    <xf numFmtId="0" fontId="5" fillId="0" borderId="60" xfId="109" applyFont="1" applyBorder="1" applyAlignment="1">
      <alignment horizontal="left" wrapText="1"/>
    </xf>
    <xf numFmtId="179" fontId="12" fillId="0" borderId="60" xfId="109" applyNumberFormat="1" applyFont="1" applyBorder="1" applyAlignment="1">
      <alignment horizontal="right" wrapText="1"/>
    </xf>
    <xf numFmtId="0" fontId="0" fillId="2" borderId="69" xfId="0" applyBorder="1" applyAlignment="1">
      <alignment horizontal="left" vertical="top"/>
    </xf>
    <xf numFmtId="164" fontId="7" fillId="25" borderId="69" xfId="0" applyNumberFormat="1" applyFont="1" applyFill="1" applyBorder="1" applyAlignment="1">
      <alignment horizontal="left" vertical="center" wrapText="1"/>
    </xf>
    <xf numFmtId="1" fontId="0" fillId="2" borderId="70" xfId="0" applyNumberFormat="1" applyBorder="1" applyAlignment="1">
      <alignment horizontal="center" vertical="top"/>
    </xf>
    <xf numFmtId="0" fontId="0" fillId="2" borderId="70" xfId="0" applyBorder="1" applyAlignment="1">
      <alignment vertical="top"/>
    </xf>
    <xf numFmtId="0" fontId="0" fillId="2" borderId="70" xfId="0" applyBorder="1" applyAlignment="1">
      <alignment horizontal="center" vertical="top"/>
    </xf>
    <xf numFmtId="7" fontId="0" fillId="2" borderId="69" xfId="0" applyNumberFormat="1" applyBorder="1" applyAlignment="1">
      <alignment horizontal="right"/>
    </xf>
    <xf numFmtId="4" fontId="12" fillId="2" borderId="60" xfId="0" applyNumberFormat="1" applyFont="1" applyBorder="1" applyAlignment="1">
      <alignment horizontal="center" vertical="top" wrapText="1"/>
    </xf>
    <xf numFmtId="179" fontId="12" fillId="0" borderId="64" xfId="109" applyNumberFormat="1" applyFont="1" applyBorder="1" applyAlignment="1">
      <alignment horizontal="center" wrapText="1"/>
    </xf>
    <xf numFmtId="0" fontId="12" fillId="0" borderId="64" xfId="109" applyFont="1" applyBorder="1" applyAlignment="1">
      <alignment horizontal="left" wrapText="1"/>
    </xf>
    <xf numFmtId="0" fontId="12" fillId="0" borderId="64" xfId="109" applyFont="1" applyBorder="1" applyAlignment="1">
      <alignment wrapText="1"/>
    </xf>
    <xf numFmtId="0" fontId="12" fillId="0" borderId="64" xfId="109" applyFont="1" applyBorder="1" applyAlignment="1">
      <alignment horizontal="center" wrapText="1"/>
    </xf>
    <xf numFmtId="0" fontId="3" fillId="2" borderId="71" xfId="0" applyFont="1" applyBorder="1" applyAlignment="1">
      <alignment horizontal="center" vertical="center"/>
    </xf>
    <xf numFmtId="7" fontId="0" fillId="2" borderId="71" xfId="0" applyNumberFormat="1" applyBorder="1" applyAlignment="1">
      <alignment horizontal="right" vertical="center"/>
    </xf>
    <xf numFmtId="1" fontId="8" fillId="2" borderId="37" xfId="0" applyNumberFormat="1" applyFont="1" applyBorder="1" applyAlignment="1">
      <alignment horizontal="left" vertical="center" wrapText="1"/>
    </xf>
    <xf numFmtId="0" fontId="0" fillId="2" borderId="40" xfId="0" applyBorder="1" applyAlignment="1">
      <alignment vertical="center" wrapText="1"/>
    </xf>
    <xf numFmtId="0" fontId="0" fillId="2" borderId="41" xfId="0" applyBorder="1" applyAlignment="1">
      <alignment vertical="center" wrapText="1"/>
    </xf>
    <xf numFmtId="1" fontId="8" fillId="2" borderId="42" xfId="0" applyNumberFormat="1" applyFont="1" applyBorder="1" applyAlignment="1">
      <alignment horizontal="left" vertical="center" wrapText="1"/>
    </xf>
    <xf numFmtId="0" fontId="0" fillId="2" borderId="43" xfId="0" applyBorder="1" applyAlignment="1">
      <alignment vertical="center" wrapText="1"/>
    </xf>
    <xf numFmtId="0" fontId="0" fillId="2" borderId="44" xfId="0" applyBorder="1" applyAlignment="1">
      <alignment vertical="center" wrapText="1"/>
    </xf>
    <xf numFmtId="1" fontId="8" fillId="2" borderId="72" xfId="0" applyNumberFormat="1" applyFont="1" applyBorder="1" applyAlignment="1">
      <alignment horizontal="left" vertical="center" wrapText="1"/>
    </xf>
    <xf numFmtId="0" fontId="0" fillId="2" borderId="73" xfId="0" applyBorder="1" applyAlignment="1">
      <alignment vertical="center" wrapText="1"/>
    </xf>
    <xf numFmtId="0" fontId="0" fillId="2" borderId="74" xfId="0" applyBorder="1" applyAlignment="1">
      <alignment vertical="center" wrapText="1"/>
    </xf>
    <xf numFmtId="0" fontId="10" fillId="2" borderId="37" xfId="0" applyFont="1" applyBorder="1" applyAlignment="1">
      <alignment vertical="top"/>
    </xf>
    <xf numFmtId="0" fontId="0" fillId="2" borderId="40" xfId="0" applyBorder="1"/>
    <xf numFmtId="0" fontId="0" fillId="2" borderId="41" xfId="0" applyBorder="1"/>
    <xf numFmtId="1" fontId="8" fillId="2" borderId="61" xfId="0" applyNumberFormat="1" applyFont="1" applyBorder="1" applyAlignment="1">
      <alignment horizontal="left" vertical="center" wrapText="1"/>
    </xf>
    <xf numFmtId="1" fontId="8" fillId="2" borderId="62" xfId="0" applyNumberFormat="1" applyFont="1" applyBorder="1" applyAlignment="1">
      <alignment horizontal="left" vertical="center" wrapText="1"/>
    </xf>
    <xf numFmtId="1" fontId="8" fillId="2" borderId="63" xfId="0" applyNumberFormat="1" applyFont="1" applyBorder="1" applyAlignment="1">
      <alignment horizontal="left" vertical="center" wrapText="1"/>
    </xf>
    <xf numFmtId="0" fontId="5" fillId="0" borderId="60" xfId="109" applyFont="1" applyBorder="1" applyAlignment="1">
      <alignment horizontal="left" wrapText="1"/>
    </xf>
    <xf numFmtId="1" fontId="8" fillId="2" borderId="20" xfId="0" applyNumberFormat="1" applyFont="1" applyBorder="1" applyAlignment="1">
      <alignment horizontal="left" vertical="center" wrapText="1"/>
    </xf>
    <xf numFmtId="0" fontId="0" fillId="2" borderId="0" xfId="0" applyAlignment="1">
      <alignment vertical="center" wrapText="1"/>
    </xf>
    <xf numFmtId="0" fontId="0" fillId="2" borderId="47" xfId="0" applyBorder="1" applyAlignment="1">
      <alignment vertical="center" wrapText="1"/>
    </xf>
    <xf numFmtId="0" fontId="10" fillId="2" borderId="37" xfId="0" applyFont="1" applyBorder="1" applyAlignment="1">
      <alignment vertical="top" wrapText="1"/>
    </xf>
    <xf numFmtId="0" fontId="0" fillId="2" borderId="40" xfId="0" applyBorder="1" applyAlignment="1">
      <alignment wrapText="1"/>
    </xf>
    <xf numFmtId="0" fontId="0" fillId="2" borderId="41" xfId="0" applyBorder="1" applyAlignment="1">
      <alignment wrapText="1"/>
    </xf>
    <xf numFmtId="0" fontId="10" fillId="2" borderId="53" xfId="0" applyFont="1" applyBorder="1" applyAlignment="1">
      <alignment vertical="center"/>
    </xf>
    <xf numFmtId="0" fontId="0" fillId="2" borderId="54" xfId="0" applyBorder="1" applyAlignment="1">
      <alignment vertical="center"/>
    </xf>
    <xf numFmtId="1" fontId="8" fillId="2" borderId="20" xfId="81" applyNumberFormat="1" applyFont="1" applyBorder="1" applyAlignment="1">
      <alignment horizontal="left" vertical="center" wrapText="1"/>
    </xf>
    <xf numFmtId="0" fontId="12" fillId="2" borderId="0" xfId="81" applyAlignment="1">
      <alignment vertical="center" wrapText="1"/>
    </xf>
    <xf numFmtId="0" fontId="12" fillId="2" borderId="47" xfId="81" applyBorder="1" applyAlignment="1">
      <alignment vertical="center" wrapText="1"/>
    </xf>
    <xf numFmtId="0" fontId="0" fillId="2" borderId="45" xfId="0" applyBorder="1"/>
    <xf numFmtId="0" fontId="0" fillId="2" borderId="46" xfId="0" applyBorder="1"/>
    <xf numFmtId="7" fontId="0" fillId="2" borderId="39" xfId="0" applyNumberFormat="1" applyBorder="1" applyAlignment="1">
      <alignment horizontal="center"/>
    </xf>
    <xf numFmtId="0" fontId="0" fillId="2" borderId="52" xfId="0" applyBorder="1"/>
    <xf numFmtId="1" fontId="4" fillId="2" borderId="48" xfId="0" applyNumberFormat="1" applyFont="1" applyBorder="1" applyAlignment="1">
      <alignment horizontal="left" vertical="center" wrapText="1"/>
    </xf>
    <xf numFmtId="0" fontId="0" fillId="2" borderId="49" xfId="0" applyBorder="1" applyAlignment="1">
      <alignment vertical="center" wrapText="1"/>
    </xf>
    <xf numFmtId="0" fontId="0" fillId="2" borderId="50" xfId="0" applyBorder="1" applyAlignment="1">
      <alignment vertical="center" wrapText="1"/>
    </xf>
    <xf numFmtId="0" fontId="10" fillId="2" borderId="51" xfId="0" applyFont="1" applyBorder="1" applyAlignment="1">
      <alignment vertical="center" wrapText="1"/>
    </xf>
    <xf numFmtId="0" fontId="0" fillId="2" borderId="17" xfId="0" applyBorder="1" applyAlignment="1">
      <alignment vertical="center" wrapText="1"/>
    </xf>
    <xf numFmtId="0" fontId="0" fillId="2" borderId="18" xfId="0" applyBorder="1" applyAlignment="1">
      <alignment vertical="center" wrapText="1"/>
    </xf>
    <xf numFmtId="1" fontId="8" fillId="2" borderId="66" xfId="81" applyNumberFormat="1" applyFont="1" applyBorder="1" applyAlignment="1">
      <alignment horizontal="left" vertical="center" wrapText="1"/>
    </xf>
    <xf numFmtId="0" fontId="12" fillId="2" borderId="28" xfId="81" applyBorder="1" applyAlignment="1">
      <alignment vertical="center" wrapText="1"/>
    </xf>
    <xf numFmtId="0" fontId="12" fillId="2" borderId="29" xfId="81" applyBorder="1" applyAlignment="1">
      <alignment vertical="center" wrapText="1"/>
    </xf>
    <xf numFmtId="1" fontId="4" fillId="2" borderId="42" xfId="0" applyNumberFormat="1" applyFont="1" applyBorder="1" applyAlignment="1">
      <alignment horizontal="left" vertical="center" wrapText="1"/>
    </xf>
  </cellXfs>
  <cellStyles count="110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rmal 6" xfId="109" xr:uid="{5E4D61FB-66C6-43F2-972C-0D18D2B2578A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107">
    <dxf>
      <font>
        <strike val="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</border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autoPageBreaks="0" fitToPage="1"/>
  </sheetPr>
  <dimension ref="A1:I461"/>
  <sheetViews>
    <sheetView showZeros="0" tabSelected="1" showOutlineSymbols="0" view="pageBreakPreview" zoomScale="87" zoomScaleNormal="87" zoomScaleSheetLayoutView="87" workbookViewId="0">
      <selection activeCell="G9" sqref="G9"/>
    </sheetView>
  </sheetViews>
  <sheetFormatPr defaultColWidth="10.5546875" defaultRowHeight="15" x14ac:dyDescent="0.2"/>
  <cols>
    <col min="1" max="1" width="7.88671875" style="13" customWidth="1"/>
    <col min="2" max="2" width="8.77734375" style="6" customWidth="1"/>
    <col min="3" max="3" width="36.77734375" customWidth="1"/>
    <col min="4" max="4" width="12.77734375" style="15" customWidth="1"/>
    <col min="5" max="5" width="6.77734375" customWidth="1"/>
    <col min="6" max="6" width="11.77734375" customWidth="1"/>
    <col min="7" max="7" width="11.77734375" style="13" customWidth="1"/>
    <col min="8" max="8" width="16.77734375" style="13" customWidth="1"/>
  </cols>
  <sheetData>
    <row r="1" spans="1:9" ht="15.75" x14ac:dyDescent="0.2">
      <c r="A1" s="23"/>
      <c r="B1" s="21" t="s">
        <v>647</v>
      </c>
      <c r="C1" s="22"/>
      <c r="D1" s="22"/>
      <c r="E1" s="22"/>
      <c r="F1" s="22"/>
      <c r="G1" s="23"/>
      <c r="H1" s="22"/>
    </row>
    <row r="2" spans="1:9" x14ac:dyDescent="0.2">
      <c r="A2" s="20"/>
      <c r="B2" s="7" t="s">
        <v>231</v>
      </c>
      <c r="C2" s="1"/>
      <c r="D2" s="1"/>
      <c r="E2" s="1"/>
      <c r="F2" s="1"/>
      <c r="G2" s="20"/>
      <c r="H2" s="1"/>
    </row>
    <row r="3" spans="1:9" x14ac:dyDescent="0.2">
      <c r="A3" s="9"/>
      <c r="B3" s="6" t="s">
        <v>0</v>
      </c>
      <c r="D3"/>
      <c r="G3" s="37"/>
      <c r="H3" s="38"/>
    </row>
    <row r="4" spans="1:9" x14ac:dyDescent="0.2">
      <c r="A4" s="56" t="s">
        <v>25</v>
      </c>
      <c r="B4" s="8" t="s">
        <v>2</v>
      </c>
      <c r="C4" s="3" t="s">
        <v>3</v>
      </c>
      <c r="D4" s="2" t="s">
        <v>4</v>
      </c>
      <c r="E4" s="4" t="s">
        <v>5</v>
      </c>
      <c r="F4" s="4" t="s">
        <v>6</v>
      </c>
      <c r="G4" s="10" t="s">
        <v>7</v>
      </c>
      <c r="H4" s="2" t="s">
        <v>8</v>
      </c>
    </row>
    <row r="5" spans="1:9" ht="15.75" thickBot="1" x14ac:dyDescent="0.25">
      <c r="A5" s="14"/>
      <c r="B5" s="31"/>
      <c r="C5" s="32"/>
      <c r="D5" s="33" t="s">
        <v>9</v>
      </c>
      <c r="E5" s="34"/>
      <c r="F5" s="35" t="s">
        <v>10</v>
      </c>
      <c r="G5" s="36"/>
      <c r="H5" s="50"/>
    </row>
    <row r="6" spans="1:9" ht="30" customHeight="1" thickTop="1" x14ac:dyDescent="0.2">
      <c r="A6" s="11"/>
      <c r="B6" s="179" t="s">
        <v>28</v>
      </c>
      <c r="C6" s="180"/>
      <c r="D6" s="180"/>
      <c r="E6" s="180"/>
      <c r="F6" s="181"/>
      <c r="G6" s="39"/>
      <c r="H6" s="40"/>
    </row>
    <row r="7" spans="1:9" s="28" customFormat="1" ht="30" customHeight="1" x14ac:dyDescent="0.2">
      <c r="A7" s="26"/>
      <c r="B7" s="25" t="s">
        <v>11</v>
      </c>
      <c r="C7" s="182" t="s">
        <v>513</v>
      </c>
      <c r="D7" s="183"/>
      <c r="E7" s="183"/>
      <c r="F7" s="184"/>
      <c r="G7" s="27"/>
      <c r="H7" s="27" t="s">
        <v>1</v>
      </c>
    </row>
    <row r="8" spans="1:9" ht="36" customHeight="1" x14ac:dyDescent="0.2">
      <c r="A8" s="11"/>
      <c r="B8" s="72"/>
      <c r="C8" s="73" t="s">
        <v>18</v>
      </c>
      <c r="D8" s="74"/>
      <c r="E8" s="75" t="s">
        <v>1</v>
      </c>
      <c r="F8" s="75" t="s">
        <v>1</v>
      </c>
      <c r="G8" s="77" t="s">
        <v>1</v>
      </c>
      <c r="H8" s="77"/>
      <c r="I8" s="28"/>
    </row>
    <row r="9" spans="1:9" s="61" customFormat="1" ht="30" customHeight="1" x14ac:dyDescent="0.2">
      <c r="A9" s="90" t="s">
        <v>88</v>
      </c>
      <c r="B9" s="85" t="s">
        <v>173</v>
      </c>
      <c r="C9" s="86" t="s">
        <v>89</v>
      </c>
      <c r="D9" s="91" t="s">
        <v>342</v>
      </c>
      <c r="E9" s="92" t="s">
        <v>30</v>
      </c>
      <c r="F9" s="93">
        <v>750</v>
      </c>
      <c r="G9" s="88"/>
      <c r="H9" s="89">
        <f>ROUND(G9*F9,2)</f>
        <v>0</v>
      </c>
      <c r="I9" s="28"/>
    </row>
    <row r="10" spans="1:9" s="61" customFormat="1" ht="30" customHeight="1" x14ac:dyDescent="0.2">
      <c r="A10" s="84" t="s">
        <v>90</v>
      </c>
      <c r="B10" s="85" t="s">
        <v>31</v>
      </c>
      <c r="C10" s="86" t="s">
        <v>91</v>
      </c>
      <c r="D10" s="91" t="s">
        <v>342</v>
      </c>
      <c r="E10" s="92" t="s">
        <v>32</v>
      </c>
      <c r="F10" s="93">
        <v>1415</v>
      </c>
      <c r="G10" s="88"/>
      <c r="H10" s="89">
        <f>ROUND(G10*F10,2)</f>
        <v>0</v>
      </c>
      <c r="I10" s="28"/>
    </row>
    <row r="11" spans="1:9" s="61" customFormat="1" ht="39.950000000000003" customHeight="1" x14ac:dyDescent="0.2">
      <c r="A11" s="84" t="s">
        <v>92</v>
      </c>
      <c r="B11" s="85" t="s">
        <v>93</v>
      </c>
      <c r="C11" s="86" t="s">
        <v>347</v>
      </c>
      <c r="D11" s="91" t="s">
        <v>342</v>
      </c>
      <c r="E11" s="92"/>
      <c r="F11" s="93"/>
      <c r="G11" s="95"/>
      <c r="H11" s="89"/>
      <c r="I11" s="28"/>
    </row>
    <row r="12" spans="1:9" s="61" customFormat="1" ht="30" customHeight="1" x14ac:dyDescent="0.2">
      <c r="A12" s="84" t="s">
        <v>595</v>
      </c>
      <c r="B12" s="96" t="s">
        <v>33</v>
      </c>
      <c r="C12" s="86" t="s">
        <v>594</v>
      </c>
      <c r="D12" s="87" t="s">
        <v>1</v>
      </c>
      <c r="E12" s="92" t="s">
        <v>34</v>
      </c>
      <c r="F12" s="93">
        <v>1120</v>
      </c>
      <c r="G12" s="88"/>
      <c r="H12" s="89">
        <f>ROUND(G12*F12,2)</f>
        <v>0</v>
      </c>
      <c r="I12" s="28"/>
    </row>
    <row r="13" spans="1:9" s="61" customFormat="1" ht="38.450000000000003" customHeight="1" x14ac:dyDescent="0.2">
      <c r="A13" s="84" t="s">
        <v>35</v>
      </c>
      <c r="B13" s="85" t="s">
        <v>94</v>
      </c>
      <c r="C13" s="86" t="s">
        <v>36</v>
      </c>
      <c r="D13" s="91" t="s">
        <v>342</v>
      </c>
      <c r="E13" s="92"/>
      <c r="F13" s="93"/>
      <c r="G13" s="95"/>
      <c r="H13" s="89"/>
      <c r="I13" s="28"/>
    </row>
    <row r="14" spans="1:9" s="61" customFormat="1" ht="36" customHeight="1" x14ac:dyDescent="0.2">
      <c r="A14" s="84" t="s">
        <v>597</v>
      </c>
      <c r="B14" s="96" t="s">
        <v>33</v>
      </c>
      <c r="C14" s="86" t="s">
        <v>596</v>
      </c>
      <c r="D14" s="87" t="s">
        <v>1</v>
      </c>
      <c r="E14" s="92" t="s">
        <v>30</v>
      </c>
      <c r="F14" s="93">
        <v>160</v>
      </c>
      <c r="G14" s="88"/>
      <c r="H14" s="89">
        <f>ROUND(G14*F14,2)</f>
        <v>0</v>
      </c>
      <c r="I14" s="28"/>
    </row>
    <row r="15" spans="1:9" s="61" customFormat="1" ht="30" customHeight="1" x14ac:dyDescent="0.2">
      <c r="A15" s="90" t="s">
        <v>37</v>
      </c>
      <c r="B15" s="85" t="s">
        <v>95</v>
      </c>
      <c r="C15" s="86" t="s">
        <v>38</v>
      </c>
      <c r="D15" s="91" t="s">
        <v>342</v>
      </c>
      <c r="E15" s="92" t="s">
        <v>32</v>
      </c>
      <c r="F15" s="93">
        <v>550</v>
      </c>
      <c r="G15" s="88"/>
      <c r="H15" s="89">
        <f>ROUND(G15*F15,2)</f>
        <v>0</v>
      </c>
      <c r="I15" s="28"/>
    </row>
    <row r="16" spans="1:9" s="61" customFormat="1" ht="30" customHeight="1" x14ac:dyDescent="0.2">
      <c r="A16" s="84" t="s">
        <v>96</v>
      </c>
      <c r="B16" s="85" t="s">
        <v>97</v>
      </c>
      <c r="C16" s="86" t="s">
        <v>348</v>
      </c>
      <c r="D16" s="91" t="s">
        <v>349</v>
      </c>
      <c r="E16" s="92"/>
      <c r="F16" s="93"/>
      <c r="G16" s="97"/>
      <c r="H16" s="89"/>
      <c r="I16" s="28"/>
    </row>
    <row r="17" spans="1:9" s="61" customFormat="1" ht="30" customHeight="1" x14ac:dyDescent="0.2">
      <c r="A17" s="84" t="s">
        <v>350</v>
      </c>
      <c r="B17" s="96" t="s">
        <v>33</v>
      </c>
      <c r="C17" s="86" t="s">
        <v>351</v>
      </c>
      <c r="D17" s="87" t="s">
        <v>1</v>
      </c>
      <c r="E17" s="92" t="s">
        <v>32</v>
      </c>
      <c r="F17" s="93">
        <v>1347</v>
      </c>
      <c r="G17" s="88"/>
      <c r="H17" s="89">
        <f>ROUND(G17*F17,2)</f>
        <v>0</v>
      </c>
      <c r="I17" s="28"/>
    </row>
    <row r="18" spans="1:9" s="61" customFormat="1" ht="30" customHeight="1" x14ac:dyDescent="0.2">
      <c r="A18" s="84" t="s">
        <v>352</v>
      </c>
      <c r="B18" s="85" t="s">
        <v>98</v>
      </c>
      <c r="C18" s="86" t="s">
        <v>99</v>
      </c>
      <c r="D18" s="87" t="s">
        <v>355</v>
      </c>
      <c r="E18" s="92"/>
      <c r="F18" s="93"/>
      <c r="G18" s="95"/>
      <c r="H18" s="89"/>
      <c r="I18" s="28"/>
    </row>
    <row r="19" spans="1:9" s="61" customFormat="1" ht="30" customHeight="1" x14ac:dyDescent="0.2">
      <c r="A19" s="84" t="s">
        <v>353</v>
      </c>
      <c r="B19" s="96" t="s">
        <v>33</v>
      </c>
      <c r="C19" s="86" t="s">
        <v>354</v>
      </c>
      <c r="D19" s="87" t="s">
        <v>1</v>
      </c>
      <c r="E19" s="92" t="s">
        <v>32</v>
      </c>
      <c r="F19" s="93">
        <v>1347</v>
      </c>
      <c r="G19" s="88"/>
      <c r="H19" s="89">
        <f>ROUND(G19*F19,2)</f>
        <v>0</v>
      </c>
      <c r="I19" s="28"/>
    </row>
    <row r="20" spans="1:9" s="61" customFormat="1" ht="30" customHeight="1" x14ac:dyDescent="0.2">
      <c r="A20" s="90" t="s">
        <v>400</v>
      </c>
      <c r="B20" s="85" t="s">
        <v>100</v>
      </c>
      <c r="C20" s="86" t="s">
        <v>401</v>
      </c>
      <c r="D20" s="87" t="s">
        <v>402</v>
      </c>
      <c r="E20" s="92"/>
      <c r="F20" s="93"/>
      <c r="G20" s="95"/>
      <c r="H20" s="89"/>
      <c r="I20" s="28"/>
    </row>
    <row r="21" spans="1:9" s="61" customFormat="1" ht="30" customHeight="1" x14ac:dyDescent="0.2">
      <c r="A21" s="84" t="s">
        <v>403</v>
      </c>
      <c r="B21" s="96" t="s">
        <v>33</v>
      </c>
      <c r="C21" s="86" t="s">
        <v>404</v>
      </c>
      <c r="D21" s="87"/>
      <c r="E21" s="92" t="s">
        <v>30</v>
      </c>
      <c r="F21" s="93">
        <v>38</v>
      </c>
      <c r="G21" s="88"/>
      <c r="H21" s="89">
        <f>ROUND(G21*F21,2)</f>
        <v>0</v>
      </c>
      <c r="I21" s="28"/>
    </row>
    <row r="22" spans="1:9" ht="36" customHeight="1" x14ac:dyDescent="0.2">
      <c r="A22" s="11"/>
      <c r="B22" s="72"/>
      <c r="C22" s="78" t="s">
        <v>334</v>
      </c>
      <c r="D22" s="74"/>
      <c r="E22" s="79"/>
      <c r="F22" s="74"/>
      <c r="G22" s="77"/>
      <c r="H22" s="77"/>
      <c r="I22" s="28"/>
    </row>
    <row r="23" spans="1:9" s="61" customFormat="1" ht="30" customHeight="1" x14ac:dyDescent="0.2">
      <c r="A23" s="98" t="s">
        <v>68</v>
      </c>
      <c r="B23" s="85" t="s">
        <v>101</v>
      </c>
      <c r="C23" s="86" t="s">
        <v>69</v>
      </c>
      <c r="D23" s="91" t="s">
        <v>342</v>
      </c>
      <c r="E23" s="92"/>
      <c r="F23" s="93"/>
      <c r="G23" s="95"/>
      <c r="H23" s="89"/>
      <c r="I23" s="28"/>
    </row>
    <row r="24" spans="1:9" s="61" customFormat="1" ht="30" customHeight="1" x14ac:dyDescent="0.2">
      <c r="A24" s="98" t="s">
        <v>70</v>
      </c>
      <c r="B24" s="96" t="s">
        <v>33</v>
      </c>
      <c r="C24" s="86" t="s">
        <v>71</v>
      </c>
      <c r="D24" s="87" t="s">
        <v>1</v>
      </c>
      <c r="E24" s="92" t="s">
        <v>32</v>
      </c>
      <c r="F24" s="93">
        <v>1196</v>
      </c>
      <c r="G24" s="88"/>
      <c r="H24" s="89">
        <f>ROUND(G24*F24,2)</f>
        <v>0</v>
      </c>
      <c r="I24" s="28"/>
    </row>
    <row r="25" spans="1:9" s="61" customFormat="1" ht="34.15" customHeight="1" x14ac:dyDescent="0.2">
      <c r="A25" s="98" t="s">
        <v>41</v>
      </c>
      <c r="B25" s="85" t="s">
        <v>102</v>
      </c>
      <c r="C25" s="86" t="s">
        <v>42</v>
      </c>
      <c r="D25" s="87" t="s">
        <v>614</v>
      </c>
      <c r="E25" s="92"/>
      <c r="F25" s="93"/>
      <c r="G25" s="95"/>
      <c r="H25" s="89"/>
      <c r="I25" s="28"/>
    </row>
    <row r="26" spans="1:9" s="61" customFormat="1" ht="30" customHeight="1" x14ac:dyDescent="0.2">
      <c r="A26" s="98" t="s">
        <v>43</v>
      </c>
      <c r="B26" s="96" t="s">
        <v>33</v>
      </c>
      <c r="C26" s="86" t="s">
        <v>44</v>
      </c>
      <c r="D26" s="87" t="s">
        <v>1</v>
      </c>
      <c r="E26" s="92" t="s">
        <v>39</v>
      </c>
      <c r="F26" s="93">
        <v>90</v>
      </c>
      <c r="G26" s="88"/>
      <c r="H26" s="89">
        <f>ROUND(G26*F26,2)</f>
        <v>0</v>
      </c>
      <c r="I26" s="28"/>
    </row>
    <row r="27" spans="1:9" s="61" customFormat="1" ht="35.450000000000003" customHeight="1" x14ac:dyDescent="0.2">
      <c r="A27" s="98" t="s">
        <v>45</v>
      </c>
      <c r="B27" s="85" t="s">
        <v>103</v>
      </c>
      <c r="C27" s="86" t="s">
        <v>46</v>
      </c>
      <c r="D27" s="87" t="s">
        <v>614</v>
      </c>
      <c r="E27" s="92"/>
      <c r="F27" s="93"/>
      <c r="G27" s="95"/>
      <c r="H27" s="89"/>
      <c r="I27" s="28"/>
    </row>
    <row r="28" spans="1:9" s="61" customFormat="1" ht="30" customHeight="1" x14ac:dyDescent="0.2">
      <c r="A28" s="99" t="s">
        <v>178</v>
      </c>
      <c r="B28" s="100" t="s">
        <v>33</v>
      </c>
      <c r="C28" s="101" t="s">
        <v>179</v>
      </c>
      <c r="D28" s="100" t="s">
        <v>1</v>
      </c>
      <c r="E28" s="100" t="s">
        <v>39</v>
      </c>
      <c r="F28" s="93">
        <v>485</v>
      </c>
      <c r="G28" s="88"/>
      <c r="H28" s="89">
        <f>ROUND(G28*F28,2)</f>
        <v>0</v>
      </c>
      <c r="I28" s="28"/>
    </row>
    <row r="29" spans="1:9" s="61" customFormat="1" ht="30" customHeight="1" x14ac:dyDescent="0.2">
      <c r="A29" s="98" t="s">
        <v>161</v>
      </c>
      <c r="B29" s="85" t="s">
        <v>110</v>
      </c>
      <c r="C29" s="86" t="s">
        <v>162</v>
      </c>
      <c r="D29" s="87" t="s">
        <v>104</v>
      </c>
      <c r="E29" s="92"/>
      <c r="F29" s="93"/>
      <c r="G29" s="95"/>
      <c r="H29" s="89"/>
      <c r="I29" s="28"/>
    </row>
    <row r="30" spans="1:9" s="61" customFormat="1" ht="30" customHeight="1" x14ac:dyDescent="0.2">
      <c r="A30" s="98" t="s">
        <v>163</v>
      </c>
      <c r="B30" s="96" t="s">
        <v>33</v>
      </c>
      <c r="C30" s="86" t="s">
        <v>105</v>
      </c>
      <c r="D30" s="87" t="s">
        <v>1</v>
      </c>
      <c r="E30" s="92" t="s">
        <v>32</v>
      </c>
      <c r="F30" s="93">
        <v>25</v>
      </c>
      <c r="G30" s="88"/>
      <c r="H30" s="89">
        <f>ROUND(G30*F30,2)</f>
        <v>0</v>
      </c>
      <c r="I30" s="28"/>
    </row>
    <row r="31" spans="1:9" s="61" customFormat="1" ht="38.450000000000003" customHeight="1" x14ac:dyDescent="0.2">
      <c r="A31" s="98" t="s">
        <v>234</v>
      </c>
      <c r="B31" s="85" t="s">
        <v>114</v>
      </c>
      <c r="C31" s="86" t="s">
        <v>235</v>
      </c>
      <c r="D31" s="87" t="s">
        <v>621</v>
      </c>
      <c r="E31" s="92"/>
      <c r="F31" s="93"/>
      <c r="G31" s="95"/>
      <c r="H31" s="89"/>
      <c r="I31" s="28"/>
    </row>
    <row r="32" spans="1:9" s="61" customFormat="1" ht="30" customHeight="1" x14ac:dyDescent="0.2">
      <c r="A32" s="98" t="s">
        <v>236</v>
      </c>
      <c r="B32" s="96" t="s">
        <v>33</v>
      </c>
      <c r="C32" s="86" t="s">
        <v>343</v>
      </c>
      <c r="D32" s="87" t="s">
        <v>399</v>
      </c>
      <c r="E32" s="92"/>
      <c r="F32" s="93"/>
      <c r="G32" s="95"/>
      <c r="H32" s="89"/>
      <c r="I32" s="28"/>
    </row>
    <row r="33" spans="1:9" s="61" customFormat="1" ht="30" customHeight="1" x14ac:dyDescent="0.2">
      <c r="A33" s="98" t="s">
        <v>237</v>
      </c>
      <c r="B33" s="102" t="s">
        <v>106</v>
      </c>
      <c r="C33" s="86" t="s">
        <v>238</v>
      </c>
      <c r="D33" s="87"/>
      <c r="E33" s="92" t="s">
        <v>32</v>
      </c>
      <c r="F33" s="93">
        <v>31</v>
      </c>
      <c r="G33" s="88"/>
      <c r="H33" s="89">
        <f>ROUND(G33*F33,2)</f>
        <v>0</v>
      </c>
      <c r="I33" s="28"/>
    </row>
    <row r="34" spans="1:9" s="61" customFormat="1" ht="30" customHeight="1" x14ac:dyDescent="0.2">
      <c r="A34" s="98" t="s">
        <v>239</v>
      </c>
      <c r="B34" s="102" t="s">
        <v>107</v>
      </c>
      <c r="C34" s="86" t="s">
        <v>240</v>
      </c>
      <c r="D34" s="87"/>
      <c r="E34" s="92" t="s">
        <v>32</v>
      </c>
      <c r="F34" s="93">
        <v>29</v>
      </c>
      <c r="G34" s="88"/>
      <c r="H34" s="89">
        <f>ROUND(G34*F34,2)</f>
        <v>0</v>
      </c>
      <c r="I34" s="28"/>
    </row>
    <row r="35" spans="1:9" s="61" customFormat="1" ht="30" customHeight="1" x14ac:dyDescent="0.2">
      <c r="A35" s="98" t="s">
        <v>264</v>
      </c>
      <c r="B35" s="102" t="s">
        <v>108</v>
      </c>
      <c r="C35" s="86" t="s">
        <v>265</v>
      </c>
      <c r="D35" s="87" t="s">
        <v>1</v>
      </c>
      <c r="E35" s="92" t="s">
        <v>32</v>
      </c>
      <c r="F35" s="93">
        <v>47</v>
      </c>
      <c r="G35" s="88"/>
      <c r="H35" s="89">
        <f>ROUND(G35*F35,2)</f>
        <v>0</v>
      </c>
      <c r="I35" s="28"/>
    </row>
    <row r="36" spans="1:9" s="61" customFormat="1" ht="30" customHeight="1" x14ac:dyDescent="0.2">
      <c r="A36" s="98" t="s">
        <v>241</v>
      </c>
      <c r="B36" s="85" t="s">
        <v>118</v>
      </c>
      <c r="C36" s="86" t="s">
        <v>242</v>
      </c>
      <c r="D36" s="87" t="s">
        <v>243</v>
      </c>
      <c r="E36" s="92"/>
      <c r="F36" s="93"/>
      <c r="G36" s="95"/>
      <c r="H36" s="89"/>
      <c r="I36" s="28"/>
    </row>
    <row r="37" spans="1:9" s="61" customFormat="1" ht="30" customHeight="1" x14ac:dyDescent="0.2">
      <c r="A37" s="98" t="s">
        <v>365</v>
      </c>
      <c r="B37" s="96" t="s">
        <v>33</v>
      </c>
      <c r="C37" s="86" t="s">
        <v>366</v>
      </c>
      <c r="D37" s="87" t="s">
        <v>1</v>
      </c>
      <c r="E37" s="92" t="s">
        <v>49</v>
      </c>
      <c r="F37" s="93">
        <v>9</v>
      </c>
      <c r="G37" s="88"/>
      <c r="H37" s="89">
        <f>ROUND(G37*F37,2)</f>
        <v>0</v>
      </c>
      <c r="I37" s="28"/>
    </row>
    <row r="38" spans="1:9" s="61" customFormat="1" ht="31.15" customHeight="1" x14ac:dyDescent="0.2">
      <c r="A38" s="98" t="s">
        <v>109</v>
      </c>
      <c r="B38" s="85" t="s">
        <v>120</v>
      </c>
      <c r="C38" s="86" t="s">
        <v>51</v>
      </c>
      <c r="D38" s="87" t="s">
        <v>615</v>
      </c>
      <c r="E38" s="92"/>
      <c r="F38" s="93"/>
      <c r="G38" s="95"/>
      <c r="H38" s="89"/>
      <c r="I38" s="28"/>
    </row>
    <row r="39" spans="1:9" s="61" customFormat="1" ht="39.950000000000003" customHeight="1" x14ac:dyDescent="0.2">
      <c r="A39" s="98" t="s">
        <v>367</v>
      </c>
      <c r="B39" s="96" t="s">
        <v>33</v>
      </c>
      <c r="C39" s="86" t="s">
        <v>567</v>
      </c>
      <c r="D39" s="87" t="s">
        <v>315</v>
      </c>
      <c r="E39" s="92"/>
      <c r="F39" s="93"/>
      <c r="G39" s="97"/>
      <c r="H39" s="89"/>
      <c r="I39" s="28"/>
    </row>
    <row r="40" spans="1:9" s="61" customFormat="1" ht="30" customHeight="1" x14ac:dyDescent="0.2">
      <c r="A40" s="98" t="s">
        <v>368</v>
      </c>
      <c r="B40" s="103" t="s">
        <v>106</v>
      </c>
      <c r="C40" s="104" t="s">
        <v>319</v>
      </c>
      <c r="D40" s="91"/>
      <c r="E40" s="105" t="s">
        <v>49</v>
      </c>
      <c r="F40" s="106">
        <v>10</v>
      </c>
      <c r="G40" s="88"/>
      <c r="H40" s="97">
        <f>ROUND(G40*F40,2)</f>
        <v>0</v>
      </c>
      <c r="I40" s="28"/>
    </row>
    <row r="41" spans="1:9" s="107" customFormat="1" ht="39.950000000000003" customHeight="1" x14ac:dyDescent="0.2">
      <c r="A41" s="98" t="s">
        <v>180</v>
      </c>
      <c r="B41" s="96" t="s">
        <v>40</v>
      </c>
      <c r="C41" s="86" t="s">
        <v>356</v>
      </c>
      <c r="D41" s="87" t="s">
        <v>112</v>
      </c>
      <c r="E41" s="92" t="s">
        <v>49</v>
      </c>
      <c r="F41" s="93">
        <v>11</v>
      </c>
      <c r="G41" s="88"/>
      <c r="H41" s="89">
        <f>ROUND(G41*F41,2)</f>
        <v>0</v>
      </c>
      <c r="I41" s="28"/>
    </row>
    <row r="42" spans="1:9" s="61" customFormat="1" ht="57.6" customHeight="1" x14ac:dyDescent="0.2">
      <c r="A42" s="98" t="s">
        <v>568</v>
      </c>
      <c r="B42" s="96" t="s">
        <v>50</v>
      </c>
      <c r="C42" s="86" t="s">
        <v>446</v>
      </c>
      <c r="D42" s="87" t="s">
        <v>321</v>
      </c>
      <c r="E42" s="92" t="s">
        <v>49</v>
      </c>
      <c r="F42" s="108">
        <v>10</v>
      </c>
      <c r="G42" s="88"/>
      <c r="H42" s="89">
        <f t="shared" ref="H42" si="0">ROUND(G42*F42,2)</f>
        <v>0</v>
      </c>
      <c r="I42" s="28"/>
    </row>
    <row r="43" spans="1:9" s="61" customFormat="1" ht="39.950000000000003" customHeight="1" x14ac:dyDescent="0.2">
      <c r="A43" s="98" t="s">
        <v>181</v>
      </c>
      <c r="B43" s="85" t="s">
        <v>121</v>
      </c>
      <c r="C43" s="86" t="s">
        <v>182</v>
      </c>
      <c r="D43" s="87" t="s">
        <v>619</v>
      </c>
      <c r="E43" s="92"/>
      <c r="F43" s="93"/>
      <c r="G43" s="97"/>
      <c r="H43" s="89"/>
      <c r="I43" s="28"/>
    </row>
    <row r="44" spans="1:9" s="61" customFormat="1" ht="30" customHeight="1" x14ac:dyDescent="0.2">
      <c r="A44" s="98" t="s">
        <v>249</v>
      </c>
      <c r="B44" s="96" t="s">
        <v>33</v>
      </c>
      <c r="C44" s="86" t="s">
        <v>250</v>
      </c>
      <c r="D44" s="87"/>
      <c r="E44" s="92"/>
      <c r="F44" s="93"/>
      <c r="G44" s="97"/>
      <c r="H44" s="89"/>
      <c r="I44" s="28"/>
    </row>
    <row r="45" spans="1:9" s="61" customFormat="1" ht="30" customHeight="1" x14ac:dyDescent="0.2">
      <c r="A45" s="98" t="s">
        <v>361</v>
      </c>
      <c r="B45" s="102" t="s">
        <v>106</v>
      </c>
      <c r="C45" s="86" t="s">
        <v>360</v>
      </c>
      <c r="D45" s="87"/>
      <c r="E45" s="92" t="s">
        <v>34</v>
      </c>
      <c r="F45" s="93">
        <v>50</v>
      </c>
      <c r="G45" s="88"/>
      <c r="H45" s="89">
        <f>ROUND(G45*F45,2)</f>
        <v>0</v>
      </c>
      <c r="I45" s="28"/>
    </row>
    <row r="46" spans="1:9" s="61" customFormat="1" ht="30" customHeight="1" x14ac:dyDescent="0.2">
      <c r="A46" s="98" t="s">
        <v>183</v>
      </c>
      <c r="B46" s="96" t="s">
        <v>40</v>
      </c>
      <c r="C46" s="86" t="s">
        <v>72</v>
      </c>
      <c r="D46" s="87"/>
      <c r="E46" s="92"/>
      <c r="F46" s="93"/>
      <c r="G46" s="97"/>
      <c r="H46" s="89"/>
      <c r="I46" s="28"/>
    </row>
    <row r="47" spans="1:9" s="61" customFormat="1" ht="30" customHeight="1" x14ac:dyDescent="0.2">
      <c r="A47" s="98" t="s">
        <v>369</v>
      </c>
      <c r="B47" s="102" t="s">
        <v>106</v>
      </c>
      <c r="C47" s="86" t="s">
        <v>360</v>
      </c>
      <c r="D47" s="87"/>
      <c r="E47" s="92" t="s">
        <v>34</v>
      </c>
      <c r="F47" s="93">
        <v>6</v>
      </c>
      <c r="G47" s="88"/>
      <c r="H47" s="89">
        <f>ROUND(G47*F47,2)</f>
        <v>0</v>
      </c>
      <c r="I47" s="28"/>
    </row>
    <row r="48" spans="1:9" s="61" customFormat="1" ht="30" customHeight="1" x14ac:dyDescent="0.2">
      <c r="A48" s="98" t="s">
        <v>113</v>
      </c>
      <c r="B48" s="85" t="s">
        <v>125</v>
      </c>
      <c r="C48" s="86" t="s">
        <v>115</v>
      </c>
      <c r="D48" s="87" t="s">
        <v>251</v>
      </c>
      <c r="E48" s="92"/>
      <c r="F48" s="93"/>
      <c r="G48" s="95"/>
      <c r="H48" s="89"/>
      <c r="I48" s="28"/>
    </row>
    <row r="49" spans="1:9" s="61" customFormat="1" ht="30" customHeight="1" x14ac:dyDescent="0.2">
      <c r="A49" s="98" t="s">
        <v>116</v>
      </c>
      <c r="B49" s="96" t="s">
        <v>33</v>
      </c>
      <c r="C49" s="86" t="s">
        <v>252</v>
      </c>
      <c r="D49" s="87" t="s">
        <v>1</v>
      </c>
      <c r="E49" s="92" t="s">
        <v>32</v>
      </c>
      <c r="F49" s="93">
        <v>317</v>
      </c>
      <c r="G49" s="88"/>
      <c r="H49" s="89">
        <f>ROUND(G49*F49,2)</f>
        <v>0</v>
      </c>
      <c r="I49" s="28"/>
    </row>
    <row r="50" spans="1:9" s="61" customFormat="1" ht="30" customHeight="1" x14ac:dyDescent="0.2">
      <c r="A50" s="98" t="s">
        <v>117</v>
      </c>
      <c r="B50" s="85" t="s">
        <v>126</v>
      </c>
      <c r="C50" s="86" t="s">
        <v>119</v>
      </c>
      <c r="D50" s="87" t="s">
        <v>187</v>
      </c>
      <c r="E50" s="92" t="s">
        <v>39</v>
      </c>
      <c r="F50" s="108">
        <v>10</v>
      </c>
      <c r="G50" s="88"/>
      <c r="H50" s="89">
        <f>ROUND(G50*F50,2)</f>
        <v>0</v>
      </c>
      <c r="I50" s="28"/>
    </row>
    <row r="51" spans="1:9" ht="36" customHeight="1" x14ac:dyDescent="0.2">
      <c r="A51" s="11"/>
      <c r="B51" s="80"/>
      <c r="C51" s="78" t="s">
        <v>19</v>
      </c>
      <c r="D51" s="74"/>
      <c r="E51" s="81"/>
      <c r="F51" s="75"/>
      <c r="G51" s="77"/>
      <c r="H51" s="77"/>
      <c r="I51" s="28"/>
    </row>
    <row r="52" spans="1:9" s="61" customFormat="1" ht="43.15" customHeight="1" x14ac:dyDescent="0.2">
      <c r="A52" s="90" t="s">
        <v>52</v>
      </c>
      <c r="B52" s="85" t="s">
        <v>129</v>
      </c>
      <c r="C52" s="86" t="s">
        <v>53</v>
      </c>
      <c r="D52" s="87" t="s">
        <v>627</v>
      </c>
      <c r="E52" s="92"/>
      <c r="F52" s="108"/>
      <c r="G52" s="95"/>
      <c r="H52" s="109"/>
      <c r="I52" s="28"/>
    </row>
    <row r="53" spans="1:9" s="61" customFormat="1" ht="39.950000000000003" customHeight="1" x14ac:dyDescent="0.2">
      <c r="A53" s="90"/>
      <c r="B53" s="96" t="s">
        <v>33</v>
      </c>
      <c r="C53" s="86" t="s">
        <v>569</v>
      </c>
      <c r="D53" s="87" t="s">
        <v>1</v>
      </c>
      <c r="E53" s="92" t="s">
        <v>32</v>
      </c>
      <c r="F53" s="108">
        <v>1133</v>
      </c>
      <c r="G53" s="88"/>
      <c r="H53" s="89">
        <f>ROUND(G53*F53,2)</f>
        <v>0</v>
      </c>
      <c r="I53" s="28"/>
    </row>
    <row r="54" spans="1:9" s="61" customFormat="1" ht="39.950000000000003" customHeight="1" x14ac:dyDescent="0.2">
      <c r="A54" s="90"/>
      <c r="B54" s="96" t="s">
        <v>40</v>
      </c>
      <c r="C54" s="86" t="s">
        <v>646</v>
      </c>
      <c r="D54" s="87" t="s">
        <v>1</v>
      </c>
      <c r="E54" s="92" t="s">
        <v>32</v>
      </c>
      <c r="F54" s="108">
        <v>67</v>
      </c>
      <c r="G54" s="88"/>
      <c r="H54" s="89">
        <f>ROUND(G54*F54,2)</f>
        <v>0</v>
      </c>
      <c r="I54" s="28"/>
    </row>
    <row r="55" spans="1:9" s="61" customFormat="1" ht="39.950000000000003" customHeight="1" x14ac:dyDescent="0.2">
      <c r="A55" s="90" t="s">
        <v>78</v>
      </c>
      <c r="B55" s="96" t="s">
        <v>50</v>
      </c>
      <c r="C55" s="86" t="s">
        <v>357</v>
      </c>
      <c r="D55" s="87" t="s">
        <v>1</v>
      </c>
      <c r="E55" s="92" t="s">
        <v>32</v>
      </c>
      <c r="F55" s="108">
        <v>185</v>
      </c>
      <c r="G55" s="88"/>
      <c r="H55" s="89">
        <f>ROUND(G55*F55,2)</f>
        <v>0</v>
      </c>
      <c r="I55" s="28"/>
    </row>
    <row r="56" spans="1:9" s="61" customFormat="1" ht="43.9" customHeight="1" x14ac:dyDescent="0.2">
      <c r="A56" s="90" t="s">
        <v>54</v>
      </c>
      <c r="B56" s="85" t="s">
        <v>134</v>
      </c>
      <c r="C56" s="86" t="s">
        <v>55</v>
      </c>
      <c r="D56" s="87" t="s">
        <v>616</v>
      </c>
      <c r="E56" s="92"/>
      <c r="F56" s="108"/>
      <c r="G56" s="95"/>
      <c r="H56" s="109"/>
      <c r="I56" s="28"/>
    </row>
    <row r="57" spans="1:9" s="61" customFormat="1" ht="39.950000000000003" customHeight="1" x14ac:dyDescent="0.2">
      <c r="A57" s="90" t="s">
        <v>375</v>
      </c>
      <c r="B57" s="96" t="s">
        <v>33</v>
      </c>
      <c r="C57" s="86" t="s">
        <v>570</v>
      </c>
      <c r="D57" s="87" t="s">
        <v>191</v>
      </c>
      <c r="E57" s="92" t="s">
        <v>49</v>
      </c>
      <c r="F57" s="93">
        <v>114</v>
      </c>
      <c r="G57" s="88"/>
      <c r="H57" s="89">
        <f t="shared" ref="H57:H62" si="1">ROUND(G57*F57,2)</f>
        <v>0</v>
      </c>
      <c r="I57" s="28"/>
    </row>
    <row r="58" spans="1:9" s="61" customFormat="1" ht="39.950000000000003" customHeight="1" x14ac:dyDescent="0.2">
      <c r="A58" s="90" t="s">
        <v>376</v>
      </c>
      <c r="B58" s="96" t="s">
        <v>40</v>
      </c>
      <c r="C58" s="86" t="s">
        <v>571</v>
      </c>
      <c r="D58" s="87" t="s">
        <v>111</v>
      </c>
      <c r="E58" s="92" t="s">
        <v>49</v>
      </c>
      <c r="F58" s="93">
        <v>71</v>
      </c>
      <c r="G58" s="88"/>
      <c r="H58" s="89">
        <f t="shared" si="1"/>
        <v>0</v>
      </c>
      <c r="I58" s="28"/>
    </row>
    <row r="59" spans="1:9" s="61" customFormat="1" ht="39.950000000000003" customHeight="1" x14ac:dyDescent="0.2">
      <c r="A59" s="90" t="s">
        <v>377</v>
      </c>
      <c r="B59" s="96" t="s">
        <v>50</v>
      </c>
      <c r="C59" s="86" t="s">
        <v>572</v>
      </c>
      <c r="D59" s="87" t="s">
        <v>378</v>
      </c>
      <c r="E59" s="92" t="s">
        <v>49</v>
      </c>
      <c r="F59" s="93">
        <v>47</v>
      </c>
      <c r="G59" s="88"/>
      <c r="H59" s="89">
        <f t="shared" si="1"/>
        <v>0</v>
      </c>
      <c r="I59" s="28"/>
    </row>
    <row r="60" spans="1:9" s="61" customFormat="1" ht="39.950000000000003" customHeight="1" x14ac:dyDescent="0.2">
      <c r="A60" s="90" t="s">
        <v>56</v>
      </c>
      <c r="B60" s="96" t="s">
        <v>63</v>
      </c>
      <c r="C60" s="86" t="s">
        <v>358</v>
      </c>
      <c r="D60" s="87" t="s">
        <v>124</v>
      </c>
      <c r="E60" s="92" t="s">
        <v>49</v>
      </c>
      <c r="F60" s="93">
        <v>49</v>
      </c>
      <c r="G60" s="88"/>
      <c r="H60" s="89">
        <f t="shared" si="1"/>
        <v>0</v>
      </c>
      <c r="I60" s="28"/>
    </row>
    <row r="61" spans="1:9" s="61" customFormat="1" ht="39.950000000000003" customHeight="1" x14ac:dyDescent="0.2">
      <c r="A61" s="90" t="s">
        <v>192</v>
      </c>
      <c r="B61" s="85" t="s">
        <v>139</v>
      </c>
      <c r="C61" s="86" t="s">
        <v>573</v>
      </c>
      <c r="D61" s="87" t="s">
        <v>616</v>
      </c>
      <c r="E61" s="92" t="s">
        <v>49</v>
      </c>
      <c r="F61" s="108">
        <v>268</v>
      </c>
      <c r="G61" s="88"/>
      <c r="H61" s="89">
        <f t="shared" si="1"/>
        <v>0</v>
      </c>
      <c r="I61" s="28"/>
    </row>
    <row r="62" spans="1:9" s="61" customFormat="1" ht="52.9" customHeight="1" x14ac:dyDescent="0.2">
      <c r="A62" s="90" t="s">
        <v>171</v>
      </c>
      <c r="B62" s="85" t="s">
        <v>141</v>
      </c>
      <c r="C62" s="86" t="s">
        <v>343</v>
      </c>
      <c r="D62" s="87" t="s">
        <v>622</v>
      </c>
      <c r="E62" s="92" t="s">
        <v>32</v>
      </c>
      <c r="F62" s="108">
        <v>17</v>
      </c>
      <c r="G62" s="88"/>
      <c r="H62" s="89">
        <f t="shared" si="1"/>
        <v>0</v>
      </c>
      <c r="I62" s="28"/>
    </row>
    <row r="63" spans="1:9" ht="48" customHeight="1" x14ac:dyDescent="0.2">
      <c r="A63" s="11"/>
      <c r="B63" s="80"/>
      <c r="C63" s="78" t="s">
        <v>21</v>
      </c>
      <c r="D63" s="74"/>
      <c r="E63" s="81"/>
      <c r="F63" s="75"/>
      <c r="G63" s="77"/>
      <c r="H63" s="77"/>
      <c r="I63" s="28"/>
    </row>
    <row r="64" spans="1:9" s="61" customFormat="1" ht="30" customHeight="1" x14ac:dyDescent="0.2">
      <c r="A64" s="90" t="s">
        <v>128</v>
      </c>
      <c r="B64" s="85" t="s">
        <v>144</v>
      </c>
      <c r="C64" s="86" t="s">
        <v>130</v>
      </c>
      <c r="D64" s="87" t="s">
        <v>637</v>
      </c>
      <c r="E64" s="92"/>
      <c r="F64" s="108"/>
      <c r="G64" s="95"/>
      <c r="H64" s="109"/>
      <c r="I64" s="28"/>
    </row>
    <row r="65" spans="1:9" s="61" customFormat="1" ht="30" customHeight="1" x14ac:dyDescent="0.2">
      <c r="A65" s="90" t="s">
        <v>320</v>
      </c>
      <c r="B65" s="96" t="s">
        <v>33</v>
      </c>
      <c r="C65" s="86" t="s">
        <v>132</v>
      </c>
      <c r="D65" s="87"/>
      <c r="E65" s="92" t="s">
        <v>39</v>
      </c>
      <c r="F65" s="108">
        <v>1</v>
      </c>
      <c r="G65" s="88"/>
      <c r="H65" s="89">
        <f>ROUND(G65*F65,2)</f>
        <v>0</v>
      </c>
      <c r="I65" s="28"/>
    </row>
    <row r="66" spans="1:9" s="61" customFormat="1" ht="30" customHeight="1" x14ac:dyDescent="0.2">
      <c r="A66" s="90" t="s">
        <v>379</v>
      </c>
      <c r="B66" s="96" t="s">
        <v>40</v>
      </c>
      <c r="C66" s="86" t="s">
        <v>194</v>
      </c>
      <c r="D66" s="87"/>
      <c r="E66" s="92" t="s">
        <v>39</v>
      </c>
      <c r="F66" s="108">
        <v>1</v>
      </c>
      <c r="G66" s="88"/>
      <c r="H66" s="89">
        <f>ROUND(G66*F66,2)</f>
        <v>0</v>
      </c>
      <c r="I66" s="28"/>
    </row>
    <row r="67" spans="1:9" s="61" customFormat="1" ht="30" customHeight="1" x14ac:dyDescent="0.2">
      <c r="A67" s="90" t="s">
        <v>164</v>
      </c>
      <c r="B67" s="85" t="s">
        <v>145</v>
      </c>
      <c r="C67" s="86" t="s">
        <v>165</v>
      </c>
      <c r="D67" s="87" t="s">
        <v>637</v>
      </c>
      <c r="E67" s="92"/>
      <c r="F67" s="108"/>
      <c r="G67" s="95"/>
      <c r="H67" s="109"/>
      <c r="I67" s="28"/>
    </row>
    <row r="68" spans="1:9" s="61" customFormat="1" ht="30" customHeight="1" x14ac:dyDescent="0.2">
      <c r="A68" s="90" t="s">
        <v>166</v>
      </c>
      <c r="B68" s="96" t="s">
        <v>33</v>
      </c>
      <c r="C68" s="86" t="s">
        <v>167</v>
      </c>
      <c r="D68" s="87"/>
      <c r="E68" s="92" t="s">
        <v>39</v>
      </c>
      <c r="F68" s="108">
        <v>3</v>
      </c>
      <c r="G68" s="88"/>
      <c r="H68" s="89">
        <f>ROUND(G68*F68,2)</f>
        <v>0</v>
      </c>
      <c r="I68" s="28"/>
    </row>
    <row r="69" spans="1:9" s="61" customFormat="1" ht="30" customHeight="1" x14ac:dyDescent="0.2">
      <c r="A69" s="90" t="s">
        <v>133</v>
      </c>
      <c r="B69" s="85" t="s">
        <v>147</v>
      </c>
      <c r="C69" s="86" t="s">
        <v>135</v>
      </c>
      <c r="D69" s="87" t="s">
        <v>131</v>
      </c>
      <c r="E69" s="92"/>
      <c r="F69" s="108"/>
      <c r="G69" s="95"/>
      <c r="H69" s="109"/>
      <c r="I69" s="28"/>
    </row>
    <row r="70" spans="1:9" s="61" customFormat="1" ht="30" customHeight="1" x14ac:dyDescent="0.2">
      <c r="A70" s="90" t="s">
        <v>136</v>
      </c>
      <c r="B70" s="96" t="s">
        <v>33</v>
      </c>
      <c r="C70" s="86" t="s">
        <v>380</v>
      </c>
      <c r="D70" s="87"/>
      <c r="E70" s="92"/>
      <c r="F70" s="108"/>
      <c r="G70" s="95"/>
      <c r="H70" s="109"/>
      <c r="I70" s="28"/>
    </row>
    <row r="71" spans="1:9" s="61" customFormat="1" ht="39.950000000000003" customHeight="1" x14ac:dyDescent="0.2">
      <c r="A71" s="90" t="s">
        <v>138</v>
      </c>
      <c r="B71" s="102" t="s">
        <v>106</v>
      </c>
      <c r="C71" s="86" t="s">
        <v>574</v>
      </c>
      <c r="D71" s="87"/>
      <c r="E71" s="92" t="s">
        <v>49</v>
      </c>
      <c r="F71" s="108">
        <v>15</v>
      </c>
      <c r="G71" s="88"/>
      <c r="H71" s="89">
        <f>ROUND(G71*F71,2)</f>
        <v>0</v>
      </c>
      <c r="I71" s="28"/>
    </row>
    <row r="72" spans="1:9" s="61" customFormat="1" ht="30" customHeight="1" x14ac:dyDescent="0.2">
      <c r="A72" s="90" t="s">
        <v>168</v>
      </c>
      <c r="B72" s="85" t="s">
        <v>150</v>
      </c>
      <c r="C72" s="86" t="s">
        <v>169</v>
      </c>
      <c r="D72" s="87" t="s">
        <v>131</v>
      </c>
      <c r="E72" s="92" t="s">
        <v>49</v>
      </c>
      <c r="F72" s="108">
        <v>12</v>
      </c>
      <c r="G72" s="88"/>
      <c r="H72" s="89">
        <f>ROUND(G72*F72,2)</f>
        <v>0</v>
      </c>
      <c r="I72" s="28"/>
    </row>
    <row r="73" spans="1:9" s="112" customFormat="1" ht="30" customHeight="1" x14ac:dyDescent="0.2">
      <c r="A73" s="90" t="s">
        <v>81</v>
      </c>
      <c r="B73" s="85" t="s">
        <v>151</v>
      </c>
      <c r="C73" s="110" t="s">
        <v>253</v>
      </c>
      <c r="D73" s="111" t="s">
        <v>257</v>
      </c>
      <c r="E73" s="92"/>
      <c r="F73" s="108"/>
      <c r="G73" s="95"/>
      <c r="H73" s="109"/>
      <c r="I73" s="28"/>
    </row>
    <row r="74" spans="1:9" s="61" customFormat="1" ht="39.950000000000003" customHeight="1" x14ac:dyDescent="0.2">
      <c r="A74" s="90" t="s">
        <v>587</v>
      </c>
      <c r="B74" s="96" t="s">
        <v>33</v>
      </c>
      <c r="C74" s="113" t="s">
        <v>588</v>
      </c>
      <c r="D74" s="87"/>
      <c r="E74" s="92" t="s">
        <v>39</v>
      </c>
      <c r="F74" s="108">
        <v>2</v>
      </c>
      <c r="G74" s="88"/>
      <c r="H74" s="89">
        <f t="shared" ref="H74" si="2">ROUND(G74*F74,2)</f>
        <v>0</v>
      </c>
      <c r="I74" s="28"/>
    </row>
    <row r="75" spans="1:9" s="61" customFormat="1" ht="39.950000000000003" customHeight="1" x14ac:dyDescent="0.2">
      <c r="A75" s="90" t="s">
        <v>82</v>
      </c>
      <c r="B75" s="96" t="s">
        <v>40</v>
      </c>
      <c r="C75" s="113" t="s">
        <v>316</v>
      </c>
      <c r="D75" s="87"/>
      <c r="E75" s="92" t="s">
        <v>39</v>
      </c>
      <c r="F75" s="108">
        <v>2</v>
      </c>
      <c r="G75" s="88"/>
      <c r="H75" s="89">
        <f>ROUND(G75*F75,2)</f>
        <v>0</v>
      </c>
      <c r="I75" s="28"/>
    </row>
    <row r="76" spans="1:9" s="112" customFormat="1" ht="30" customHeight="1" x14ac:dyDescent="0.2">
      <c r="A76" s="90" t="s">
        <v>383</v>
      </c>
      <c r="B76" s="85" t="s">
        <v>579</v>
      </c>
      <c r="C76" s="114" t="s">
        <v>384</v>
      </c>
      <c r="D76" s="87" t="s">
        <v>131</v>
      </c>
      <c r="E76" s="92"/>
      <c r="F76" s="108"/>
      <c r="G76" s="95"/>
      <c r="H76" s="109"/>
      <c r="I76" s="28"/>
    </row>
    <row r="77" spans="1:9" s="112" customFormat="1" ht="30" customHeight="1" x14ac:dyDescent="0.2">
      <c r="A77" s="90" t="s">
        <v>385</v>
      </c>
      <c r="B77" s="96" t="s">
        <v>33</v>
      </c>
      <c r="C77" s="114" t="s">
        <v>386</v>
      </c>
      <c r="D77" s="87"/>
      <c r="E77" s="92" t="s">
        <v>39</v>
      </c>
      <c r="F77" s="108">
        <v>2</v>
      </c>
      <c r="G77" s="88"/>
      <c r="H77" s="89">
        <f>ROUND(G77*F77,2)</f>
        <v>0</v>
      </c>
      <c r="I77" s="28"/>
    </row>
    <row r="78" spans="1:9" s="115" customFormat="1" ht="30" customHeight="1" x14ac:dyDescent="0.2">
      <c r="A78" s="90" t="s">
        <v>140</v>
      </c>
      <c r="B78" s="85" t="s">
        <v>154</v>
      </c>
      <c r="C78" s="114" t="s">
        <v>142</v>
      </c>
      <c r="D78" s="87" t="s">
        <v>131</v>
      </c>
      <c r="E78" s="92"/>
      <c r="F78" s="108"/>
      <c r="G78" s="97"/>
      <c r="H78" s="89"/>
      <c r="I78" s="28"/>
    </row>
    <row r="79" spans="1:9" s="112" customFormat="1" ht="30" customHeight="1" x14ac:dyDescent="0.2">
      <c r="A79" s="90" t="s">
        <v>143</v>
      </c>
      <c r="B79" s="96" t="s">
        <v>33</v>
      </c>
      <c r="C79" s="114" t="s">
        <v>387</v>
      </c>
      <c r="D79" s="87"/>
      <c r="E79" s="92"/>
      <c r="F79" s="108"/>
      <c r="G79" s="95"/>
      <c r="H79" s="109"/>
      <c r="I79" s="28"/>
    </row>
    <row r="80" spans="1:9" s="61" customFormat="1" ht="39.950000000000003" customHeight="1" x14ac:dyDescent="0.2">
      <c r="A80" s="90" t="s">
        <v>388</v>
      </c>
      <c r="B80" s="102" t="s">
        <v>106</v>
      </c>
      <c r="C80" s="86" t="s">
        <v>575</v>
      </c>
      <c r="D80" s="87"/>
      <c r="E80" s="92" t="s">
        <v>39</v>
      </c>
      <c r="F80" s="108">
        <v>2</v>
      </c>
      <c r="G80" s="88"/>
      <c r="H80" s="89">
        <f>ROUND(G80*F80,2)</f>
        <v>0</v>
      </c>
      <c r="I80" s="28"/>
    </row>
    <row r="81" spans="1:9" s="61" customFormat="1" ht="30" customHeight="1" x14ac:dyDescent="0.2">
      <c r="A81" s="90" t="s">
        <v>389</v>
      </c>
      <c r="B81" s="85" t="s">
        <v>155</v>
      </c>
      <c r="C81" s="86" t="s">
        <v>578</v>
      </c>
      <c r="D81" s="87" t="s">
        <v>131</v>
      </c>
      <c r="E81" s="92" t="s">
        <v>39</v>
      </c>
      <c r="F81" s="108">
        <v>2</v>
      </c>
      <c r="G81" s="88"/>
      <c r="H81" s="89">
        <f>ROUND(G81*F81,2)</f>
        <v>0</v>
      </c>
      <c r="I81" s="28"/>
    </row>
    <row r="82" spans="1:9" s="61" customFormat="1" ht="30" customHeight="1" x14ac:dyDescent="0.2">
      <c r="A82" s="90" t="s">
        <v>576</v>
      </c>
      <c r="B82" s="85" t="s">
        <v>156</v>
      </c>
      <c r="C82" s="86" t="s">
        <v>577</v>
      </c>
      <c r="D82" s="87" t="s">
        <v>620</v>
      </c>
      <c r="E82" s="92" t="s">
        <v>39</v>
      </c>
      <c r="F82" s="108">
        <v>1</v>
      </c>
      <c r="G82" s="88"/>
      <c r="H82" s="89">
        <f>ROUND(G82*F82,2)</f>
        <v>0</v>
      </c>
      <c r="I82" s="28"/>
    </row>
    <row r="83" spans="1:9" s="61" customFormat="1" ht="30" customHeight="1" x14ac:dyDescent="0.2">
      <c r="A83" s="90" t="s">
        <v>254</v>
      </c>
      <c r="B83" s="85" t="s">
        <v>157</v>
      </c>
      <c r="C83" s="86" t="s">
        <v>255</v>
      </c>
      <c r="D83" s="87" t="s">
        <v>345</v>
      </c>
      <c r="E83" s="92" t="s">
        <v>39</v>
      </c>
      <c r="F83" s="108">
        <v>2</v>
      </c>
      <c r="G83" s="88"/>
      <c r="H83" s="89">
        <f>ROUND(G83*F83,2)</f>
        <v>0</v>
      </c>
      <c r="I83" s="28"/>
    </row>
    <row r="84" spans="1:9" s="61" customFormat="1" ht="30" customHeight="1" x14ac:dyDescent="0.2">
      <c r="A84" s="90" t="s">
        <v>146</v>
      </c>
      <c r="B84" s="85" t="s">
        <v>195</v>
      </c>
      <c r="C84" s="86" t="s">
        <v>148</v>
      </c>
      <c r="D84" s="87" t="s">
        <v>149</v>
      </c>
      <c r="E84" s="92" t="s">
        <v>49</v>
      </c>
      <c r="F84" s="108">
        <v>28</v>
      </c>
      <c r="G84" s="88"/>
      <c r="H84" s="89">
        <f>ROUND(G84*F84,2)</f>
        <v>0</v>
      </c>
      <c r="I84" s="28"/>
    </row>
    <row r="85" spans="1:9" s="112" customFormat="1" ht="39.950000000000003" customHeight="1" x14ac:dyDescent="0.2">
      <c r="A85" s="90" t="s">
        <v>206</v>
      </c>
      <c r="B85" s="116" t="s">
        <v>196</v>
      </c>
      <c r="C85" s="83" t="s">
        <v>207</v>
      </c>
      <c r="D85" s="91" t="s">
        <v>188</v>
      </c>
      <c r="E85" s="92"/>
      <c r="F85" s="108"/>
      <c r="G85" s="97"/>
      <c r="H85" s="89"/>
      <c r="I85" s="28"/>
    </row>
    <row r="86" spans="1:9" s="112" customFormat="1" ht="30" customHeight="1" x14ac:dyDescent="0.2">
      <c r="A86" s="90" t="s">
        <v>208</v>
      </c>
      <c r="B86" s="117" t="s">
        <v>33</v>
      </c>
      <c r="C86" s="86" t="s">
        <v>390</v>
      </c>
      <c r="D86" s="91" t="s">
        <v>391</v>
      </c>
      <c r="E86" s="92" t="s">
        <v>32</v>
      </c>
      <c r="F86" s="108">
        <v>33</v>
      </c>
      <c r="G86" s="88"/>
      <c r="H86" s="89">
        <f>ROUND(G86*F86,2)</f>
        <v>0</v>
      </c>
      <c r="I86" s="28"/>
    </row>
    <row r="87" spans="1:9" ht="36" customHeight="1" x14ac:dyDescent="0.2">
      <c r="A87" s="11"/>
      <c r="B87" s="82"/>
      <c r="C87" s="78" t="s">
        <v>22</v>
      </c>
      <c r="D87" s="74"/>
      <c r="E87" s="81"/>
      <c r="F87" s="75"/>
      <c r="G87" s="77"/>
      <c r="H87" s="77"/>
      <c r="I87" s="28"/>
    </row>
    <row r="88" spans="1:9" s="61" customFormat="1" ht="39.950000000000003" customHeight="1" x14ac:dyDescent="0.2">
      <c r="A88" s="90" t="s">
        <v>59</v>
      </c>
      <c r="B88" s="85" t="s">
        <v>197</v>
      </c>
      <c r="C88" s="113" t="s">
        <v>256</v>
      </c>
      <c r="D88" s="111" t="s">
        <v>257</v>
      </c>
      <c r="E88" s="92" t="s">
        <v>39</v>
      </c>
      <c r="F88" s="108">
        <v>2</v>
      </c>
      <c r="G88" s="88"/>
      <c r="H88" s="89">
        <f>ROUND(G88*F88,2)</f>
        <v>0</v>
      </c>
      <c r="I88" s="28"/>
    </row>
    <row r="89" spans="1:9" s="61" customFormat="1" ht="30" customHeight="1" x14ac:dyDescent="0.2">
      <c r="A89" s="90" t="s">
        <v>73</v>
      </c>
      <c r="B89" s="85" t="s">
        <v>198</v>
      </c>
      <c r="C89" s="86" t="s">
        <v>83</v>
      </c>
      <c r="D89" s="87" t="s">
        <v>131</v>
      </c>
      <c r="E89" s="92"/>
      <c r="F89" s="108"/>
      <c r="G89" s="97"/>
      <c r="H89" s="109"/>
      <c r="I89" s="28"/>
    </row>
    <row r="90" spans="1:9" s="61" customFormat="1" ht="30" customHeight="1" x14ac:dyDescent="0.2">
      <c r="A90" s="90" t="s">
        <v>84</v>
      </c>
      <c r="B90" s="96" t="s">
        <v>33</v>
      </c>
      <c r="C90" s="86" t="s">
        <v>152</v>
      </c>
      <c r="D90" s="87"/>
      <c r="E90" s="92" t="s">
        <v>74</v>
      </c>
      <c r="F90" s="118">
        <v>1</v>
      </c>
      <c r="G90" s="88"/>
      <c r="H90" s="89">
        <f>ROUND(G90*F90,2)</f>
        <v>0</v>
      </c>
      <c r="I90" s="28"/>
    </row>
    <row r="91" spans="1:9" s="61" customFormat="1" ht="30" customHeight="1" x14ac:dyDescent="0.2">
      <c r="A91" s="90" t="s">
        <v>60</v>
      </c>
      <c r="B91" s="85" t="s">
        <v>200</v>
      </c>
      <c r="C91" s="113" t="s">
        <v>258</v>
      </c>
      <c r="D91" s="111" t="s">
        <v>257</v>
      </c>
      <c r="E91" s="92"/>
      <c r="F91" s="108"/>
      <c r="G91" s="95"/>
      <c r="H91" s="109"/>
      <c r="I91" s="28"/>
    </row>
    <row r="92" spans="1:9" s="61" customFormat="1" ht="30" customHeight="1" x14ac:dyDescent="0.2">
      <c r="A92" s="90" t="s">
        <v>61</v>
      </c>
      <c r="B92" s="96" t="s">
        <v>33</v>
      </c>
      <c r="C92" s="86" t="s">
        <v>153</v>
      </c>
      <c r="D92" s="87"/>
      <c r="E92" s="92" t="s">
        <v>39</v>
      </c>
      <c r="F92" s="108">
        <v>3</v>
      </c>
      <c r="G92" s="88"/>
      <c r="H92" s="89">
        <f t="shared" ref="H92:H96" si="3">ROUND(G92*F92,2)</f>
        <v>0</v>
      </c>
      <c r="I92" s="28"/>
    </row>
    <row r="93" spans="1:9" s="61" customFormat="1" ht="30" customHeight="1" x14ac:dyDescent="0.2">
      <c r="A93" s="90" t="s">
        <v>211</v>
      </c>
      <c r="B93" s="96" t="s">
        <v>40</v>
      </c>
      <c r="C93" s="86" t="s">
        <v>212</v>
      </c>
      <c r="D93" s="87"/>
      <c r="E93" s="92" t="s">
        <v>39</v>
      </c>
      <c r="F93" s="108">
        <v>1</v>
      </c>
      <c r="G93" s="88"/>
      <c r="H93" s="89">
        <f t="shared" si="3"/>
        <v>0</v>
      </c>
      <c r="I93" s="28"/>
    </row>
    <row r="94" spans="1:9" s="61" customFormat="1" ht="30" customHeight="1" x14ac:dyDescent="0.2">
      <c r="A94" s="90" t="s">
        <v>75</v>
      </c>
      <c r="B94" s="85" t="s">
        <v>202</v>
      </c>
      <c r="C94" s="86" t="s">
        <v>85</v>
      </c>
      <c r="D94" s="111" t="s">
        <v>257</v>
      </c>
      <c r="E94" s="92" t="s">
        <v>39</v>
      </c>
      <c r="F94" s="108">
        <v>5</v>
      </c>
      <c r="G94" s="88"/>
      <c r="H94" s="89">
        <f t="shared" si="3"/>
        <v>0</v>
      </c>
      <c r="I94" s="28"/>
    </row>
    <row r="95" spans="1:9" s="61" customFormat="1" ht="30" customHeight="1" x14ac:dyDescent="0.2">
      <c r="A95" s="90" t="s">
        <v>76</v>
      </c>
      <c r="B95" s="85" t="s">
        <v>203</v>
      </c>
      <c r="C95" s="86" t="s">
        <v>86</v>
      </c>
      <c r="D95" s="111" t="s">
        <v>257</v>
      </c>
      <c r="E95" s="92" t="s">
        <v>39</v>
      </c>
      <c r="F95" s="108">
        <v>3</v>
      </c>
      <c r="G95" s="88"/>
      <c r="H95" s="89">
        <f t="shared" si="3"/>
        <v>0</v>
      </c>
      <c r="I95" s="28"/>
    </row>
    <row r="96" spans="1:9" s="61" customFormat="1" ht="30" customHeight="1" x14ac:dyDescent="0.2">
      <c r="A96" s="90" t="s">
        <v>77</v>
      </c>
      <c r="B96" s="85" t="s">
        <v>204</v>
      </c>
      <c r="C96" s="86" t="s">
        <v>87</v>
      </c>
      <c r="D96" s="111" t="s">
        <v>257</v>
      </c>
      <c r="E96" s="92" t="s">
        <v>39</v>
      </c>
      <c r="F96" s="108">
        <v>1</v>
      </c>
      <c r="G96" s="88"/>
      <c r="H96" s="89">
        <f t="shared" si="3"/>
        <v>0</v>
      </c>
      <c r="I96" s="28"/>
    </row>
    <row r="97" spans="1:9" ht="36" customHeight="1" x14ac:dyDescent="0.2">
      <c r="A97" s="11"/>
      <c r="B97" s="72"/>
      <c r="C97" s="78" t="s">
        <v>23</v>
      </c>
      <c r="D97" s="74"/>
      <c r="E97" s="79"/>
      <c r="F97" s="74"/>
      <c r="G97" s="77"/>
      <c r="H97" s="77"/>
      <c r="I97" s="28"/>
    </row>
    <row r="98" spans="1:9" s="61" customFormat="1" ht="30" customHeight="1" x14ac:dyDescent="0.2">
      <c r="A98" s="98" t="s">
        <v>64</v>
      </c>
      <c r="B98" s="85" t="s">
        <v>205</v>
      </c>
      <c r="C98" s="86" t="s">
        <v>65</v>
      </c>
      <c r="D98" s="87" t="s">
        <v>346</v>
      </c>
      <c r="E98" s="92"/>
      <c r="F98" s="93"/>
      <c r="G98" s="95"/>
      <c r="H98" s="89"/>
      <c r="I98" s="28"/>
    </row>
    <row r="99" spans="1:9" s="61" customFormat="1" ht="30" customHeight="1" x14ac:dyDescent="0.2">
      <c r="A99" s="98" t="s">
        <v>158</v>
      </c>
      <c r="B99" s="96" t="s">
        <v>33</v>
      </c>
      <c r="C99" s="86" t="s">
        <v>159</v>
      </c>
      <c r="D99" s="87"/>
      <c r="E99" s="92" t="s">
        <v>32</v>
      </c>
      <c r="F99" s="93">
        <v>15</v>
      </c>
      <c r="G99" s="88"/>
      <c r="H99" s="89">
        <f>ROUND(G99*F99,2)</f>
        <v>0</v>
      </c>
      <c r="I99" s="28"/>
    </row>
    <row r="100" spans="1:9" s="61" customFormat="1" ht="30" customHeight="1" x14ac:dyDescent="0.2">
      <c r="A100" s="98" t="s">
        <v>66</v>
      </c>
      <c r="B100" s="96" t="s">
        <v>40</v>
      </c>
      <c r="C100" s="86" t="s">
        <v>160</v>
      </c>
      <c r="D100" s="87"/>
      <c r="E100" s="92" t="s">
        <v>32</v>
      </c>
      <c r="F100" s="93">
        <v>535</v>
      </c>
      <c r="G100" s="88"/>
      <c r="H100" s="89">
        <f>ROUND(G100*F100,2)</f>
        <v>0</v>
      </c>
      <c r="I100" s="28"/>
    </row>
    <row r="101" spans="1:9" ht="30" customHeight="1" thickBot="1" x14ac:dyDescent="0.25">
      <c r="A101" s="12"/>
      <c r="B101" s="24" t="s">
        <v>11</v>
      </c>
      <c r="C101" s="173" t="str">
        <f>C7</f>
        <v xml:space="preserve">CHARLES STREET From Jarvis Avenue to Sutherland Avenue - Concrete Pavement Reconstruction and Associated Works </v>
      </c>
      <c r="D101" s="174"/>
      <c r="E101" s="174"/>
      <c r="F101" s="175"/>
      <c r="G101" s="12" t="s">
        <v>16</v>
      </c>
      <c r="H101" s="12">
        <f>SUM(H7:H100)</f>
        <v>0</v>
      </c>
      <c r="I101" s="28"/>
    </row>
    <row r="102" spans="1:9" s="28" customFormat="1" ht="30" customHeight="1" thickTop="1" x14ac:dyDescent="0.2">
      <c r="A102" s="26"/>
      <c r="B102" s="25" t="s">
        <v>12</v>
      </c>
      <c r="C102" s="170" t="s">
        <v>566</v>
      </c>
      <c r="D102" s="171"/>
      <c r="E102" s="171"/>
      <c r="F102" s="172"/>
      <c r="G102" s="26"/>
      <c r="H102" s="27"/>
    </row>
    <row r="103" spans="1:9" ht="36" customHeight="1" x14ac:dyDescent="0.2">
      <c r="A103" s="11"/>
      <c r="B103" s="72"/>
      <c r="C103" s="73" t="s">
        <v>18</v>
      </c>
      <c r="D103" s="74"/>
      <c r="E103" s="75" t="s">
        <v>1</v>
      </c>
      <c r="F103" s="75" t="s">
        <v>1</v>
      </c>
      <c r="G103" s="77" t="s">
        <v>1</v>
      </c>
      <c r="H103" s="77"/>
      <c r="I103" s="28"/>
    </row>
    <row r="104" spans="1:9" s="61" customFormat="1" ht="30" customHeight="1" x14ac:dyDescent="0.2">
      <c r="A104" s="90" t="s">
        <v>88</v>
      </c>
      <c r="B104" s="85" t="s">
        <v>223</v>
      </c>
      <c r="C104" s="86" t="s">
        <v>89</v>
      </c>
      <c r="D104" s="91" t="s">
        <v>342</v>
      </c>
      <c r="E104" s="92" t="s">
        <v>30</v>
      </c>
      <c r="F104" s="93">
        <v>68</v>
      </c>
      <c r="G104" s="88"/>
      <c r="H104" s="89">
        <f>ROUND(G104*F104,2)</f>
        <v>0</v>
      </c>
      <c r="I104" s="28"/>
    </row>
    <row r="105" spans="1:9" s="61" customFormat="1" ht="30" customHeight="1" x14ac:dyDescent="0.2">
      <c r="A105" s="84" t="s">
        <v>90</v>
      </c>
      <c r="B105" s="85" t="s">
        <v>222</v>
      </c>
      <c r="C105" s="86" t="s">
        <v>91</v>
      </c>
      <c r="D105" s="91" t="s">
        <v>363</v>
      </c>
      <c r="E105" s="92" t="s">
        <v>32</v>
      </c>
      <c r="F105" s="93">
        <v>360</v>
      </c>
      <c r="G105" s="88"/>
      <c r="H105" s="89">
        <f>ROUND(G105*F105,2)</f>
        <v>0</v>
      </c>
      <c r="I105" s="28"/>
    </row>
    <row r="106" spans="1:9" s="61" customFormat="1" ht="38.450000000000003" customHeight="1" x14ac:dyDescent="0.2">
      <c r="A106" s="84" t="s">
        <v>35</v>
      </c>
      <c r="B106" s="85" t="s">
        <v>221</v>
      </c>
      <c r="C106" s="86" t="s">
        <v>36</v>
      </c>
      <c r="D106" s="91" t="s">
        <v>342</v>
      </c>
      <c r="E106" s="92"/>
      <c r="F106" s="93"/>
      <c r="G106" s="95"/>
      <c r="H106" s="89"/>
      <c r="I106" s="28"/>
    </row>
    <row r="107" spans="1:9" s="61" customFormat="1" ht="36" customHeight="1" x14ac:dyDescent="0.2">
      <c r="A107" s="84" t="s">
        <v>593</v>
      </c>
      <c r="B107" s="96" t="s">
        <v>33</v>
      </c>
      <c r="C107" s="86" t="s">
        <v>580</v>
      </c>
      <c r="D107" s="87" t="s">
        <v>1</v>
      </c>
      <c r="E107" s="92" t="s">
        <v>30</v>
      </c>
      <c r="F107" s="93">
        <v>38</v>
      </c>
      <c r="G107" s="88"/>
      <c r="H107" s="89">
        <f>ROUND(G107*F107,2)</f>
        <v>0</v>
      </c>
      <c r="I107" s="28"/>
    </row>
    <row r="108" spans="1:9" s="61" customFormat="1" ht="30" customHeight="1" x14ac:dyDescent="0.2">
      <c r="A108" s="90" t="s">
        <v>37</v>
      </c>
      <c r="B108" s="85" t="s">
        <v>259</v>
      </c>
      <c r="C108" s="86" t="s">
        <v>38</v>
      </c>
      <c r="D108" s="91" t="s">
        <v>342</v>
      </c>
      <c r="E108" s="92" t="s">
        <v>32</v>
      </c>
      <c r="F108" s="93">
        <v>456</v>
      </c>
      <c r="G108" s="88"/>
      <c r="H108" s="89">
        <f>ROUND(G108*F108,2)</f>
        <v>0</v>
      </c>
      <c r="I108" s="28"/>
    </row>
    <row r="109" spans="1:9" s="61" customFormat="1" ht="30" customHeight="1" x14ac:dyDescent="0.2">
      <c r="A109" s="90" t="s">
        <v>400</v>
      </c>
      <c r="B109" s="85" t="s">
        <v>260</v>
      </c>
      <c r="C109" s="86" t="s">
        <v>401</v>
      </c>
      <c r="D109" s="87" t="s">
        <v>402</v>
      </c>
      <c r="E109" s="92"/>
      <c r="F109" s="93"/>
      <c r="G109" s="95"/>
      <c r="H109" s="89"/>
      <c r="I109" s="28"/>
    </row>
    <row r="110" spans="1:9" s="61" customFormat="1" ht="30" customHeight="1" x14ac:dyDescent="0.2">
      <c r="A110" s="84" t="s">
        <v>403</v>
      </c>
      <c r="B110" s="96" t="s">
        <v>33</v>
      </c>
      <c r="C110" s="86" t="s">
        <v>404</v>
      </c>
      <c r="D110" s="87"/>
      <c r="E110" s="92" t="s">
        <v>30</v>
      </c>
      <c r="F110" s="93">
        <v>5</v>
      </c>
      <c r="G110" s="88"/>
      <c r="H110" s="89">
        <f>ROUND(G110*F110,2)</f>
        <v>0</v>
      </c>
      <c r="I110" s="28"/>
    </row>
    <row r="111" spans="1:9" ht="36" customHeight="1" x14ac:dyDescent="0.2">
      <c r="A111" s="11"/>
      <c r="B111" s="72"/>
      <c r="C111" s="78" t="s">
        <v>334</v>
      </c>
      <c r="D111" s="74"/>
      <c r="E111" s="79"/>
      <c r="F111" s="74"/>
      <c r="G111" s="77"/>
      <c r="H111" s="77"/>
      <c r="I111" s="28"/>
    </row>
    <row r="112" spans="1:9" s="61" customFormat="1" ht="30" customHeight="1" x14ac:dyDescent="0.2">
      <c r="A112" s="98" t="s">
        <v>68</v>
      </c>
      <c r="B112" s="85" t="s">
        <v>261</v>
      </c>
      <c r="C112" s="86" t="s">
        <v>69</v>
      </c>
      <c r="D112" s="91" t="s">
        <v>342</v>
      </c>
      <c r="E112" s="92"/>
      <c r="F112" s="93"/>
      <c r="G112" s="95"/>
      <c r="H112" s="89"/>
      <c r="I112" s="28"/>
    </row>
    <row r="113" spans="1:9" s="61" customFormat="1" ht="30" customHeight="1" x14ac:dyDescent="0.2">
      <c r="A113" s="98" t="s">
        <v>174</v>
      </c>
      <c r="B113" s="96" t="s">
        <v>33</v>
      </c>
      <c r="C113" s="86" t="s">
        <v>175</v>
      </c>
      <c r="D113" s="87" t="s">
        <v>1</v>
      </c>
      <c r="E113" s="92" t="s">
        <v>32</v>
      </c>
      <c r="F113" s="93">
        <v>825</v>
      </c>
      <c r="G113" s="88"/>
      <c r="H113" s="89">
        <f>ROUND(G113*F113,2)</f>
        <v>0</v>
      </c>
      <c r="I113" s="28"/>
    </row>
    <row r="114" spans="1:9" s="61" customFormat="1" ht="41.45" customHeight="1" x14ac:dyDescent="0.2">
      <c r="A114" s="98" t="s">
        <v>413</v>
      </c>
      <c r="B114" s="85" t="s">
        <v>262</v>
      </c>
      <c r="C114" s="86" t="s">
        <v>414</v>
      </c>
      <c r="D114" s="87" t="s">
        <v>628</v>
      </c>
      <c r="E114" s="92"/>
      <c r="F114" s="93"/>
      <c r="G114" s="95"/>
      <c r="H114" s="89"/>
      <c r="I114" s="28"/>
    </row>
    <row r="115" spans="1:9" s="61" customFormat="1" ht="39.950000000000003" customHeight="1" x14ac:dyDescent="0.2">
      <c r="A115" s="98" t="s">
        <v>405</v>
      </c>
      <c r="B115" s="96" t="s">
        <v>33</v>
      </c>
      <c r="C115" s="86" t="s">
        <v>406</v>
      </c>
      <c r="D115" s="87" t="s">
        <v>1</v>
      </c>
      <c r="E115" s="92" t="s">
        <v>32</v>
      </c>
      <c r="F115" s="93">
        <v>220</v>
      </c>
      <c r="G115" s="88"/>
      <c r="H115" s="89">
        <f>ROUND(G115*F115,2)</f>
        <v>0</v>
      </c>
      <c r="I115" s="28"/>
    </row>
    <row r="116" spans="1:9" s="61" customFormat="1" ht="32.25" customHeight="1" x14ac:dyDescent="0.2">
      <c r="A116" s="98" t="s">
        <v>407</v>
      </c>
      <c r="B116" s="85" t="s">
        <v>263</v>
      </c>
      <c r="C116" s="86" t="s">
        <v>408</v>
      </c>
      <c r="D116" s="87" t="s">
        <v>581</v>
      </c>
      <c r="E116" s="92"/>
      <c r="F116" s="93"/>
      <c r="G116" s="95"/>
      <c r="H116" s="89"/>
      <c r="I116" s="28"/>
    </row>
    <row r="117" spans="1:9" s="61" customFormat="1" ht="39.950000000000003" customHeight="1" x14ac:dyDescent="0.2">
      <c r="A117" s="98" t="s">
        <v>409</v>
      </c>
      <c r="B117" s="96" t="s">
        <v>33</v>
      </c>
      <c r="C117" s="86" t="s">
        <v>582</v>
      </c>
      <c r="D117" s="87" t="s">
        <v>1</v>
      </c>
      <c r="E117" s="92" t="s">
        <v>32</v>
      </c>
      <c r="F117" s="93">
        <v>3</v>
      </c>
      <c r="G117" s="88"/>
      <c r="H117" s="89">
        <f t="shared" ref="H117:H119" si="4">ROUND(G117*F117,2)</f>
        <v>0</v>
      </c>
      <c r="I117" s="28"/>
    </row>
    <row r="118" spans="1:9" s="61" customFormat="1" ht="39.950000000000003" customHeight="1" x14ac:dyDescent="0.2">
      <c r="A118" s="98" t="s">
        <v>410</v>
      </c>
      <c r="B118" s="96" t="s">
        <v>40</v>
      </c>
      <c r="C118" s="86" t="s">
        <v>583</v>
      </c>
      <c r="D118" s="87" t="s">
        <v>1</v>
      </c>
      <c r="E118" s="92" t="s">
        <v>32</v>
      </c>
      <c r="F118" s="93">
        <v>168</v>
      </c>
      <c r="G118" s="88"/>
      <c r="H118" s="89">
        <f t="shared" si="4"/>
        <v>0</v>
      </c>
      <c r="I118" s="28"/>
    </row>
    <row r="119" spans="1:9" s="61" customFormat="1" ht="39.950000000000003" customHeight="1" x14ac:dyDescent="0.2">
      <c r="A119" s="98" t="s">
        <v>412</v>
      </c>
      <c r="B119" s="96" t="s">
        <v>50</v>
      </c>
      <c r="C119" s="86" t="s">
        <v>584</v>
      </c>
      <c r="D119" s="87" t="s">
        <v>1</v>
      </c>
      <c r="E119" s="92" t="s">
        <v>32</v>
      </c>
      <c r="F119" s="93">
        <v>8</v>
      </c>
      <c r="G119" s="88"/>
      <c r="H119" s="89">
        <f t="shared" si="4"/>
        <v>0</v>
      </c>
      <c r="I119" s="28"/>
    </row>
    <row r="120" spans="1:9" s="61" customFormat="1" ht="39.950000000000003" customHeight="1" x14ac:dyDescent="0.2">
      <c r="A120" s="98" t="s">
        <v>419</v>
      </c>
      <c r="B120" s="85" t="s">
        <v>266</v>
      </c>
      <c r="C120" s="86" t="s">
        <v>420</v>
      </c>
      <c r="D120" s="87" t="s">
        <v>614</v>
      </c>
      <c r="E120" s="92"/>
      <c r="F120" s="93"/>
      <c r="G120" s="95"/>
      <c r="H120" s="89"/>
      <c r="I120" s="28"/>
    </row>
    <row r="121" spans="1:9" s="61" customFormat="1" ht="39.950000000000003" customHeight="1" x14ac:dyDescent="0.2">
      <c r="A121" s="98" t="s">
        <v>421</v>
      </c>
      <c r="B121" s="96" t="s">
        <v>33</v>
      </c>
      <c r="C121" s="86" t="s">
        <v>422</v>
      </c>
      <c r="D121" s="87" t="s">
        <v>1</v>
      </c>
      <c r="E121" s="92" t="s">
        <v>32</v>
      </c>
      <c r="F121" s="93">
        <v>5</v>
      </c>
      <c r="G121" s="88"/>
      <c r="H121" s="89">
        <f>ROUND(G121*F121,2)</f>
        <v>0</v>
      </c>
      <c r="I121" s="28"/>
    </row>
    <row r="122" spans="1:9" s="61" customFormat="1" ht="30" customHeight="1" x14ac:dyDescent="0.2">
      <c r="A122" s="98" t="s">
        <v>41</v>
      </c>
      <c r="B122" s="85" t="s">
        <v>267</v>
      </c>
      <c r="C122" s="86" t="s">
        <v>42</v>
      </c>
      <c r="D122" s="87" t="s">
        <v>614</v>
      </c>
      <c r="E122" s="92"/>
      <c r="F122" s="93"/>
      <c r="G122" s="95"/>
      <c r="H122" s="89"/>
      <c r="I122" s="28"/>
    </row>
    <row r="123" spans="1:9" s="61" customFormat="1" ht="30" customHeight="1" x14ac:dyDescent="0.2">
      <c r="A123" s="98" t="s">
        <v>43</v>
      </c>
      <c r="B123" s="96" t="s">
        <v>33</v>
      </c>
      <c r="C123" s="86" t="s">
        <v>44</v>
      </c>
      <c r="D123" s="87" t="s">
        <v>1</v>
      </c>
      <c r="E123" s="92" t="s">
        <v>39</v>
      </c>
      <c r="F123" s="93">
        <v>390</v>
      </c>
      <c r="G123" s="88"/>
      <c r="H123" s="89">
        <f>ROUND(G123*F123,2)</f>
        <v>0</v>
      </c>
      <c r="I123" s="28"/>
    </row>
    <row r="124" spans="1:9" s="61" customFormat="1" ht="30" customHeight="1" x14ac:dyDescent="0.2">
      <c r="A124" s="98" t="s">
        <v>45</v>
      </c>
      <c r="B124" s="85" t="s">
        <v>268</v>
      </c>
      <c r="C124" s="86" t="s">
        <v>46</v>
      </c>
      <c r="D124" s="87" t="s">
        <v>614</v>
      </c>
      <c r="E124" s="92"/>
      <c r="F124" s="93"/>
      <c r="G124" s="95"/>
      <c r="H124" s="89"/>
      <c r="I124" s="28"/>
    </row>
    <row r="125" spans="1:9" s="61" customFormat="1" ht="30" customHeight="1" x14ac:dyDescent="0.2">
      <c r="A125" s="99" t="s">
        <v>178</v>
      </c>
      <c r="B125" s="100" t="s">
        <v>33</v>
      </c>
      <c r="C125" s="101" t="s">
        <v>179</v>
      </c>
      <c r="D125" s="100" t="s">
        <v>1</v>
      </c>
      <c r="E125" s="100" t="s">
        <v>39</v>
      </c>
      <c r="F125" s="93">
        <v>35</v>
      </c>
      <c r="G125" s="88"/>
      <c r="H125" s="89">
        <f>ROUND(G125*F125,2)</f>
        <v>0</v>
      </c>
      <c r="I125" s="28"/>
    </row>
    <row r="126" spans="1:9" s="61" customFormat="1" ht="30" customHeight="1" x14ac:dyDescent="0.2">
      <c r="A126" s="98" t="s">
        <v>47</v>
      </c>
      <c r="B126" s="96" t="s">
        <v>40</v>
      </c>
      <c r="C126" s="86" t="s">
        <v>48</v>
      </c>
      <c r="D126" s="87" t="s">
        <v>1</v>
      </c>
      <c r="E126" s="92" t="s">
        <v>39</v>
      </c>
      <c r="F126" s="93">
        <v>490</v>
      </c>
      <c r="G126" s="88"/>
      <c r="H126" s="89">
        <f>ROUND(G126*F126,2)</f>
        <v>0</v>
      </c>
      <c r="I126" s="28"/>
    </row>
    <row r="127" spans="1:9" s="61" customFormat="1" ht="30" customHeight="1" x14ac:dyDescent="0.2">
      <c r="A127" s="98" t="s">
        <v>161</v>
      </c>
      <c r="B127" s="85" t="s">
        <v>269</v>
      </c>
      <c r="C127" s="86" t="s">
        <v>162</v>
      </c>
      <c r="D127" s="87" t="s">
        <v>364</v>
      </c>
      <c r="E127" s="92"/>
      <c r="F127" s="93"/>
      <c r="G127" s="95"/>
      <c r="H127" s="89"/>
      <c r="I127" s="28"/>
    </row>
    <row r="128" spans="1:9" s="61" customFormat="1" ht="30" customHeight="1" x14ac:dyDescent="0.2">
      <c r="A128" s="98" t="s">
        <v>163</v>
      </c>
      <c r="B128" s="96" t="s">
        <v>33</v>
      </c>
      <c r="C128" s="86" t="s">
        <v>105</v>
      </c>
      <c r="D128" s="87" t="s">
        <v>1</v>
      </c>
      <c r="E128" s="92" t="s">
        <v>32</v>
      </c>
      <c r="F128" s="93">
        <v>60</v>
      </c>
      <c r="G128" s="88"/>
      <c r="H128" s="89">
        <f>ROUND(G128*F128,2)</f>
        <v>0</v>
      </c>
      <c r="I128" s="28"/>
    </row>
    <row r="129" spans="1:9" s="61" customFormat="1" ht="38.450000000000003" customHeight="1" x14ac:dyDescent="0.2">
      <c r="A129" s="98" t="s">
        <v>234</v>
      </c>
      <c r="B129" s="85" t="s">
        <v>270</v>
      </c>
      <c r="C129" s="86" t="s">
        <v>235</v>
      </c>
      <c r="D129" s="87" t="s">
        <v>621</v>
      </c>
      <c r="E129" s="92"/>
      <c r="F129" s="93"/>
      <c r="G129" s="95"/>
      <c r="H129" s="89"/>
      <c r="I129" s="28"/>
    </row>
    <row r="130" spans="1:9" s="61" customFormat="1" ht="30" customHeight="1" x14ac:dyDescent="0.2">
      <c r="A130" s="98" t="s">
        <v>236</v>
      </c>
      <c r="B130" s="96" t="s">
        <v>33</v>
      </c>
      <c r="C130" s="86" t="s">
        <v>343</v>
      </c>
      <c r="D130" s="87" t="s">
        <v>399</v>
      </c>
      <c r="E130" s="92"/>
      <c r="F130" s="93"/>
      <c r="G130" s="95"/>
      <c r="H130" s="89"/>
      <c r="I130" s="28"/>
    </row>
    <row r="131" spans="1:9" s="61" customFormat="1" ht="30" customHeight="1" x14ac:dyDescent="0.2">
      <c r="A131" s="98" t="s">
        <v>237</v>
      </c>
      <c r="B131" s="102" t="s">
        <v>106</v>
      </c>
      <c r="C131" s="86" t="s">
        <v>238</v>
      </c>
      <c r="D131" s="87"/>
      <c r="E131" s="92" t="s">
        <v>32</v>
      </c>
      <c r="F131" s="93">
        <v>38</v>
      </c>
      <c r="G131" s="88"/>
      <c r="H131" s="89">
        <f>ROUND(G131*F131,2)</f>
        <v>0</v>
      </c>
      <c r="I131" s="28"/>
    </row>
    <row r="132" spans="1:9" s="61" customFormat="1" ht="30" customHeight="1" x14ac:dyDescent="0.2">
      <c r="A132" s="98" t="s">
        <v>239</v>
      </c>
      <c r="B132" s="102" t="s">
        <v>107</v>
      </c>
      <c r="C132" s="86" t="s">
        <v>240</v>
      </c>
      <c r="D132" s="87"/>
      <c r="E132" s="92" t="s">
        <v>32</v>
      </c>
      <c r="F132" s="93">
        <v>65</v>
      </c>
      <c r="G132" s="88"/>
      <c r="H132" s="89">
        <f>ROUND(G132*F132,2)</f>
        <v>0</v>
      </c>
      <c r="I132" s="28"/>
    </row>
    <row r="133" spans="1:9" s="61" customFormat="1" ht="30" customHeight="1" x14ac:dyDescent="0.2">
      <c r="A133" s="98" t="s">
        <v>264</v>
      </c>
      <c r="B133" s="102" t="s">
        <v>108</v>
      </c>
      <c r="C133" s="86" t="s">
        <v>265</v>
      </c>
      <c r="D133" s="87" t="s">
        <v>1</v>
      </c>
      <c r="E133" s="92" t="s">
        <v>32</v>
      </c>
      <c r="F133" s="93">
        <v>143</v>
      </c>
      <c r="G133" s="88"/>
      <c r="H133" s="89">
        <f>ROUND(G133*F133,2)</f>
        <v>0</v>
      </c>
      <c r="I133" s="28"/>
    </row>
    <row r="134" spans="1:9" s="61" customFormat="1" ht="34.15" customHeight="1" x14ac:dyDescent="0.2">
      <c r="A134" s="98" t="s">
        <v>244</v>
      </c>
      <c r="B134" s="85" t="s">
        <v>271</v>
      </c>
      <c r="C134" s="86" t="s">
        <v>245</v>
      </c>
      <c r="D134" s="87" t="s">
        <v>617</v>
      </c>
      <c r="E134" s="92"/>
      <c r="F134" s="93"/>
      <c r="G134" s="95"/>
      <c r="H134" s="89"/>
      <c r="I134" s="28"/>
    </row>
    <row r="135" spans="1:9" s="107" customFormat="1" ht="39.950000000000003" customHeight="1" x14ac:dyDescent="0.2">
      <c r="A135" s="98" t="s">
        <v>436</v>
      </c>
      <c r="B135" s="96" t="s">
        <v>33</v>
      </c>
      <c r="C135" s="86" t="s">
        <v>356</v>
      </c>
      <c r="D135" s="87" t="s">
        <v>437</v>
      </c>
      <c r="E135" s="92" t="s">
        <v>49</v>
      </c>
      <c r="F135" s="93">
        <v>47</v>
      </c>
      <c r="G135" s="88"/>
      <c r="H135" s="89">
        <f>ROUND(G135*F135,2)</f>
        <v>0</v>
      </c>
      <c r="I135" s="28"/>
    </row>
    <row r="136" spans="1:9" s="61" customFormat="1" ht="33.6" customHeight="1" x14ac:dyDescent="0.2">
      <c r="A136" s="98" t="s">
        <v>109</v>
      </c>
      <c r="B136" s="85" t="s">
        <v>272</v>
      </c>
      <c r="C136" s="86" t="s">
        <v>51</v>
      </c>
      <c r="D136" s="87" t="s">
        <v>615</v>
      </c>
      <c r="E136" s="92"/>
      <c r="F136" s="93"/>
      <c r="G136" s="95"/>
      <c r="H136" s="89"/>
      <c r="I136" s="28"/>
    </row>
    <row r="137" spans="1:9" s="61" customFormat="1" ht="39.950000000000003" customHeight="1" x14ac:dyDescent="0.2">
      <c r="A137" s="98" t="s">
        <v>438</v>
      </c>
      <c r="B137" s="96" t="s">
        <v>33</v>
      </c>
      <c r="C137" s="86" t="s">
        <v>433</v>
      </c>
      <c r="D137" s="87" t="s">
        <v>315</v>
      </c>
      <c r="E137" s="92"/>
      <c r="F137" s="93"/>
      <c r="G137" s="97"/>
      <c r="H137" s="89"/>
      <c r="I137" s="28"/>
    </row>
    <row r="138" spans="1:9" s="61" customFormat="1" ht="30" customHeight="1" x14ac:dyDescent="0.2">
      <c r="A138" s="98" t="s">
        <v>440</v>
      </c>
      <c r="B138" s="103" t="s">
        <v>106</v>
      </c>
      <c r="C138" s="104" t="s">
        <v>319</v>
      </c>
      <c r="D138" s="91"/>
      <c r="E138" s="105" t="s">
        <v>49</v>
      </c>
      <c r="F138" s="106">
        <v>34</v>
      </c>
      <c r="G138" s="88"/>
      <c r="H138" s="97">
        <f>ROUND(G138*F138,2)</f>
        <v>0</v>
      </c>
      <c r="I138" s="28"/>
    </row>
    <row r="139" spans="1:9" s="61" customFormat="1" ht="30" customHeight="1" x14ac:dyDescent="0.2">
      <c r="A139" s="98" t="s">
        <v>441</v>
      </c>
      <c r="B139" s="103" t="s">
        <v>107</v>
      </c>
      <c r="C139" s="104" t="s">
        <v>439</v>
      </c>
      <c r="D139" s="91"/>
      <c r="E139" s="105" t="s">
        <v>49</v>
      </c>
      <c r="F139" s="106">
        <v>105</v>
      </c>
      <c r="G139" s="88"/>
      <c r="H139" s="97">
        <f>ROUND(G139*F139,2)</f>
        <v>0</v>
      </c>
      <c r="I139" s="28"/>
    </row>
    <row r="140" spans="1:9" s="107" customFormat="1" ht="39.950000000000003" customHeight="1" x14ac:dyDescent="0.2">
      <c r="A140" s="98" t="s">
        <v>180</v>
      </c>
      <c r="B140" s="96" t="s">
        <v>40</v>
      </c>
      <c r="C140" s="86" t="s">
        <v>356</v>
      </c>
      <c r="D140" s="87" t="s">
        <v>112</v>
      </c>
      <c r="E140" s="92" t="s">
        <v>49</v>
      </c>
      <c r="F140" s="93">
        <v>37</v>
      </c>
      <c r="G140" s="88"/>
      <c r="H140" s="89">
        <f>ROUND(G140*F140,2)</f>
        <v>0</v>
      </c>
      <c r="I140" s="28"/>
    </row>
    <row r="141" spans="1:9" s="61" customFormat="1" ht="39.950000000000003" customHeight="1" x14ac:dyDescent="0.2">
      <c r="A141" s="98" t="s">
        <v>246</v>
      </c>
      <c r="B141" s="85" t="s">
        <v>273</v>
      </c>
      <c r="C141" s="86" t="s">
        <v>247</v>
      </c>
      <c r="D141" s="87" t="s">
        <v>248</v>
      </c>
      <c r="E141" s="92" t="s">
        <v>32</v>
      </c>
      <c r="F141" s="93">
        <v>21</v>
      </c>
      <c r="G141" s="88"/>
      <c r="H141" s="89">
        <f>ROUND(G141*F141,2)</f>
        <v>0</v>
      </c>
      <c r="I141" s="28"/>
    </row>
    <row r="142" spans="1:9" s="61" customFormat="1" ht="39.950000000000003" customHeight="1" x14ac:dyDescent="0.2">
      <c r="A142" s="98" t="s">
        <v>181</v>
      </c>
      <c r="B142" s="85" t="s">
        <v>274</v>
      </c>
      <c r="C142" s="86" t="s">
        <v>182</v>
      </c>
      <c r="D142" s="87" t="s">
        <v>619</v>
      </c>
      <c r="E142" s="92"/>
      <c r="F142" s="93"/>
      <c r="G142" s="97"/>
      <c r="H142" s="89"/>
      <c r="I142" s="28"/>
    </row>
    <row r="143" spans="1:9" s="61" customFormat="1" ht="30" customHeight="1" x14ac:dyDescent="0.2">
      <c r="A143" s="98" t="s">
        <v>249</v>
      </c>
      <c r="B143" s="96" t="s">
        <v>33</v>
      </c>
      <c r="C143" s="86" t="s">
        <v>250</v>
      </c>
      <c r="D143" s="87"/>
      <c r="E143" s="92"/>
      <c r="F143" s="93"/>
      <c r="G143" s="97"/>
      <c r="H143" s="89"/>
      <c r="I143" s="28"/>
    </row>
    <row r="144" spans="1:9" s="61" customFormat="1" ht="30" customHeight="1" x14ac:dyDescent="0.2">
      <c r="A144" s="98" t="s">
        <v>361</v>
      </c>
      <c r="B144" s="102" t="s">
        <v>106</v>
      </c>
      <c r="C144" s="86" t="s">
        <v>360</v>
      </c>
      <c r="D144" s="87"/>
      <c r="E144" s="92" t="s">
        <v>34</v>
      </c>
      <c r="F144" s="93">
        <v>1430</v>
      </c>
      <c r="G144" s="88"/>
      <c r="H144" s="89">
        <f>ROUND(G144*F144,2)</f>
        <v>0</v>
      </c>
      <c r="I144" s="28"/>
    </row>
    <row r="145" spans="1:9" s="61" customFormat="1" ht="30" customHeight="1" x14ac:dyDescent="0.2">
      <c r="A145" s="98" t="s">
        <v>183</v>
      </c>
      <c r="B145" s="96" t="s">
        <v>40</v>
      </c>
      <c r="C145" s="86" t="s">
        <v>72</v>
      </c>
      <c r="D145" s="87"/>
      <c r="E145" s="92"/>
      <c r="F145" s="93"/>
      <c r="G145" s="97"/>
      <c r="H145" s="89"/>
      <c r="I145" s="28"/>
    </row>
    <row r="146" spans="1:9" s="61" customFormat="1" ht="30" customHeight="1" x14ac:dyDescent="0.2">
      <c r="A146" s="98" t="s">
        <v>362</v>
      </c>
      <c r="B146" s="102" t="s">
        <v>106</v>
      </c>
      <c r="C146" s="86" t="s">
        <v>360</v>
      </c>
      <c r="D146" s="87"/>
      <c r="E146" s="92" t="s">
        <v>34</v>
      </c>
      <c r="F146" s="93">
        <v>45</v>
      </c>
      <c r="G146" s="88"/>
      <c r="H146" s="89">
        <f t="shared" ref="H146" si="5">ROUND(G146*F146,2)</f>
        <v>0</v>
      </c>
      <c r="I146" s="28"/>
    </row>
    <row r="147" spans="1:9" s="61" customFormat="1" ht="30" customHeight="1" x14ac:dyDescent="0.2">
      <c r="A147" s="98" t="s">
        <v>369</v>
      </c>
      <c r="B147" s="102" t="s">
        <v>107</v>
      </c>
      <c r="C147" s="86" t="s">
        <v>370</v>
      </c>
      <c r="D147" s="87"/>
      <c r="E147" s="92" t="s">
        <v>34</v>
      </c>
      <c r="F147" s="93">
        <v>127</v>
      </c>
      <c r="G147" s="88"/>
      <c r="H147" s="89">
        <f>ROUND(G147*F147,2)</f>
        <v>0</v>
      </c>
      <c r="I147" s="28"/>
    </row>
    <row r="148" spans="1:9" s="61" customFormat="1" ht="39.950000000000003" customHeight="1" x14ac:dyDescent="0.2">
      <c r="A148" s="98" t="s">
        <v>184</v>
      </c>
      <c r="B148" s="85" t="s">
        <v>275</v>
      </c>
      <c r="C148" s="86" t="s">
        <v>185</v>
      </c>
      <c r="D148" s="87" t="s">
        <v>619</v>
      </c>
      <c r="E148" s="92" t="s">
        <v>32</v>
      </c>
      <c r="F148" s="93">
        <v>13</v>
      </c>
      <c r="G148" s="88"/>
      <c r="H148" s="89">
        <f>ROUND(G148*F148,2)</f>
        <v>0</v>
      </c>
      <c r="I148" s="28"/>
    </row>
    <row r="149" spans="1:9" s="61" customFormat="1" ht="30" customHeight="1" x14ac:dyDescent="0.2">
      <c r="A149" s="98" t="s">
        <v>113</v>
      </c>
      <c r="B149" s="85" t="s">
        <v>276</v>
      </c>
      <c r="C149" s="86" t="s">
        <v>115</v>
      </c>
      <c r="D149" s="87" t="s">
        <v>186</v>
      </c>
      <c r="E149" s="92"/>
      <c r="F149" s="93"/>
      <c r="G149" s="95"/>
      <c r="H149" s="89"/>
      <c r="I149" s="28"/>
    </row>
    <row r="150" spans="1:9" s="61" customFormat="1" ht="30" customHeight="1" x14ac:dyDescent="0.2">
      <c r="A150" s="98" t="s">
        <v>116</v>
      </c>
      <c r="B150" s="96" t="s">
        <v>33</v>
      </c>
      <c r="C150" s="86" t="s">
        <v>252</v>
      </c>
      <c r="D150" s="87" t="s">
        <v>1</v>
      </c>
      <c r="E150" s="92" t="s">
        <v>32</v>
      </c>
      <c r="F150" s="93">
        <v>9600</v>
      </c>
      <c r="G150" s="88"/>
      <c r="H150" s="89">
        <f>ROUND(G150*F150,2)</f>
        <v>0</v>
      </c>
      <c r="I150" s="28"/>
    </row>
    <row r="151" spans="1:9" s="61" customFormat="1" ht="30" customHeight="1" x14ac:dyDescent="0.2">
      <c r="A151" s="98" t="s">
        <v>117</v>
      </c>
      <c r="B151" s="85" t="s">
        <v>277</v>
      </c>
      <c r="C151" s="86" t="s">
        <v>119</v>
      </c>
      <c r="D151" s="87" t="s">
        <v>187</v>
      </c>
      <c r="E151" s="92" t="s">
        <v>39</v>
      </c>
      <c r="F151" s="108">
        <v>2</v>
      </c>
      <c r="G151" s="88"/>
      <c r="H151" s="89">
        <f>ROUND(G151*F151,2)</f>
        <v>0</v>
      </c>
      <c r="I151" s="28"/>
    </row>
    <row r="152" spans="1:9" ht="36" customHeight="1" x14ac:dyDescent="0.2">
      <c r="A152" s="11"/>
      <c r="B152" s="128"/>
      <c r="C152" s="129" t="s">
        <v>19</v>
      </c>
      <c r="D152" s="130"/>
      <c r="E152" s="131"/>
      <c r="F152" s="132"/>
      <c r="G152" s="133"/>
      <c r="H152" s="133"/>
      <c r="I152" s="28"/>
    </row>
    <row r="153" spans="1:9" s="61" customFormat="1" ht="39.950000000000003" customHeight="1" x14ac:dyDescent="0.2">
      <c r="A153" s="90" t="s">
        <v>52</v>
      </c>
      <c r="B153" s="85" t="s">
        <v>278</v>
      </c>
      <c r="C153" s="86" t="s">
        <v>53</v>
      </c>
      <c r="D153" s="87" t="s">
        <v>616</v>
      </c>
      <c r="E153" s="92"/>
      <c r="F153" s="108"/>
      <c r="G153" s="95"/>
      <c r="H153" s="109"/>
      <c r="I153" s="28"/>
    </row>
    <row r="154" spans="1:9" s="61" customFormat="1" ht="39.950000000000003" customHeight="1" x14ac:dyDescent="0.2">
      <c r="A154" s="90" t="s">
        <v>585</v>
      </c>
      <c r="B154" s="96" t="s">
        <v>33</v>
      </c>
      <c r="C154" s="86" t="s">
        <v>586</v>
      </c>
      <c r="D154" s="87" t="s">
        <v>1</v>
      </c>
      <c r="E154" s="92" t="s">
        <v>32</v>
      </c>
      <c r="F154" s="108">
        <v>75</v>
      </c>
      <c r="G154" s="88"/>
      <c r="H154" s="89">
        <f t="shared" ref="H154" si="6">ROUND(G154*F154,2)</f>
        <v>0</v>
      </c>
      <c r="I154" s="28"/>
    </row>
    <row r="155" spans="1:9" s="61" customFormat="1" ht="52.15" customHeight="1" x14ac:dyDescent="0.2">
      <c r="A155" s="90" t="s">
        <v>171</v>
      </c>
      <c r="B155" s="85" t="s">
        <v>279</v>
      </c>
      <c r="C155" s="86" t="s">
        <v>343</v>
      </c>
      <c r="D155" s="87" t="s">
        <v>622</v>
      </c>
      <c r="E155" s="92" t="s">
        <v>32</v>
      </c>
      <c r="F155" s="108">
        <v>191</v>
      </c>
      <c r="G155" s="88"/>
      <c r="H155" s="89">
        <f>ROUND(G155*F155,2)</f>
        <v>0</v>
      </c>
      <c r="I155" s="28"/>
    </row>
    <row r="156" spans="1:9" s="61" customFormat="1" ht="30" customHeight="1" x14ac:dyDescent="0.2">
      <c r="A156" s="90" t="s">
        <v>451</v>
      </c>
      <c r="B156" s="85" t="s">
        <v>280</v>
      </c>
      <c r="C156" s="86" t="s">
        <v>193</v>
      </c>
      <c r="D156" s="87" t="s">
        <v>248</v>
      </c>
      <c r="E156" s="92" t="s">
        <v>32</v>
      </c>
      <c r="F156" s="108">
        <v>11</v>
      </c>
      <c r="G156" s="88"/>
      <c r="H156" s="89">
        <f>ROUND(G156*F156,2)</f>
        <v>0</v>
      </c>
      <c r="I156" s="28"/>
    </row>
    <row r="157" spans="1:9" ht="36" customHeight="1" x14ac:dyDescent="0.2">
      <c r="A157" s="11"/>
      <c r="B157" s="80"/>
      <c r="C157" s="78" t="s">
        <v>20</v>
      </c>
      <c r="D157" s="74"/>
      <c r="E157" s="81"/>
      <c r="F157" s="75"/>
      <c r="G157" s="77"/>
      <c r="H157" s="77"/>
      <c r="I157" s="28"/>
    </row>
    <row r="158" spans="1:9" s="61" customFormat="1" ht="30" customHeight="1" x14ac:dyDescent="0.2">
      <c r="A158" s="90" t="s">
        <v>57</v>
      </c>
      <c r="B158" s="85" t="s">
        <v>281</v>
      </c>
      <c r="C158" s="86" t="s">
        <v>58</v>
      </c>
      <c r="D158" s="87" t="s">
        <v>127</v>
      </c>
      <c r="E158" s="92" t="s">
        <v>49</v>
      </c>
      <c r="F158" s="108">
        <v>5035</v>
      </c>
      <c r="G158" s="88"/>
      <c r="H158" s="89">
        <f>ROUND(G158*F158,2)</f>
        <v>0</v>
      </c>
      <c r="I158" s="28"/>
    </row>
    <row r="159" spans="1:9" ht="48" customHeight="1" x14ac:dyDescent="0.2">
      <c r="A159" s="11"/>
      <c r="B159" s="82"/>
      <c r="C159" s="78" t="s">
        <v>21</v>
      </c>
      <c r="D159" s="74"/>
      <c r="E159" s="81"/>
      <c r="F159" s="75"/>
      <c r="G159" s="77"/>
      <c r="H159" s="77"/>
      <c r="I159" s="28"/>
    </row>
    <row r="160" spans="1:9" s="112" customFormat="1" ht="30" customHeight="1" x14ac:dyDescent="0.2">
      <c r="A160" s="90" t="s">
        <v>81</v>
      </c>
      <c r="B160" s="85" t="s">
        <v>282</v>
      </c>
      <c r="C160" s="110" t="s">
        <v>253</v>
      </c>
      <c r="D160" s="111" t="s">
        <v>257</v>
      </c>
      <c r="E160" s="92"/>
      <c r="F160" s="108"/>
      <c r="G160" s="95"/>
      <c r="H160" s="109"/>
      <c r="I160" s="28"/>
    </row>
    <row r="161" spans="1:9" s="61" customFormat="1" ht="39.950000000000003" customHeight="1" x14ac:dyDescent="0.2">
      <c r="A161" s="90" t="s">
        <v>587</v>
      </c>
      <c r="B161" s="96" t="s">
        <v>33</v>
      </c>
      <c r="C161" s="113" t="s">
        <v>588</v>
      </c>
      <c r="D161" s="87"/>
      <c r="E161" s="92" t="s">
        <v>39</v>
      </c>
      <c r="F161" s="108">
        <v>3</v>
      </c>
      <c r="G161" s="88"/>
      <c r="H161" s="89">
        <f t="shared" ref="H161:H162" si="7">ROUND(G161*F161,2)</f>
        <v>0</v>
      </c>
      <c r="I161" s="28"/>
    </row>
    <row r="162" spans="1:9" s="61" customFormat="1" ht="39.950000000000003" customHeight="1" x14ac:dyDescent="0.2">
      <c r="A162" s="90" t="s">
        <v>82</v>
      </c>
      <c r="B162" s="96" t="s">
        <v>40</v>
      </c>
      <c r="C162" s="113" t="s">
        <v>316</v>
      </c>
      <c r="D162" s="87"/>
      <c r="E162" s="92" t="s">
        <v>39</v>
      </c>
      <c r="F162" s="108">
        <v>3</v>
      </c>
      <c r="G162" s="88"/>
      <c r="H162" s="89">
        <f t="shared" si="7"/>
        <v>0</v>
      </c>
      <c r="I162" s="28"/>
    </row>
    <row r="163" spans="1:9" s="61" customFormat="1" ht="39.950000000000003" customHeight="1" x14ac:dyDescent="0.2">
      <c r="A163" s="90"/>
      <c r="B163" s="96" t="s">
        <v>50</v>
      </c>
      <c r="C163" s="113" t="s">
        <v>381</v>
      </c>
      <c r="D163" s="87" t="s">
        <v>624</v>
      </c>
      <c r="E163" s="92" t="s">
        <v>39</v>
      </c>
      <c r="F163" s="108">
        <v>3</v>
      </c>
      <c r="G163" s="88"/>
      <c r="H163" s="89">
        <f>ROUND(G163*F163,2)</f>
        <v>0</v>
      </c>
      <c r="I163" s="28"/>
    </row>
    <row r="164" spans="1:9" s="61" customFormat="1" ht="39.950000000000003" customHeight="1" x14ac:dyDescent="0.2">
      <c r="A164" s="90"/>
      <c r="B164" s="96" t="s">
        <v>63</v>
      </c>
      <c r="C164" s="113" t="s">
        <v>382</v>
      </c>
      <c r="D164" s="87" t="s">
        <v>624</v>
      </c>
      <c r="E164" s="92" t="s">
        <v>39</v>
      </c>
      <c r="F164" s="108">
        <v>3</v>
      </c>
      <c r="G164" s="88"/>
      <c r="H164" s="89">
        <f>ROUND(G164*F164,2)</f>
        <v>0</v>
      </c>
      <c r="I164" s="28"/>
    </row>
    <row r="165" spans="1:9" ht="36" customHeight="1" x14ac:dyDescent="0.2">
      <c r="A165" s="11"/>
      <c r="B165" s="72"/>
      <c r="C165" s="78" t="s">
        <v>22</v>
      </c>
      <c r="D165" s="74"/>
      <c r="E165" s="79"/>
      <c r="F165" s="74"/>
      <c r="G165" s="77"/>
      <c r="H165" s="77"/>
      <c r="I165" s="28"/>
    </row>
    <row r="166" spans="1:9" s="61" customFormat="1" ht="39.950000000000003" customHeight="1" x14ac:dyDescent="0.2">
      <c r="A166" s="90" t="s">
        <v>59</v>
      </c>
      <c r="B166" s="85" t="s">
        <v>283</v>
      </c>
      <c r="C166" s="113" t="s">
        <v>256</v>
      </c>
      <c r="D166" s="111" t="s">
        <v>257</v>
      </c>
      <c r="E166" s="92" t="s">
        <v>39</v>
      </c>
      <c r="F166" s="108">
        <v>2</v>
      </c>
      <c r="G166" s="88"/>
      <c r="H166" s="89">
        <f>ROUND(G166*F166,2)</f>
        <v>0</v>
      </c>
      <c r="I166" s="28"/>
    </row>
    <row r="167" spans="1:9" s="61" customFormat="1" ht="30" customHeight="1" x14ac:dyDescent="0.2">
      <c r="A167" s="90" t="s">
        <v>60</v>
      </c>
      <c r="B167" s="85" t="s">
        <v>284</v>
      </c>
      <c r="C167" s="113" t="s">
        <v>258</v>
      </c>
      <c r="D167" s="111" t="s">
        <v>257</v>
      </c>
      <c r="E167" s="92"/>
      <c r="F167" s="108"/>
      <c r="G167" s="95"/>
      <c r="H167" s="109"/>
      <c r="I167" s="28"/>
    </row>
    <row r="168" spans="1:9" s="61" customFormat="1" ht="30" customHeight="1" x14ac:dyDescent="0.2">
      <c r="A168" s="90" t="s">
        <v>209</v>
      </c>
      <c r="B168" s="96" t="s">
        <v>33</v>
      </c>
      <c r="C168" s="86" t="s">
        <v>210</v>
      </c>
      <c r="D168" s="87"/>
      <c r="E168" s="92" t="s">
        <v>39</v>
      </c>
      <c r="F168" s="108">
        <v>5</v>
      </c>
      <c r="G168" s="88"/>
      <c r="H168" s="89">
        <f t="shared" ref="H168:H176" si="8">ROUND(G168*F168,2)</f>
        <v>0</v>
      </c>
      <c r="I168" s="28"/>
    </row>
    <row r="169" spans="1:9" s="61" customFormat="1" ht="30" customHeight="1" x14ac:dyDescent="0.2">
      <c r="A169" s="90" t="s">
        <v>61</v>
      </c>
      <c r="B169" s="96" t="s">
        <v>40</v>
      </c>
      <c r="C169" s="86" t="s">
        <v>153</v>
      </c>
      <c r="D169" s="87"/>
      <c r="E169" s="92" t="s">
        <v>39</v>
      </c>
      <c r="F169" s="108">
        <v>13</v>
      </c>
      <c r="G169" s="88"/>
      <c r="H169" s="89">
        <f t="shared" si="8"/>
        <v>0</v>
      </c>
      <c r="I169" s="28"/>
    </row>
    <row r="170" spans="1:9" s="61" customFormat="1" ht="30" customHeight="1" x14ac:dyDescent="0.2">
      <c r="A170" s="90" t="s">
        <v>211</v>
      </c>
      <c r="B170" s="96" t="s">
        <v>50</v>
      </c>
      <c r="C170" s="86" t="s">
        <v>212</v>
      </c>
      <c r="D170" s="87"/>
      <c r="E170" s="92" t="s">
        <v>39</v>
      </c>
      <c r="F170" s="108">
        <v>2</v>
      </c>
      <c r="G170" s="88"/>
      <c r="H170" s="89">
        <f t="shared" si="8"/>
        <v>0</v>
      </c>
      <c r="I170" s="28"/>
    </row>
    <row r="171" spans="1:9" s="61" customFormat="1" ht="30" customHeight="1" x14ac:dyDescent="0.2">
      <c r="A171" s="90" t="s">
        <v>62</v>
      </c>
      <c r="B171" s="96" t="s">
        <v>63</v>
      </c>
      <c r="C171" s="86" t="s">
        <v>172</v>
      </c>
      <c r="D171" s="87"/>
      <c r="E171" s="92" t="s">
        <v>39</v>
      </c>
      <c r="F171" s="108">
        <v>2</v>
      </c>
      <c r="G171" s="88"/>
      <c r="H171" s="89">
        <f t="shared" si="8"/>
        <v>0</v>
      </c>
      <c r="I171" s="28"/>
    </row>
    <row r="172" spans="1:9" s="61" customFormat="1" ht="30" customHeight="1" x14ac:dyDescent="0.2">
      <c r="A172" s="90" t="s">
        <v>75</v>
      </c>
      <c r="B172" s="85" t="s">
        <v>286</v>
      </c>
      <c r="C172" s="86" t="s">
        <v>85</v>
      </c>
      <c r="D172" s="111" t="s">
        <v>257</v>
      </c>
      <c r="E172" s="92" t="s">
        <v>39</v>
      </c>
      <c r="F172" s="108">
        <v>1</v>
      </c>
      <c r="G172" s="88"/>
      <c r="H172" s="89">
        <f t="shared" si="8"/>
        <v>0</v>
      </c>
      <c r="I172" s="28"/>
    </row>
    <row r="173" spans="1:9" s="61" customFormat="1" ht="30" customHeight="1" x14ac:dyDescent="0.2">
      <c r="A173" s="90" t="s">
        <v>76</v>
      </c>
      <c r="B173" s="85" t="s">
        <v>288</v>
      </c>
      <c r="C173" s="86" t="s">
        <v>86</v>
      </c>
      <c r="D173" s="111" t="s">
        <v>257</v>
      </c>
      <c r="E173" s="92" t="s">
        <v>39</v>
      </c>
      <c r="F173" s="108">
        <v>3</v>
      </c>
      <c r="G173" s="88"/>
      <c r="H173" s="89">
        <f t="shared" si="8"/>
        <v>0</v>
      </c>
      <c r="I173" s="28"/>
    </row>
    <row r="174" spans="1:9" s="61" customFormat="1" ht="30" customHeight="1" x14ac:dyDescent="0.2">
      <c r="A174" s="90" t="s">
        <v>77</v>
      </c>
      <c r="B174" s="85" t="s">
        <v>289</v>
      </c>
      <c r="C174" s="86" t="s">
        <v>87</v>
      </c>
      <c r="D174" s="111" t="s">
        <v>257</v>
      </c>
      <c r="E174" s="92" t="s">
        <v>39</v>
      </c>
      <c r="F174" s="108">
        <v>8</v>
      </c>
      <c r="G174" s="88"/>
      <c r="H174" s="89">
        <f t="shared" si="8"/>
        <v>0</v>
      </c>
      <c r="I174" s="28"/>
    </row>
    <row r="175" spans="1:9" s="61" customFormat="1" ht="39.950000000000003" customHeight="1" x14ac:dyDescent="0.2">
      <c r="A175" s="90" t="s">
        <v>397</v>
      </c>
      <c r="B175" s="85" t="s">
        <v>332</v>
      </c>
      <c r="C175" s="113" t="s">
        <v>398</v>
      </c>
      <c r="D175" s="111" t="s">
        <v>257</v>
      </c>
      <c r="E175" s="92" t="s">
        <v>39</v>
      </c>
      <c r="F175" s="108">
        <v>7</v>
      </c>
      <c r="G175" s="88"/>
      <c r="H175" s="89">
        <f t="shared" si="8"/>
        <v>0</v>
      </c>
      <c r="I175" s="28"/>
    </row>
    <row r="176" spans="1:9" s="61" customFormat="1" ht="30" customHeight="1" x14ac:dyDescent="0.2">
      <c r="A176" s="134" t="s">
        <v>285</v>
      </c>
      <c r="B176" s="135" t="s">
        <v>514</v>
      </c>
      <c r="C176" s="113" t="s">
        <v>287</v>
      </c>
      <c r="D176" s="111" t="s">
        <v>257</v>
      </c>
      <c r="E176" s="136" t="s">
        <v>39</v>
      </c>
      <c r="F176" s="137">
        <v>2</v>
      </c>
      <c r="G176" s="138"/>
      <c r="H176" s="139">
        <f t="shared" si="8"/>
        <v>0</v>
      </c>
      <c r="I176" s="28"/>
    </row>
    <row r="177" spans="1:9" ht="36" customHeight="1" x14ac:dyDescent="0.2">
      <c r="A177" s="11"/>
      <c r="B177" s="157"/>
      <c r="C177" s="158" t="s">
        <v>23</v>
      </c>
      <c r="D177" s="159"/>
      <c r="E177" s="160"/>
      <c r="F177" s="161"/>
      <c r="G177" s="162"/>
      <c r="H177" s="162"/>
      <c r="I177" s="28"/>
    </row>
    <row r="178" spans="1:9" s="61" customFormat="1" ht="30" customHeight="1" x14ac:dyDescent="0.2">
      <c r="A178" s="98" t="s">
        <v>64</v>
      </c>
      <c r="B178" s="85" t="s">
        <v>515</v>
      </c>
      <c r="C178" s="86" t="s">
        <v>65</v>
      </c>
      <c r="D178" s="87" t="s">
        <v>346</v>
      </c>
      <c r="E178" s="92"/>
      <c r="F178" s="93"/>
      <c r="G178" s="95"/>
      <c r="H178" s="89"/>
      <c r="I178" s="28"/>
    </row>
    <row r="179" spans="1:9" s="61" customFormat="1" ht="30" customHeight="1" x14ac:dyDescent="0.2">
      <c r="A179" s="98" t="s">
        <v>158</v>
      </c>
      <c r="B179" s="96" t="s">
        <v>33</v>
      </c>
      <c r="C179" s="86" t="s">
        <v>159</v>
      </c>
      <c r="D179" s="87"/>
      <c r="E179" s="92" t="s">
        <v>32</v>
      </c>
      <c r="F179" s="93">
        <v>285</v>
      </c>
      <c r="G179" s="88"/>
      <c r="H179" s="89">
        <f>ROUND(G179*F179,2)</f>
        <v>0</v>
      </c>
      <c r="I179" s="28"/>
    </row>
    <row r="180" spans="1:9" s="61" customFormat="1" ht="30" customHeight="1" x14ac:dyDescent="0.2">
      <c r="A180" s="98" t="s">
        <v>66</v>
      </c>
      <c r="B180" s="96" t="s">
        <v>40</v>
      </c>
      <c r="C180" s="86" t="s">
        <v>160</v>
      </c>
      <c r="D180" s="87"/>
      <c r="E180" s="92" t="s">
        <v>32</v>
      </c>
      <c r="F180" s="93">
        <v>182</v>
      </c>
      <c r="G180" s="88"/>
      <c r="H180" s="89">
        <f>ROUND(G180*F180,2)</f>
        <v>0</v>
      </c>
      <c r="I180" s="28"/>
    </row>
    <row r="181" spans="1:9" s="28" customFormat="1" ht="30" customHeight="1" thickBot="1" x14ac:dyDescent="0.25">
      <c r="A181" s="29"/>
      <c r="B181" s="24" t="s">
        <v>12</v>
      </c>
      <c r="C181" s="173" t="str">
        <f>C102</f>
        <v xml:space="preserve">JARVIS AVENUE From McPhillips Street to Parr Street - Asphalt Mill and Fill and Associated Works </v>
      </c>
      <c r="D181" s="174"/>
      <c r="E181" s="174"/>
      <c r="F181" s="175"/>
      <c r="G181" s="29" t="s">
        <v>16</v>
      </c>
      <c r="H181" s="29">
        <f>SUM(H102:H180)</f>
        <v>0</v>
      </c>
    </row>
    <row r="182" spans="1:9" s="28" customFormat="1" ht="30" customHeight="1" thickTop="1" x14ac:dyDescent="0.2">
      <c r="A182" s="26"/>
      <c r="B182" s="25" t="s">
        <v>13</v>
      </c>
      <c r="C182" s="170" t="s">
        <v>512</v>
      </c>
      <c r="D182" s="171"/>
      <c r="E182" s="171"/>
      <c r="F182" s="172"/>
      <c r="G182" s="26"/>
      <c r="H182" s="27"/>
    </row>
    <row r="183" spans="1:9" ht="36" customHeight="1" x14ac:dyDescent="0.2">
      <c r="A183" s="11"/>
      <c r="B183" s="72"/>
      <c r="C183" s="73" t="s">
        <v>18</v>
      </c>
      <c r="D183" s="74"/>
      <c r="E183" s="75" t="s">
        <v>1</v>
      </c>
      <c r="F183" s="75" t="s">
        <v>1</v>
      </c>
      <c r="G183" s="77" t="s">
        <v>1</v>
      </c>
      <c r="H183" s="77"/>
      <c r="I183" s="28"/>
    </row>
    <row r="184" spans="1:9" s="61" customFormat="1" ht="30" customHeight="1" x14ac:dyDescent="0.2">
      <c r="A184" s="90" t="s">
        <v>88</v>
      </c>
      <c r="B184" s="85" t="s">
        <v>224</v>
      </c>
      <c r="C184" s="86" t="s">
        <v>89</v>
      </c>
      <c r="D184" s="91" t="s">
        <v>342</v>
      </c>
      <c r="E184" s="92" t="s">
        <v>30</v>
      </c>
      <c r="F184" s="93">
        <v>36</v>
      </c>
      <c r="G184" s="88"/>
      <c r="H184" s="89">
        <f>ROUND(G184*F184,2)</f>
        <v>0</v>
      </c>
      <c r="I184" s="28"/>
    </row>
    <row r="185" spans="1:9" s="61" customFormat="1" ht="30" customHeight="1" x14ac:dyDescent="0.2">
      <c r="A185" s="84" t="s">
        <v>90</v>
      </c>
      <c r="B185" s="85" t="s">
        <v>225</v>
      </c>
      <c r="C185" s="86" t="s">
        <v>91</v>
      </c>
      <c r="D185" s="91" t="s">
        <v>363</v>
      </c>
      <c r="E185" s="92" t="s">
        <v>32</v>
      </c>
      <c r="F185" s="93">
        <v>210</v>
      </c>
      <c r="G185" s="88"/>
      <c r="H185" s="89">
        <f>ROUND(G185*F185,2)</f>
        <v>0</v>
      </c>
      <c r="I185" s="28"/>
    </row>
    <row r="186" spans="1:9" s="61" customFormat="1" ht="38.450000000000003" customHeight="1" x14ac:dyDescent="0.2">
      <c r="A186" s="84" t="s">
        <v>35</v>
      </c>
      <c r="B186" s="85" t="s">
        <v>226</v>
      </c>
      <c r="C186" s="86" t="s">
        <v>36</v>
      </c>
      <c r="D186" s="91" t="s">
        <v>342</v>
      </c>
      <c r="E186" s="92"/>
      <c r="F186" s="93"/>
      <c r="G186" s="95"/>
      <c r="H186" s="89"/>
      <c r="I186" s="28"/>
    </row>
    <row r="187" spans="1:9" s="61" customFormat="1" ht="36" customHeight="1" x14ac:dyDescent="0.2">
      <c r="A187" s="84" t="s">
        <v>593</v>
      </c>
      <c r="B187" s="96" t="s">
        <v>33</v>
      </c>
      <c r="C187" s="86" t="s">
        <v>580</v>
      </c>
      <c r="D187" s="87" t="s">
        <v>1</v>
      </c>
      <c r="E187" s="92" t="s">
        <v>30</v>
      </c>
      <c r="F187" s="93">
        <v>23</v>
      </c>
      <c r="G187" s="88"/>
      <c r="H187" s="89">
        <f>ROUND(G187*F187,2)</f>
        <v>0</v>
      </c>
      <c r="I187" s="28"/>
    </row>
    <row r="188" spans="1:9" s="61" customFormat="1" ht="30" customHeight="1" x14ac:dyDescent="0.2">
      <c r="A188" s="90" t="s">
        <v>37</v>
      </c>
      <c r="B188" s="85" t="s">
        <v>290</v>
      </c>
      <c r="C188" s="86" t="s">
        <v>38</v>
      </c>
      <c r="D188" s="91" t="s">
        <v>342</v>
      </c>
      <c r="E188" s="92" t="s">
        <v>32</v>
      </c>
      <c r="F188" s="93">
        <v>1225</v>
      </c>
      <c r="G188" s="88"/>
      <c r="H188" s="89">
        <f>ROUND(G188*F188,2)</f>
        <v>0</v>
      </c>
      <c r="I188" s="28"/>
    </row>
    <row r="189" spans="1:9" s="61" customFormat="1" ht="30" customHeight="1" x14ac:dyDescent="0.2">
      <c r="A189" s="90" t="s">
        <v>400</v>
      </c>
      <c r="B189" s="85" t="s">
        <v>291</v>
      </c>
      <c r="C189" s="86" t="s">
        <v>401</v>
      </c>
      <c r="D189" s="87" t="s">
        <v>402</v>
      </c>
      <c r="E189" s="92"/>
      <c r="F189" s="93"/>
      <c r="G189" s="95"/>
      <c r="H189" s="89"/>
      <c r="I189" s="28"/>
    </row>
    <row r="190" spans="1:9" s="61" customFormat="1" ht="30" customHeight="1" x14ac:dyDescent="0.2">
      <c r="A190" s="84" t="s">
        <v>403</v>
      </c>
      <c r="B190" s="96" t="s">
        <v>33</v>
      </c>
      <c r="C190" s="86" t="s">
        <v>404</v>
      </c>
      <c r="D190" s="87"/>
      <c r="E190" s="92" t="s">
        <v>30</v>
      </c>
      <c r="F190" s="93">
        <v>5</v>
      </c>
      <c r="G190" s="88"/>
      <c r="H190" s="89">
        <f>ROUND(G190*F190,2)</f>
        <v>0</v>
      </c>
      <c r="I190" s="28"/>
    </row>
    <row r="191" spans="1:9" ht="36" customHeight="1" x14ac:dyDescent="0.2">
      <c r="A191" s="11"/>
      <c r="B191" s="72"/>
      <c r="C191" s="78" t="s">
        <v>334</v>
      </c>
      <c r="D191" s="74"/>
      <c r="E191" s="79"/>
      <c r="F191" s="74"/>
      <c r="G191" s="77"/>
      <c r="H191" s="77"/>
      <c r="I191" s="28"/>
    </row>
    <row r="192" spans="1:9" s="61" customFormat="1" ht="30" customHeight="1" x14ac:dyDescent="0.2">
      <c r="A192" s="98" t="s">
        <v>68</v>
      </c>
      <c r="B192" s="85" t="s">
        <v>292</v>
      </c>
      <c r="C192" s="86" t="s">
        <v>69</v>
      </c>
      <c r="D192" s="91" t="s">
        <v>342</v>
      </c>
      <c r="E192" s="92"/>
      <c r="F192" s="93"/>
      <c r="G192" s="95"/>
      <c r="H192" s="89"/>
      <c r="I192" s="28"/>
    </row>
    <row r="193" spans="1:9" s="61" customFormat="1" ht="30" customHeight="1" x14ac:dyDescent="0.2">
      <c r="A193" s="98" t="s">
        <v>174</v>
      </c>
      <c r="B193" s="96" t="s">
        <v>33</v>
      </c>
      <c r="C193" s="86" t="s">
        <v>175</v>
      </c>
      <c r="D193" s="87" t="s">
        <v>1</v>
      </c>
      <c r="E193" s="92" t="s">
        <v>32</v>
      </c>
      <c r="F193" s="93">
        <v>40</v>
      </c>
      <c r="G193" s="88"/>
      <c r="H193" s="89">
        <f>ROUND(G193*F193,2)</f>
        <v>0</v>
      </c>
      <c r="I193" s="28"/>
    </row>
    <row r="194" spans="1:9" s="61" customFormat="1" ht="34.9" customHeight="1" x14ac:dyDescent="0.2">
      <c r="A194" s="98" t="s">
        <v>413</v>
      </c>
      <c r="B194" s="85" t="s">
        <v>293</v>
      </c>
      <c r="C194" s="86" t="s">
        <v>414</v>
      </c>
      <c r="D194" s="87" t="s">
        <v>628</v>
      </c>
      <c r="E194" s="92"/>
      <c r="F194" s="93"/>
      <c r="G194" s="95"/>
      <c r="H194" s="89"/>
      <c r="I194" s="28"/>
    </row>
    <row r="195" spans="1:9" s="61" customFormat="1" ht="39.950000000000003" customHeight="1" x14ac:dyDescent="0.2">
      <c r="A195" s="98" t="s">
        <v>405</v>
      </c>
      <c r="B195" s="96" t="s">
        <v>33</v>
      </c>
      <c r="C195" s="86" t="s">
        <v>406</v>
      </c>
      <c r="D195" s="87" t="s">
        <v>1</v>
      </c>
      <c r="E195" s="92" t="s">
        <v>32</v>
      </c>
      <c r="F195" s="93">
        <v>292</v>
      </c>
      <c r="G195" s="88"/>
      <c r="H195" s="89">
        <f>ROUND(G195*F195,2)</f>
        <v>0</v>
      </c>
      <c r="I195" s="28"/>
    </row>
    <row r="196" spans="1:9" s="61" customFormat="1" ht="32.25" customHeight="1" x14ac:dyDescent="0.2">
      <c r="A196" s="98" t="s">
        <v>407</v>
      </c>
      <c r="B196" s="85" t="s">
        <v>294</v>
      </c>
      <c r="C196" s="86" t="s">
        <v>408</v>
      </c>
      <c r="D196" s="87" t="s">
        <v>614</v>
      </c>
      <c r="E196" s="92"/>
      <c r="F196" s="93"/>
      <c r="G196" s="95"/>
      <c r="H196" s="89"/>
      <c r="I196" s="28"/>
    </row>
    <row r="197" spans="1:9" s="61" customFormat="1" ht="39.950000000000003" customHeight="1" x14ac:dyDescent="0.2">
      <c r="A197" s="98" t="s">
        <v>409</v>
      </c>
      <c r="B197" s="96" t="s">
        <v>33</v>
      </c>
      <c r="C197" s="86" t="s">
        <v>582</v>
      </c>
      <c r="D197" s="87" t="s">
        <v>1</v>
      </c>
      <c r="E197" s="92" t="s">
        <v>32</v>
      </c>
      <c r="F197" s="93">
        <v>86</v>
      </c>
      <c r="G197" s="88"/>
      <c r="H197" s="89">
        <f>ROUND(G197*F197,2)</f>
        <v>0</v>
      </c>
      <c r="I197" s="28"/>
    </row>
    <row r="198" spans="1:9" s="61" customFormat="1" ht="39.950000000000003" customHeight="1" x14ac:dyDescent="0.2">
      <c r="A198" s="98" t="s">
        <v>410</v>
      </c>
      <c r="B198" s="96" t="s">
        <v>40</v>
      </c>
      <c r="C198" s="86" t="s">
        <v>583</v>
      </c>
      <c r="D198" s="87" t="s">
        <v>1</v>
      </c>
      <c r="E198" s="92" t="s">
        <v>32</v>
      </c>
      <c r="F198" s="93">
        <v>693</v>
      </c>
      <c r="G198" s="88"/>
      <c r="H198" s="89">
        <f>ROUND(G198*F198,2)</f>
        <v>0</v>
      </c>
      <c r="I198" s="28"/>
    </row>
    <row r="199" spans="1:9" s="61" customFormat="1" ht="39.950000000000003" customHeight="1" x14ac:dyDescent="0.2">
      <c r="A199" s="98" t="s">
        <v>411</v>
      </c>
      <c r="B199" s="96" t="s">
        <v>50</v>
      </c>
      <c r="C199" s="86" t="s">
        <v>589</v>
      </c>
      <c r="D199" s="87" t="s">
        <v>1</v>
      </c>
      <c r="E199" s="92" t="s">
        <v>32</v>
      </c>
      <c r="F199" s="93">
        <v>36</v>
      </c>
      <c r="G199" s="88"/>
      <c r="H199" s="89">
        <f>ROUND(G199*F199,2)</f>
        <v>0</v>
      </c>
      <c r="I199" s="28"/>
    </row>
    <row r="200" spans="1:9" s="61" customFormat="1" ht="39.950000000000003" customHeight="1" x14ac:dyDescent="0.2">
      <c r="A200" s="98" t="s">
        <v>412</v>
      </c>
      <c r="B200" s="96" t="s">
        <v>63</v>
      </c>
      <c r="C200" s="86" t="s">
        <v>584</v>
      </c>
      <c r="D200" s="87" t="s">
        <v>1</v>
      </c>
      <c r="E200" s="92" t="s">
        <v>32</v>
      </c>
      <c r="F200" s="93">
        <v>55</v>
      </c>
      <c r="G200" s="88"/>
      <c r="H200" s="89">
        <f>ROUND(G200*F200,2)</f>
        <v>0</v>
      </c>
      <c r="I200" s="28"/>
    </row>
    <row r="201" spans="1:9" s="61" customFormat="1" ht="39.950000000000003" customHeight="1" x14ac:dyDescent="0.2">
      <c r="A201" s="98" t="s">
        <v>415</v>
      </c>
      <c r="B201" s="85" t="s">
        <v>295</v>
      </c>
      <c r="C201" s="86" t="s">
        <v>416</v>
      </c>
      <c r="D201" s="87" t="s">
        <v>628</v>
      </c>
      <c r="E201" s="92"/>
      <c r="F201" s="93"/>
      <c r="G201" s="95"/>
      <c r="H201" s="89"/>
      <c r="I201" s="28"/>
    </row>
    <row r="202" spans="1:9" s="61" customFormat="1" ht="39.950000000000003" customHeight="1" x14ac:dyDescent="0.2">
      <c r="A202" s="98" t="s">
        <v>417</v>
      </c>
      <c r="B202" s="96" t="s">
        <v>33</v>
      </c>
      <c r="C202" s="86" t="s">
        <v>418</v>
      </c>
      <c r="D202" s="87" t="s">
        <v>1</v>
      </c>
      <c r="E202" s="92" t="s">
        <v>32</v>
      </c>
      <c r="F202" s="93">
        <v>184</v>
      </c>
      <c r="G202" s="88"/>
      <c r="H202" s="89">
        <f>ROUND(G202*F202,2)</f>
        <v>0</v>
      </c>
      <c r="I202" s="28"/>
    </row>
    <row r="203" spans="1:9" s="61" customFormat="1" ht="39.950000000000003" customHeight="1" x14ac:dyDescent="0.2">
      <c r="A203" s="98" t="s">
        <v>419</v>
      </c>
      <c r="B203" s="85" t="s">
        <v>296</v>
      </c>
      <c r="C203" s="86" t="s">
        <v>420</v>
      </c>
      <c r="D203" s="87" t="s">
        <v>614</v>
      </c>
      <c r="E203" s="92"/>
      <c r="F203" s="93"/>
      <c r="G203" s="95"/>
      <c r="H203" s="89"/>
      <c r="I203" s="28"/>
    </row>
    <row r="204" spans="1:9" s="61" customFormat="1" ht="39.950000000000003" customHeight="1" x14ac:dyDescent="0.2">
      <c r="A204" s="98" t="s">
        <v>421</v>
      </c>
      <c r="B204" s="96" t="s">
        <v>33</v>
      </c>
      <c r="C204" s="86" t="s">
        <v>422</v>
      </c>
      <c r="D204" s="87" t="s">
        <v>1</v>
      </c>
      <c r="E204" s="92" t="s">
        <v>32</v>
      </c>
      <c r="F204" s="93">
        <v>42</v>
      </c>
      <c r="G204" s="88"/>
      <c r="H204" s="89">
        <f>ROUND(G204*F204,2)</f>
        <v>0</v>
      </c>
      <c r="I204" s="28"/>
    </row>
    <row r="205" spans="1:9" s="61" customFormat="1" ht="39.950000000000003" customHeight="1" x14ac:dyDescent="0.2">
      <c r="A205" s="98" t="s">
        <v>423</v>
      </c>
      <c r="B205" s="96" t="s">
        <v>40</v>
      </c>
      <c r="C205" s="86" t="s">
        <v>424</v>
      </c>
      <c r="D205" s="87" t="s">
        <v>1</v>
      </c>
      <c r="E205" s="92" t="s">
        <v>32</v>
      </c>
      <c r="F205" s="93">
        <v>231</v>
      </c>
      <c r="G205" s="88"/>
      <c r="H205" s="89">
        <f>ROUND(G205*F205,2)</f>
        <v>0</v>
      </c>
      <c r="I205" s="28"/>
    </row>
    <row r="206" spans="1:9" s="61" customFormat="1" ht="39.950000000000003" customHeight="1" x14ac:dyDescent="0.2">
      <c r="A206" s="98" t="s">
        <v>232</v>
      </c>
      <c r="B206" s="85" t="s">
        <v>297</v>
      </c>
      <c r="C206" s="86" t="s">
        <v>233</v>
      </c>
      <c r="D206" s="87" t="s">
        <v>638</v>
      </c>
      <c r="E206" s="92"/>
      <c r="F206" s="93"/>
      <c r="G206" s="95"/>
      <c r="H206" s="89"/>
      <c r="I206" s="28"/>
    </row>
    <row r="207" spans="1:9" s="61" customFormat="1" ht="39.950000000000003" customHeight="1" x14ac:dyDescent="0.2">
      <c r="A207" s="98" t="s">
        <v>425</v>
      </c>
      <c r="B207" s="96" t="s">
        <v>33</v>
      </c>
      <c r="C207" s="86" t="s">
        <v>426</v>
      </c>
      <c r="D207" s="87" t="s">
        <v>1</v>
      </c>
      <c r="E207" s="92" t="s">
        <v>32</v>
      </c>
      <c r="F207" s="93">
        <v>84</v>
      </c>
      <c r="G207" s="88"/>
      <c r="H207" s="89">
        <f>ROUND(G207*F207,2)</f>
        <v>0</v>
      </c>
      <c r="I207" s="28"/>
    </row>
    <row r="208" spans="1:9" s="61" customFormat="1" ht="30" customHeight="1" x14ac:dyDescent="0.2">
      <c r="A208" s="98" t="s">
        <v>41</v>
      </c>
      <c r="B208" s="85" t="s">
        <v>298</v>
      </c>
      <c r="C208" s="86" t="s">
        <v>42</v>
      </c>
      <c r="D208" s="87" t="s">
        <v>614</v>
      </c>
      <c r="E208" s="92"/>
      <c r="F208" s="93"/>
      <c r="G208" s="95"/>
      <c r="H208" s="89"/>
      <c r="I208" s="28"/>
    </row>
    <row r="209" spans="1:9" s="61" customFormat="1" ht="30" customHeight="1" x14ac:dyDescent="0.2">
      <c r="A209" s="98" t="s">
        <v>43</v>
      </c>
      <c r="B209" s="96" t="s">
        <v>33</v>
      </c>
      <c r="C209" s="86" t="s">
        <v>44</v>
      </c>
      <c r="D209" s="87" t="s">
        <v>1</v>
      </c>
      <c r="E209" s="92" t="s">
        <v>39</v>
      </c>
      <c r="F209" s="93">
        <v>2967</v>
      </c>
      <c r="G209" s="88"/>
      <c r="H209" s="89">
        <f>ROUND(G209*F209,2)</f>
        <v>0</v>
      </c>
      <c r="I209" s="28"/>
    </row>
    <row r="210" spans="1:9" s="61" customFormat="1" ht="30" customHeight="1" x14ac:dyDescent="0.2">
      <c r="A210" s="98" t="s">
        <v>45</v>
      </c>
      <c r="B210" s="85" t="s">
        <v>299</v>
      </c>
      <c r="C210" s="86" t="s">
        <v>46</v>
      </c>
      <c r="D210" s="87" t="s">
        <v>614</v>
      </c>
      <c r="E210" s="92"/>
      <c r="F210" s="93"/>
      <c r="G210" s="95"/>
      <c r="H210" s="89"/>
      <c r="I210" s="28"/>
    </row>
    <row r="211" spans="1:9" s="61" customFormat="1" ht="30" customHeight="1" x14ac:dyDescent="0.2">
      <c r="A211" s="99" t="s">
        <v>178</v>
      </c>
      <c r="B211" s="100" t="s">
        <v>33</v>
      </c>
      <c r="C211" s="101" t="s">
        <v>179</v>
      </c>
      <c r="D211" s="100" t="s">
        <v>1</v>
      </c>
      <c r="E211" s="100" t="s">
        <v>39</v>
      </c>
      <c r="F211" s="93">
        <v>60</v>
      </c>
      <c r="G211" s="88"/>
      <c r="H211" s="89">
        <f>ROUND(G211*F211,2)</f>
        <v>0</v>
      </c>
      <c r="I211" s="28"/>
    </row>
    <row r="212" spans="1:9" s="61" customFormat="1" ht="30" customHeight="1" x14ac:dyDescent="0.2">
      <c r="A212" s="98" t="s">
        <v>47</v>
      </c>
      <c r="B212" s="96" t="s">
        <v>40</v>
      </c>
      <c r="C212" s="86" t="s">
        <v>48</v>
      </c>
      <c r="D212" s="87" t="s">
        <v>1</v>
      </c>
      <c r="E212" s="92" t="s">
        <v>39</v>
      </c>
      <c r="F212" s="93">
        <v>2199</v>
      </c>
      <c r="G212" s="88"/>
      <c r="H212" s="89">
        <f>ROUND(G212*F212,2)</f>
        <v>0</v>
      </c>
      <c r="I212" s="28"/>
    </row>
    <row r="213" spans="1:9" s="61" customFormat="1" ht="30" customHeight="1" x14ac:dyDescent="0.2">
      <c r="A213" s="98" t="s">
        <v>161</v>
      </c>
      <c r="B213" s="85" t="s">
        <v>300</v>
      </c>
      <c r="C213" s="86" t="s">
        <v>162</v>
      </c>
      <c r="D213" s="87" t="s">
        <v>364</v>
      </c>
      <c r="E213" s="92"/>
      <c r="F213" s="93"/>
      <c r="G213" s="95"/>
      <c r="H213" s="89"/>
      <c r="I213" s="28"/>
    </row>
    <row r="214" spans="1:9" s="61" customFormat="1" ht="30" customHeight="1" x14ac:dyDescent="0.2">
      <c r="A214" s="98" t="s">
        <v>163</v>
      </c>
      <c r="B214" s="96" t="s">
        <v>33</v>
      </c>
      <c r="C214" s="86" t="s">
        <v>105</v>
      </c>
      <c r="D214" s="87" t="s">
        <v>1</v>
      </c>
      <c r="E214" s="92" t="s">
        <v>32</v>
      </c>
      <c r="F214" s="93">
        <v>10</v>
      </c>
      <c r="G214" s="88"/>
      <c r="H214" s="89">
        <f>ROUND(G214*F214,2)</f>
        <v>0</v>
      </c>
      <c r="I214" s="28"/>
    </row>
    <row r="215" spans="1:9" s="61" customFormat="1" ht="30" customHeight="1" x14ac:dyDescent="0.2">
      <c r="A215" s="98" t="s">
        <v>427</v>
      </c>
      <c r="B215" s="96" t="s">
        <v>40</v>
      </c>
      <c r="C215" s="86" t="s">
        <v>428</v>
      </c>
      <c r="D215" s="87" t="s">
        <v>1</v>
      </c>
      <c r="E215" s="92" t="s">
        <v>32</v>
      </c>
      <c r="F215" s="93">
        <v>19</v>
      </c>
      <c r="G215" s="88"/>
      <c r="H215" s="89">
        <f>ROUND(G215*F215,2)</f>
        <v>0</v>
      </c>
      <c r="I215" s="28"/>
    </row>
    <row r="216" spans="1:9" s="61" customFormat="1" ht="36" customHeight="1" x14ac:dyDescent="0.2">
      <c r="A216" s="98" t="s">
        <v>234</v>
      </c>
      <c r="B216" s="85" t="s">
        <v>301</v>
      </c>
      <c r="C216" s="86" t="s">
        <v>235</v>
      </c>
      <c r="D216" s="87" t="s">
        <v>621</v>
      </c>
      <c r="E216" s="92"/>
      <c r="F216" s="93"/>
      <c r="G216" s="95"/>
      <c r="H216" s="89"/>
      <c r="I216" s="28"/>
    </row>
    <row r="217" spans="1:9" s="61" customFormat="1" ht="30" customHeight="1" x14ac:dyDescent="0.2">
      <c r="A217" s="98" t="s">
        <v>236</v>
      </c>
      <c r="B217" s="96" t="s">
        <v>33</v>
      </c>
      <c r="C217" s="86" t="s">
        <v>343</v>
      </c>
      <c r="D217" s="87" t="s">
        <v>399</v>
      </c>
      <c r="E217" s="92"/>
      <c r="F217" s="93"/>
      <c r="G217" s="95"/>
      <c r="H217" s="89"/>
      <c r="I217" s="28"/>
    </row>
    <row r="218" spans="1:9" s="61" customFormat="1" ht="30" customHeight="1" x14ac:dyDescent="0.2">
      <c r="A218" s="98" t="s">
        <v>237</v>
      </c>
      <c r="B218" s="102" t="s">
        <v>106</v>
      </c>
      <c r="C218" s="86" t="s">
        <v>238</v>
      </c>
      <c r="D218" s="87"/>
      <c r="E218" s="92" t="s">
        <v>32</v>
      </c>
      <c r="F218" s="93">
        <v>89</v>
      </c>
      <c r="G218" s="88"/>
      <c r="H218" s="89">
        <f>ROUND(G218*F218,2)</f>
        <v>0</v>
      </c>
      <c r="I218" s="28"/>
    </row>
    <row r="219" spans="1:9" s="61" customFormat="1" ht="30" customHeight="1" x14ac:dyDescent="0.2">
      <c r="A219" s="98" t="s">
        <v>239</v>
      </c>
      <c r="B219" s="102" t="s">
        <v>107</v>
      </c>
      <c r="C219" s="86" t="s">
        <v>240</v>
      </c>
      <c r="D219" s="87"/>
      <c r="E219" s="92" t="s">
        <v>32</v>
      </c>
      <c r="F219" s="93">
        <v>249</v>
      </c>
      <c r="G219" s="88"/>
      <c r="H219" s="89">
        <f>ROUND(G219*F219,2)</f>
        <v>0</v>
      </c>
      <c r="I219" s="28"/>
    </row>
    <row r="220" spans="1:9" s="61" customFormat="1" ht="30" customHeight="1" x14ac:dyDescent="0.2">
      <c r="A220" s="98" t="s">
        <v>264</v>
      </c>
      <c r="B220" s="102" t="s">
        <v>108</v>
      </c>
      <c r="C220" s="86" t="s">
        <v>265</v>
      </c>
      <c r="D220" s="87" t="s">
        <v>1</v>
      </c>
      <c r="E220" s="92" t="s">
        <v>32</v>
      </c>
      <c r="F220" s="93">
        <v>402</v>
      </c>
      <c r="G220" s="88"/>
      <c r="H220" s="89">
        <f>ROUND(G220*F220,2)</f>
        <v>0</v>
      </c>
      <c r="I220" s="28"/>
    </row>
    <row r="221" spans="1:9" s="61" customFormat="1" ht="30" customHeight="1" x14ac:dyDescent="0.2">
      <c r="A221" s="98" t="s">
        <v>241</v>
      </c>
      <c r="B221" s="85" t="s">
        <v>302</v>
      </c>
      <c r="C221" s="86" t="s">
        <v>242</v>
      </c>
      <c r="D221" s="87" t="s">
        <v>243</v>
      </c>
      <c r="E221" s="92"/>
      <c r="F221" s="93"/>
      <c r="G221" s="95"/>
      <c r="H221" s="89"/>
      <c r="I221" s="28"/>
    </row>
    <row r="222" spans="1:9" s="61" customFormat="1" ht="30" customHeight="1" x14ac:dyDescent="0.2">
      <c r="A222" s="98" t="s">
        <v>365</v>
      </c>
      <c r="B222" s="96" t="s">
        <v>33</v>
      </c>
      <c r="C222" s="86" t="s">
        <v>366</v>
      </c>
      <c r="D222" s="87" t="s">
        <v>1</v>
      </c>
      <c r="E222" s="92" t="s">
        <v>49</v>
      </c>
      <c r="F222" s="93">
        <v>24</v>
      </c>
      <c r="G222" s="88"/>
      <c r="H222" s="89">
        <f>ROUND(G222*F222,2)</f>
        <v>0</v>
      </c>
      <c r="I222" s="28"/>
    </row>
    <row r="223" spans="1:9" s="61" customFormat="1" ht="30" customHeight="1" x14ac:dyDescent="0.2">
      <c r="A223" s="98" t="s">
        <v>244</v>
      </c>
      <c r="B223" s="85" t="s">
        <v>303</v>
      </c>
      <c r="C223" s="86" t="s">
        <v>245</v>
      </c>
      <c r="D223" s="87" t="s">
        <v>617</v>
      </c>
      <c r="E223" s="92"/>
      <c r="F223" s="93"/>
      <c r="G223" s="95"/>
      <c r="H223" s="89"/>
      <c r="I223" s="28"/>
    </row>
    <row r="224" spans="1:9" s="61" customFormat="1" ht="39.950000000000003" customHeight="1" x14ac:dyDescent="0.2">
      <c r="A224" s="98" t="s">
        <v>431</v>
      </c>
      <c r="B224" s="96" t="s">
        <v>33</v>
      </c>
      <c r="C224" s="86" t="s">
        <v>590</v>
      </c>
      <c r="D224" s="87" t="s">
        <v>122</v>
      </c>
      <c r="E224" s="92" t="s">
        <v>49</v>
      </c>
      <c r="F224" s="93">
        <v>8</v>
      </c>
      <c r="G224" s="88"/>
      <c r="H224" s="89">
        <f>ROUND(G224*F224,2)</f>
        <v>0</v>
      </c>
      <c r="I224" s="28"/>
    </row>
    <row r="225" spans="1:9" s="61" customFormat="1" ht="39.950000000000003" customHeight="1" x14ac:dyDescent="0.2">
      <c r="A225" s="98" t="s">
        <v>432</v>
      </c>
      <c r="B225" s="96" t="s">
        <v>40</v>
      </c>
      <c r="C225" s="86" t="s">
        <v>591</v>
      </c>
      <c r="D225" s="87" t="s">
        <v>111</v>
      </c>
      <c r="E225" s="92" t="s">
        <v>49</v>
      </c>
      <c r="F225" s="93">
        <v>12</v>
      </c>
      <c r="G225" s="88"/>
      <c r="H225" s="89">
        <f>ROUND(G225*F225,2)</f>
        <v>0</v>
      </c>
      <c r="I225" s="28"/>
    </row>
    <row r="226" spans="1:9" s="61" customFormat="1" ht="39.950000000000003" customHeight="1" x14ac:dyDescent="0.2">
      <c r="A226" s="98" t="s">
        <v>435</v>
      </c>
      <c r="B226" s="96" t="s">
        <v>50</v>
      </c>
      <c r="C226" s="86" t="s">
        <v>592</v>
      </c>
      <c r="D226" s="87" t="s">
        <v>111</v>
      </c>
      <c r="E226" s="92" t="s">
        <v>49</v>
      </c>
      <c r="F226" s="93">
        <v>4</v>
      </c>
      <c r="G226" s="88"/>
      <c r="H226" s="89">
        <f>ROUND(G226*F226,2)</f>
        <v>0</v>
      </c>
      <c r="I226" s="28"/>
    </row>
    <row r="227" spans="1:9" s="107" customFormat="1" ht="39.950000000000003" customHeight="1" x14ac:dyDescent="0.2">
      <c r="A227" s="98" t="s">
        <v>436</v>
      </c>
      <c r="B227" s="96" t="s">
        <v>63</v>
      </c>
      <c r="C227" s="86" t="s">
        <v>356</v>
      </c>
      <c r="D227" s="87" t="s">
        <v>437</v>
      </c>
      <c r="E227" s="92" t="s">
        <v>49</v>
      </c>
      <c r="F227" s="93">
        <v>15</v>
      </c>
      <c r="G227" s="88"/>
      <c r="H227" s="89">
        <f>ROUND(G227*F227,2)</f>
        <v>0</v>
      </c>
      <c r="I227" s="28"/>
    </row>
    <row r="228" spans="1:9" s="61" customFormat="1" ht="34.15" customHeight="1" x14ac:dyDescent="0.2">
      <c r="A228" s="98" t="s">
        <v>109</v>
      </c>
      <c r="B228" s="85" t="s">
        <v>304</v>
      </c>
      <c r="C228" s="86" t="s">
        <v>51</v>
      </c>
      <c r="D228" s="87" t="s">
        <v>615</v>
      </c>
      <c r="E228" s="92"/>
      <c r="F228" s="93"/>
      <c r="G228" s="95"/>
      <c r="H228" s="89"/>
      <c r="I228" s="28"/>
    </row>
    <row r="229" spans="1:9" s="61" customFormat="1" ht="39.950000000000003" customHeight="1" x14ac:dyDescent="0.2">
      <c r="A229" s="98" t="s">
        <v>438</v>
      </c>
      <c r="B229" s="96" t="s">
        <v>33</v>
      </c>
      <c r="C229" s="86" t="s">
        <v>433</v>
      </c>
      <c r="D229" s="87" t="s">
        <v>315</v>
      </c>
      <c r="E229" s="92"/>
      <c r="F229" s="93"/>
      <c r="G229" s="97"/>
      <c r="H229" s="89"/>
      <c r="I229" s="28"/>
    </row>
    <row r="230" spans="1:9" s="61" customFormat="1" ht="30" customHeight="1" x14ac:dyDescent="0.2">
      <c r="A230" s="98" t="s">
        <v>440</v>
      </c>
      <c r="B230" s="103" t="s">
        <v>106</v>
      </c>
      <c r="C230" s="104" t="s">
        <v>319</v>
      </c>
      <c r="D230" s="91"/>
      <c r="E230" s="105" t="s">
        <v>49</v>
      </c>
      <c r="F230" s="106">
        <v>111</v>
      </c>
      <c r="G230" s="88"/>
      <c r="H230" s="97">
        <f>ROUND(G230*F230,2)</f>
        <v>0</v>
      </c>
      <c r="I230" s="28"/>
    </row>
    <row r="231" spans="1:9" s="61" customFormat="1" ht="30" customHeight="1" x14ac:dyDescent="0.2">
      <c r="A231" s="98" t="s">
        <v>441</v>
      </c>
      <c r="B231" s="103" t="s">
        <v>107</v>
      </c>
      <c r="C231" s="104" t="s">
        <v>439</v>
      </c>
      <c r="D231" s="91"/>
      <c r="E231" s="105" t="s">
        <v>49</v>
      </c>
      <c r="F231" s="106">
        <v>40</v>
      </c>
      <c r="G231" s="88"/>
      <c r="H231" s="97">
        <f>ROUND(G231*F231,2)</f>
        <v>0</v>
      </c>
      <c r="I231" s="28"/>
    </row>
    <row r="232" spans="1:9" s="61" customFormat="1" ht="39.950000000000003" customHeight="1" x14ac:dyDescent="0.2">
      <c r="A232" s="98" t="s">
        <v>442</v>
      </c>
      <c r="B232" s="96" t="s">
        <v>40</v>
      </c>
      <c r="C232" s="86" t="s">
        <v>434</v>
      </c>
      <c r="D232" s="87" t="s">
        <v>111</v>
      </c>
      <c r="E232" s="92" t="s">
        <v>49</v>
      </c>
      <c r="F232" s="93">
        <v>5</v>
      </c>
      <c r="G232" s="88"/>
      <c r="H232" s="89">
        <f>ROUND(G232*F232,2)</f>
        <v>0</v>
      </c>
      <c r="I232" s="28"/>
    </row>
    <row r="233" spans="1:9" s="120" customFormat="1" ht="69.95" customHeight="1" x14ac:dyDescent="0.2">
      <c r="A233" s="98" t="s">
        <v>443</v>
      </c>
      <c r="B233" s="117" t="s">
        <v>50</v>
      </c>
      <c r="C233" s="104" t="s">
        <v>446</v>
      </c>
      <c r="D233" s="91" t="s">
        <v>321</v>
      </c>
      <c r="E233" s="105"/>
      <c r="F233" s="119"/>
      <c r="G233" s="95"/>
      <c r="H233" s="97"/>
      <c r="I233" s="28"/>
    </row>
    <row r="234" spans="1:9" s="120" customFormat="1" ht="30" customHeight="1" x14ac:dyDescent="0.2">
      <c r="A234" s="98" t="s">
        <v>444</v>
      </c>
      <c r="B234" s="103" t="s">
        <v>106</v>
      </c>
      <c r="C234" s="104" t="s">
        <v>319</v>
      </c>
      <c r="D234" s="91"/>
      <c r="E234" s="105" t="s">
        <v>49</v>
      </c>
      <c r="F234" s="106">
        <v>8</v>
      </c>
      <c r="G234" s="88"/>
      <c r="H234" s="97">
        <f>ROUND(G234*F234,2)</f>
        <v>0</v>
      </c>
      <c r="I234" s="28"/>
    </row>
    <row r="235" spans="1:9" s="120" customFormat="1" ht="30" customHeight="1" x14ac:dyDescent="0.2">
      <c r="A235" s="98" t="s">
        <v>445</v>
      </c>
      <c r="B235" s="103" t="s">
        <v>107</v>
      </c>
      <c r="C235" s="104" t="s">
        <v>439</v>
      </c>
      <c r="D235" s="91"/>
      <c r="E235" s="105" t="s">
        <v>49</v>
      </c>
      <c r="F235" s="106">
        <v>17</v>
      </c>
      <c r="G235" s="88"/>
      <c r="H235" s="97">
        <f>ROUND(G235*F235,2)</f>
        <v>0</v>
      </c>
      <c r="I235" s="28"/>
    </row>
    <row r="236" spans="1:9" s="107" customFormat="1" ht="39.950000000000003" customHeight="1" x14ac:dyDescent="0.2">
      <c r="A236" s="98" t="s">
        <v>180</v>
      </c>
      <c r="B236" s="96" t="s">
        <v>63</v>
      </c>
      <c r="C236" s="86" t="s">
        <v>356</v>
      </c>
      <c r="D236" s="87" t="s">
        <v>112</v>
      </c>
      <c r="E236" s="92" t="s">
        <v>49</v>
      </c>
      <c r="F236" s="93">
        <v>85</v>
      </c>
      <c r="G236" s="88"/>
      <c r="H236" s="89">
        <f>ROUND(G236*F236,2)</f>
        <v>0</v>
      </c>
      <c r="I236" s="28"/>
    </row>
    <row r="237" spans="1:9" s="61" customFormat="1" ht="39.950000000000003" customHeight="1" x14ac:dyDescent="0.2">
      <c r="A237" s="98" t="s">
        <v>447</v>
      </c>
      <c r="B237" s="85" t="s">
        <v>305</v>
      </c>
      <c r="C237" s="86" t="s">
        <v>448</v>
      </c>
      <c r="D237" s="87" t="s">
        <v>616</v>
      </c>
      <c r="E237" s="92" t="s">
        <v>49</v>
      </c>
      <c r="F237" s="93">
        <v>63</v>
      </c>
      <c r="G237" s="88"/>
      <c r="H237" s="89">
        <f>ROUND(G237*F237,2)</f>
        <v>0</v>
      </c>
      <c r="I237" s="28"/>
    </row>
    <row r="238" spans="1:9" s="61" customFormat="1" ht="39.950000000000003" customHeight="1" x14ac:dyDescent="0.2">
      <c r="A238" s="98" t="s">
        <v>181</v>
      </c>
      <c r="B238" s="85" t="s">
        <v>306</v>
      </c>
      <c r="C238" s="86" t="s">
        <v>182</v>
      </c>
      <c r="D238" s="87" t="s">
        <v>619</v>
      </c>
      <c r="E238" s="92"/>
      <c r="F238" s="93"/>
      <c r="G238" s="97"/>
      <c r="H238" s="89"/>
      <c r="I238" s="28"/>
    </row>
    <row r="239" spans="1:9" s="61" customFormat="1" ht="30" customHeight="1" x14ac:dyDescent="0.2">
      <c r="A239" s="98" t="s">
        <v>249</v>
      </c>
      <c r="B239" s="96" t="s">
        <v>33</v>
      </c>
      <c r="C239" s="86" t="s">
        <v>250</v>
      </c>
      <c r="D239" s="87"/>
      <c r="E239" s="92"/>
      <c r="F239" s="93"/>
      <c r="G239" s="97"/>
      <c r="H239" s="89"/>
      <c r="I239" s="28"/>
    </row>
    <row r="240" spans="1:9" s="61" customFormat="1" ht="30" customHeight="1" x14ac:dyDescent="0.2">
      <c r="A240" s="98" t="s">
        <v>361</v>
      </c>
      <c r="B240" s="102" t="s">
        <v>106</v>
      </c>
      <c r="C240" s="86" t="s">
        <v>360</v>
      </c>
      <c r="D240" s="87"/>
      <c r="E240" s="92" t="s">
        <v>34</v>
      </c>
      <c r="F240" s="93">
        <v>1640</v>
      </c>
      <c r="G240" s="88"/>
      <c r="H240" s="89">
        <f>ROUND(G240*F240,2)</f>
        <v>0</v>
      </c>
      <c r="I240" s="28"/>
    </row>
    <row r="241" spans="1:9" s="61" customFormat="1" ht="30" customHeight="1" x14ac:dyDescent="0.2">
      <c r="A241" s="98" t="s">
        <v>183</v>
      </c>
      <c r="B241" s="96" t="s">
        <v>40</v>
      </c>
      <c r="C241" s="86" t="s">
        <v>72</v>
      </c>
      <c r="D241" s="87"/>
      <c r="E241" s="92"/>
      <c r="F241" s="93"/>
      <c r="G241" s="97"/>
      <c r="H241" s="89"/>
      <c r="I241" s="28"/>
    </row>
    <row r="242" spans="1:9" s="61" customFormat="1" ht="30" customHeight="1" x14ac:dyDescent="0.2">
      <c r="A242" s="98" t="s">
        <v>362</v>
      </c>
      <c r="B242" s="102" t="s">
        <v>106</v>
      </c>
      <c r="C242" s="86" t="s">
        <v>360</v>
      </c>
      <c r="D242" s="87"/>
      <c r="E242" s="92" t="s">
        <v>34</v>
      </c>
      <c r="F242" s="93">
        <v>90</v>
      </c>
      <c r="G242" s="88"/>
      <c r="H242" s="89">
        <f t="shared" ref="H242" si="9">ROUND(G242*F242,2)</f>
        <v>0</v>
      </c>
      <c r="I242" s="28"/>
    </row>
    <row r="243" spans="1:9" s="61" customFormat="1" ht="30" customHeight="1" x14ac:dyDescent="0.2">
      <c r="A243" s="98" t="s">
        <v>369</v>
      </c>
      <c r="B243" s="121" t="s">
        <v>107</v>
      </c>
      <c r="C243" s="122" t="s">
        <v>370</v>
      </c>
      <c r="D243" s="123"/>
      <c r="E243" s="124" t="s">
        <v>34</v>
      </c>
      <c r="F243" s="125">
        <v>30</v>
      </c>
      <c r="G243" s="126"/>
      <c r="H243" s="127">
        <f>ROUND(G243*F243,2)</f>
        <v>0</v>
      </c>
      <c r="I243" s="28"/>
    </row>
    <row r="244" spans="1:9" s="61" customFormat="1" ht="39.950000000000003" customHeight="1" x14ac:dyDescent="0.2">
      <c r="A244" s="98" t="s">
        <v>184</v>
      </c>
      <c r="B244" s="85" t="s">
        <v>307</v>
      </c>
      <c r="C244" s="86" t="s">
        <v>185</v>
      </c>
      <c r="D244" s="87" t="s">
        <v>619</v>
      </c>
      <c r="E244" s="92" t="s">
        <v>32</v>
      </c>
      <c r="F244" s="93">
        <v>56</v>
      </c>
      <c r="G244" s="88"/>
      <c r="H244" s="89">
        <f>ROUND(G244*F244,2)</f>
        <v>0</v>
      </c>
      <c r="I244" s="28"/>
    </row>
    <row r="245" spans="1:9" s="61" customFormat="1" ht="30" customHeight="1" x14ac:dyDescent="0.2">
      <c r="A245" s="98" t="s">
        <v>113</v>
      </c>
      <c r="B245" s="85" t="s">
        <v>308</v>
      </c>
      <c r="C245" s="86" t="s">
        <v>115</v>
      </c>
      <c r="D245" s="87" t="s">
        <v>186</v>
      </c>
      <c r="E245" s="92"/>
      <c r="F245" s="93"/>
      <c r="G245" s="95"/>
      <c r="H245" s="89"/>
      <c r="I245" s="28"/>
    </row>
    <row r="246" spans="1:9" s="61" customFormat="1" ht="30" customHeight="1" x14ac:dyDescent="0.2">
      <c r="A246" s="98" t="s">
        <v>116</v>
      </c>
      <c r="B246" s="96" t="s">
        <v>33</v>
      </c>
      <c r="C246" s="86" t="s">
        <v>252</v>
      </c>
      <c r="D246" s="87" t="s">
        <v>1</v>
      </c>
      <c r="E246" s="92" t="s">
        <v>32</v>
      </c>
      <c r="F246" s="93">
        <v>116</v>
      </c>
      <c r="G246" s="88"/>
      <c r="H246" s="89">
        <f>ROUND(G246*F246,2)</f>
        <v>0</v>
      </c>
      <c r="I246" s="28"/>
    </row>
    <row r="247" spans="1:9" s="61" customFormat="1" ht="39.950000000000003" customHeight="1" x14ac:dyDescent="0.2">
      <c r="A247" s="98" t="s">
        <v>371</v>
      </c>
      <c r="B247" s="85" t="s">
        <v>309</v>
      </c>
      <c r="C247" s="86" t="s">
        <v>372</v>
      </c>
      <c r="D247" s="87" t="s">
        <v>639</v>
      </c>
      <c r="E247" s="92"/>
      <c r="F247" s="93"/>
      <c r="G247" s="95"/>
      <c r="H247" s="89"/>
      <c r="I247" s="28"/>
    </row>
    <row r="248" spans="1:9" s="61" customFormat="1" ht="30" customHeight="1" x14ac:dyDescent="0.2">
      <c r="A248" s="98" t="s">
        <v>373</v>
      </c>
      <c r="B248" s="96" t="s">
        <v>33</v>
      </c>
      <c r="C248" s="86" t="s">
        <v>374</v>
      </c>
      <c r="D248" s="87"/>
      <c r="E248" s="92" t="s">
        <v>32</v>
      </c>
      <c r="F248" s="108">
        <v>150</v>
      </c>
      <c r="G248" s="88"/>
      <c r="H248" s="89">
        <f>ROUND(G248*F248,2)</f>
        <v>0</v>
      </c>
      <c r="I248" s="28"/>
    </row>
    <row r="249" spans="1:9" s="61" customFormat="1" ht="30" customHeight="1" x14ac:dyDescent="0.2">
      <c r="A249" s="98" t="s">
        <v>117</v>
      </c>
      <c r="B249" s="85" t="s">
        <v>310</v>
      </c>
      <c r="C249" s="86" t="s">
        <v>119</v>
      </c>
      <c r="D249" s="87" t="s">
        <v>187</v>
      </c>
      <c r="E249" s="92" t="s">
        <v>39</v>
      </c>
      <c r="F249" s="108">
        <v>20</v>
      </c>
      <c r="G249" s="88"/>
      <c r="H249" s="89">
        <f>ROUND(G249*F249,2)</f>
        <v>0</v>
      </c>
      <c r="I249" s="28"/>
    </row>
    <row r="250" spans="1:9" ht="36" customHeight="1" x14ac:dyDescent="0.2">
      <c r="A250" s="11"/>
      <c r="B250" s="128"/>
      <c r="C250" s="129" t="s">
        <v>19</v>
      </c>
      <c r="D250" s="130"/>
      <c r="E250" s="131"/>
      <c r="F250" s="132"/>
      <c r="G250" s="133"/>
      <c r="H250" s="133"/>
      <c r="I250" s="28"/>
    </row>
    <row r="251" spans="1:9" s="61" customFormat="1" ht="39.950000000000003" customHeight="1" x14ac:dyDescent="0.2">
      <c r="A251" s="90" t="s">
        <v>54</v>
      </c>
      <c r="B251" s="85" t="s">
        <v>311</v>
      </c>
      <c r="C251" s="86" t="s">
        <v>55</v>
      </c>
      <c r="D251" s="87" t="s">
        <v>616</v>
      </c>
      <c r="E251" s="92"/>
      <c r="F251" s="108"/>
      <c r="G251" s="95"/>
      <c r="H251" s="109"/>
      <c r="I251" s="28"/>
    </row>
    <row r="252" spans="1:9" s="61" customFormat="1" ht="39.950000000000003" customHeight="1" x14ac:dyDescent="0.2">
      <c r="A252" s="90" t="s">
        <v>56</v>
      </c>
      <c r="B252" s="96" t="s">
        <v>33</v>
      </c>
      <c r="C252" s="86" t="s">
        <v>358</v>
      </c>
      <c r="D252" s="87" t="s">
        <v>124</v>
      </c>
      <c r="E252" s="92" t="s">
        <v>49</v>
      </c>
      <c r="F252" s="93">
        <v>9</v>
      </c>
      <c r="G252" s="88"/>
      <c r="H252" s="89">
        <f>ROUND(G252*F252,2)</f>
        <v>0</v>
      </c>
      <c r="I252" s="28"/>
    </row>
    <row r="253" spans="1:9" s="61" customFormat="1" ht="54" customHeight="1" x14ac:dyDescent="0.2">
      <c r="A253" s="90" t="s">
        <v>171</v>
      </c>
      <c r="B253" s="85" t="s">
        <v>326</v>
      </c>
      <c r="C253" s="86" t="s">
        <v>343</v>
      </c>
      <c r="D253" s="87" t="s">
        <v>622</v>
      </c>
      <c r="E253" s="92" t="s">
        <v>32</v>
      </c>
      <c r="F253" s="108">
        <v>152</v>
      </c>
      <c r="G253" s="88"/>
      <c r="H253" s="89">
        <f>ROUND(G253*F253,2)</f>
        <v>0</v>
      </c>
      <c r="I253" s="28"/>
    </row>
    <row r="254" spans="1:9" ht="36" customHeight="1" x14ac:dyDescent="0.2">
      <c r="A254" s="11"/>
      <c r="B254" s="80"/>
      <c r="C254" s="78" t="s">
        <v>20</v>
      </c>
      <c r="D254" s="74"/>
      <c r="E254" s="81"/>
      <c r="F254" s="75"/>
      <c r="G254" s="77"/>
      <c r="H254" s="77"/>
      <c r="I254" s="28"/>
    </row>
    <row r="255" spans="1:9" s="61" customFormat="1" ht="30" customHeight="1" x14ac:dyDescent="0.2">
      <c r="A255" s="90" t="s">
        <v>57</v>
      </c>
      <c r="B255" s="85" t="s">
        <v>327</v>
      </c>
      <c r="C255" s="86" t="s">
        <v>58</v>
      </c>
      <c r="D255" s="87" t="s">
        <v>127</v>
      </c>
      <c r="E255" s="92" t="s">
        <v>49</v>
      </c>
      <c r="F255" s="108">
        <v>4254</v>
      </c>
      <c r="G255" s="88"/>
      <c r="H255" s="89">
        <f>ROUND(G255*F255,2)</f>
        <v>0</v>
      </c>
      <c r="I255" s="28"/>
    </row>
    <row r="256" spans="1:9" ht="48" customHeight="1" x14ac:dyDescent="0.2">
      <c r="A256" s="11"/>
      <c r="B256" s="82"/>
      <c r="C256" s="78" t="s">
        <v>21</v>
      </c>
      <c r="D256" s="74"/>
      <c r="E256" s="81"/>
      <c r="F256" s="75"/>
      <c r="G256" s="77"/>
      <c r="H256" s="77"/>
      <c r="I256" s="28"/>
    </row>
    <row r="257" spans="1:9" s="112" customFormat="1" ht="30" customHeight="1" x14ac:dyDescent="0.2">
      <c r="A257" s="90" t="s">
        <v>81</v>
      </c>
      <c r="B257" s="85" t="s">
        <v>328</v>
      </c>
      <c r="C257" s="110" t="s">
        <v>253</v>
      </c>
      <c r="D257" s="111" t="s">
        <v>257</v>
      </c>
      <c r="E257" s="92"/>
      <c r="F257" s="108"/>
      <c r="G257" s="95"/>
      <c r="H257" s="109"/>
      <c r="I257" s="28"/>
    </row>
    <row r="258" spans="1:9" s="61" customFormat="1" ht="39.950000000000003" customHeight="1" x14ac:dyDescent="0.2">
      <c r="A258" s="90" t="s">
        <v>587</v>
      </c>
      <c r="B258" s="96" t="s">
        <v>33</v>
      </c>
      <c r="C258" s="113" t="s">
        <v>588</v>
      </c>
      <c r="D258" s="87"/>
      <c r="E258" s="92" t="s">
        <v>39</v>
      </c>
      <c r="F258" s="108">
        <v>2</v>
      </c>
      <c r="G258" s="88"/>
      <c r="H258" s="89">
        <f t="shared" ref="H258:H259" si="10">ROUND(G258*F258,2)</f>
        <v>0</v>
      </c>
      <c r="I258" s="28"/>
    </row>
    <row r="259" spans="1:9" s="61" customFormat="1" ht="39.950000000000003" customHeight="1" x14ac:dyDescent="0.2">
      <c r="A259" s="90" t="s">
        <v>82</v>
      </c>
      <c r="B259" s="96" t="s">
        <v>40</v>
      </c>
      <c r="C259" s="113" t="s">
        <v>316</v>
      </c>
      <c r="D259" s="87"/>
      <c r="E259" s="92" t="s">
        <v>39</v>
      </c>
      <c r="F259" s="108">
        <v>2</v>
      </c>
      <c r="G259" s="88"/>
      <c r="H259" s="89">
        <f t="shared" si="10"/>
        <v>0</v>
      </c>
      <c r="I259" s="28"/>
    </row>
    <row r="260" spans="1:9" s="61" customFormat="1" ht="39.950000000000003" customHeight="1" x14ac:dyDescent="0.2">
      <c r="A260" s="90"/>
      <c r="B260" s="96" t="s">
        <v>50</v>
      </c>
      <c r="C260" s="113" t="s">
        <v>381</v>
      </c>
      <c r="D260" s="87" t="s">
        <v>624</v>
      </c>
      <c r="E260" s="92" t="s">
        <v>39</v>
      </c>
      <c r="F260" s="108">
        <v>2</v>
      </c>
      <c r="G260" s="88"/>
      <c r="H260" s="89">
        <f>ROUND(G260*F260,2)</f>
        <v>0</v>
      </c>
      <c r="I260" s="28"/>
    </row>
    <row r="261" spans="1:9" s="61" customFormat="1" ht="39.950000000000003" customHeight="1" x14ac:dyDescent="0.2">
      <c r="A261" s="90"/>
      <c r="B261" s="96" t="s">
        <v>63</v>
      </c>
      <c r="C261" s="113" t="s">
        <v>382</v>
      </c>
      <c r="D261" s="87" t="s">
        <v>624</v>
      </c>
      <c r="E261" s="92" t="s">
        <v>39</v>
      </c>
      <c r="F261" s="108">
        <v>2</v>
      </c>
      <c r="G261" s="88"/>
      <c r="H261" s="89">
        <f>ROUND(G261*F261,2)</f>
        <v>0</v>
      </c>
      <c r="I261" s="28"/>
    </row>
    <row r="262" spans="1:9" s="61" customFormat="1" ht="30" customHeight="1" x14ac:dyDescent="0.2">
      <c r="A262" s="90" t="s">
        <v>254</v>
      </c>
      <c r="B262" s="85" t="s">
        <v>329</v>
      </c>
      <c r="C262" s="86" t="s">
        <v>255</v>
      </c>
      <c r="D262" s="87" t="s">
        <v>345</v>
      </c>
      <c r="E262" s="92" t="s">
        <v>39</v>
      </c>
      <c r="F262" s="108">
        <v>16</v>
      </c>
      <c r="G262" s="88"/>
      <c r="H262" s="89">
        <f>ROUND(G262*F262,2)</f>
        <v>0</v>
      </c>
      <c r="I262" s="28"/>
    </row>
    <row r="263" spans="1:9" ht="30" customHeight="1" x14ac:dyDescent="0.25">
      <c r="B263" s="156"/>
      <c r="C263" s="185" t="s">
        <v>478</v>
      </c>
      <c r="D263" s="185"/>
      <c r="E263" s="185"/>
      <c r="F263" s="185"/>
      <c r="G263" s="185"/>
      <c r="H263" s="185"/>
      <c r="I263" s="28"/>
    </row>
    <row r="264" spans="1:9" ht="30" customHeight="1" x14ac:dyDescent="0.2">
      <c r="A264" s="90" t="s">
        <v>214</v>
      </c>
      <c r="B264" s="152" t="s">
        <v>330</v>
      </c>
      <c r="C264" s="154" t="s">
        <v>215</v>
      </c>
      <c r="D264" s="154" t="s">
        <v>131</v>
      </c>
      <c r="E264" s="149"/>
      <c r="F264" s="149"/>
      <c r="G264" s="97"/>
      <c r="H264" s="89"/>
      <c r="I264" s="28"/>
    </row>
    <row r="265" spans="1:9" ht="30" customHeight="1" x14ac:dyDescent="0.2">
      <c r="A265" s="90" t="s">
        <v>216</v>
      </c>
      <c r="B265" s="150" t="s">
        <v>33</v>
      </c>
      <c r="C265" s="151" t="s">
        <v>479</v>
      </c>
      <c r="D265" s="154"/>
      <c r="E265" s="149"/>
      <c r="F265" s="149"/>
      <c r="G265" s="97"/>
      <c r="H265" s="89"/>
      <c r="I265" s="28"/>
    </row>
    <row r="266" spans="1:9" ht="30" customHeight="1" x14ac:dyDescent="0.2">
      <c r="A266" s="90" t="s">
        <v>217</v>
      </c>
      <c r="B266" s="156" t="s">
        <v>106</v>
      </c>
      <c r="C266" s="154" t="s">
        <v>218</v>
      </c>
      <c r="D266" s="154"/>
      <c r="E266" s="149" t="s">
        <v>39</v>
      </c>
      <c r="F266" s="149">
        <v>1</v>
      </c>
      <c r="G266" s="88"/>
      <c r="H266" s="89">
        <f t="shared" ref="H266:H268" si="11">ROUND(G266*F266,2)</f>
        <v>0</v>
      </c>
      <c r="I266" s="28"/>
    </row>
    <row r="267" spans="1:9" ht="30" customHeight="1" x14ac:dyDescent="0.2">
      <c r="A267" s="90" t="s">
        <v>219</v>
      </c>
      <c r="B267" s="152" t="s">
        <v>331</v>
      </c>
      <c r="C267" s="154" t="s">
        <v>563</v>
      </c>
      <c r="D267" s="151" t="s">
        <v>461</v>
      </c>
      <c r="E267" s="151"/>
      <c r="F267" s="149"/>
      <c r="G267" s="97"/>
      <c r="H267" s="89"/>
      <c r="I267" s="28"/>
    </row>
    <row r="268" spans="1:9" ht="30" customHeight="1" x14ac:dyDescent="0.2">
      <c r="A268" s="90" t="s">
        <v>220</v>
      </c>
      <c r="B268" s="150" t="s">
        <v>33</v>
      </c>
      <c r="C268" s="154" t="s">
        <v>479</v>
      </c>
      <c r="D268" s="151"/>
      <c r="E268" s="149" t="s">
        <v>49</v>
      </c>
      <c r="F268" s="149">
        <v>13.3</v>
      </c>
      <c r="G268" s="88"/>
      <c r="H268" s="89">
        <f t="shared" si="11"/>
        <v>0</v>
      </c>
      <c r="I268" s="28"/>
    </row>
    <row r="269" spans="1:9" ht="30" customHeight="1" x14ac:dyDescent="0.25">
      <c r="B269" s="152"/>
      <c r="C269" s="185" t="s">
        <v>480</v>
      </c>
      <c r="D269" s="185"/>
      <c r="E269" s="185"/>
      <c r="F269" s="185"/>
      <c r="G269" s="185"/>
      <c r="H269" s="185"/>
      <c r="I269" s="28"/>
    </row>
    <row r="270" spans="1:9" ht="30" customHeight="1" x14ac:dyDescent="0.2">
      <c r="A270" s="90" t="s">
        <v>214</v>
      </c>
      <c r="B270" s="152" t="s">
        <v>333</v>
      </c>
      <c r="C270" s="154" t="s">
        <v>215</v>
      </c>
      <c r="D270" s="154" t="s">
        <v>131</v>
      </c>
      <c r="E270" s="149"/>
      <c r="F270" s="149"/>
      <c r="G270" s="97"/>
      <c r="H270" s="89"/>
      <c r="I270" s="28"/>
    </row>
    <row r="271" spans="1:9" ht="30" customHeight="1" x14ac:dyDescent="0.2">
      <c r="A271" s="90" t="s">
        <v>488</v>
      </c>
      <c r="B271" s="150" t="s">
        <v>33</v>
      </c>
      <c r="C271" s="154" t="s">
        <v>481</v>
      </c>
      <c r="D271" s="154"/>
      <c r="E271" s="149"/>
      <c r="F271" s="149"/>
      <c r="G271" s="97"/>
      <c r="H271" s="89"/>
      <c r="I271" s="28"/>
    </row>
    <row r="272" spans="1:9" ht="30" customHeight="1" x14ac:dyDescent="0.2">
      <c r="A272" s="90" t="s">
        <v>489</v>
      </c>
      <c r="B272" s="156" t="s">
        <v>106</v>
      </c>
      <c r="C272" s="154" t="s">
        <v>218</v>
      </c>
      <c r="D272" s="154"/>
      <c r="E272" s="149" t="s">
        <v>39</v>
      </c>
      <c r="F272" s="149">
        <v>1</v>
      </c>
      <c r="G272" s="88"/>
      <c r="H272" s="89">
        <f t="shared" ref="H272:H277" si="12">ROUND(G272*F272,2)</f>
        <v>0</v>
      </c>
      <c r="I272" s="28"/>
    </row>
    <row r="273" spans="1:9" ht="30" customHeight="1" x14ac:dyDescent="0.2">
      <c r="A273" s="90" t="s">
        <v>324</v>
      </c>
      <c r="B273" s="152" t="s">
        <v>516</v>
      </c>
      <c r="C273" s="154" t="s">
        <v>482</v>
      </c>
      <c r="D273" s="154" t="s">
        <v>131</v>
      </c>
      <c r="E273" s="149"/>
      <c r="F273" s="149"/>
      <c r="G273" s="97"/>
      <c r="H273" s="89"/>
      <c r="I273" s="28"/>
    </row>
    <row r="274" spans="1:9" ht="30" customHeight="1" x14ac:dyDescent="0.2">
      <c r="A274" s="90" t="s">
        <v>485</v>
      </c>
      <c r="B274" s="150" t="s">
        <v>33</v>
      </c>
      <c r="C274" s="154" t="s">
        <v>481</v>
      </c>
      <c r="D274" s="154"/>
      <c r="E274" s="149"/>
      <c r="F274" s="149"/>
      <c r="G274" s="97"/>
      <c r="H274" s="89"/>
      <c r="I274" s="28"/>
    </row>
    <row r="275" spans="1:9" ht="30" customHeight="1" x14ac:dyDescent="0.2">
      <c r="A275" s="90" t="s">
        <v>486</v>
      </c>
      <c r="B275" s="156" t="s">
        <v>106</v>
      </c>
      <c r="C275" s="154" t="s">
        <v>218</v>
      </c>
      <c r="D275" s="154"/>
      <c r="E275" s="149" t="s">
        <v>49</v>
      </c>
      <c r="F275" s="149">
        <v>6.1</v>
      </c>
      <c r="G275" s="88"/>
      <c r="H275" s="89">
        <f t="shared" si="12"/>
        <v>0</v>
      </c>
      <c r="I275" s="28"/>
    </row>
    <row r="276" spans="1:9" ht="30" customHeight="1" x14ac:dyDescent="0.2">
      <c r="A276" s="90" t="s">
        <v>219</v>
      </c>
      <c r="B276" s="152" t="s">
        <v>517</v>
      </c>
      <c r="C276" s="154" t="s">
        <v>563</v>
      </c>
      <c r="D276" s="151" t="s">
        <v>461</v>
      </c>
      <c r="E276" s="151"/>
      <c r="F276" s="149"/>
      <c r="G276" s="97"/>
      <c r="H276" s="89"/>
      <c r="I276" s="28"/>
    </row>
    <row r="277" spans="1:9" ht="30" customHeight="1" x14ac:dyDescent="0.2">
      <c r="A277" s="90" t="s">
        <v>487</v>
      </c>
      <c r="B277" s="150" t="s">
        <v>33</v>
      </c>
      <c r="C277" s="154" t="s">
        <v>483</v>
      </c>
      <c r="D277" s="151"/>
      <c r="E277" s="149" t="s">
        <v>49</v>
      </c>
      <c r="F277" s="149">
        <v>9.1</v>
      </c>
      <c r="G277" s="88"/>
      <c r="H277" s="89">
        <f t="shared" si="12"/>
        <v>0</v>
      </c>
      <c r="I277" s="28"/>
    </row>
    <row r="278" spans="1:9" ht="36" customHeight="1" x14ac:dyDescent="0.2">
      <c r="A278" s="11"/>
      <c r="B278" s="72"/>
      <c r="C278" s="78" t="s">
        <v>22</v>
      </c>
      <c r="D278" s="74"/>
      <c r="E278" s="79"/>
      <c r="F278" s="74"/>
      <c r="G278" s="77"/>
      <c r="H278" s="77"/>
      <c r="I278" s="28"/>
    </row>
    <row r="279" spans="1:9" s="61" customFormat="1" ht="39.950000000000003" customHeight="1" x14ac:dyDescent="0.2">
      <c r="A279" s="90" t="s">
        <v>59</v>
      </c>
      <c r="B279" s="85" t="s">
        <v>518</v>
      </c>
      <c r="C279" s="113" t="s">
        <v>256</v>
      </c>
      <c r="D279" s="111" t="s">
        <v>257</v>
      </c>
      <c r="E279" s="92" t="s">
        <v>39</v>
      </c>
      <c r="F279" s="108">
        <v>14</v>
      </c>
      <c r="G279" s="88"/>
      <c r="H279" s="89">
        <f>ROUND(G279*F279,2)</f>
        <v>0</v>
      </c>
      <c r="I279" s="28"/>
    </row>
    <row r="280" spans="1:9" s="61" customFormat="1" ht="30" customHeight="1" x14ac:dyDescent="0.2">
      <c r="A280" s="90" t="s">
        <v>73</v>
      </c>
      <c r="B280" s="85" t="s">
        <v>519</v>
      </c>
      <c r="C280" s="86" t="s">
        <v>83</v>
      </c>
      <c r="D280" s="87" t="s">
        <v>131</v>
      </c>
      <c r="E280" s="92"/>
      <c r="F280" s="108"/>
      <c r="G280" s="97"/>
      <c r="H280" s="109"/>
      <c r="I280" s="28"/>
    </row>
    <row r="281" spans="1:9" s="61" customFormat="1" ht="30" customHeight="1" x14ac:dyDescent="0.2">
      <c r="A281" s="90" t="s">
        <v>84</v>
      </c>
      <c r="B281" s="96" t="s">
        <v>33</v>
      </c>
      <c r="C281" s="86" t="s">
        <v>152</v>
      </c>
      <c r="D281" s="87"/>
      <c r="E281" s="92" t="s">
        <v>74</v>
      </c>
      <c r="F281" s="118">
        <v>2</v>
      </c>
      <c r="G281" s="88"/>
      <c r="H281" s="89">
        <f>ROUND(G281*F281,2)</f>
        <v>0</v>
      </c>
      <c r="I281" s="28"/>
    </row>
    <row r="282" spans="1:9" s="61" customFormat="1" ht="30" customHeight="1" x14ac:dyDescent="0.2">
      <c r="A282" s="90" t="s">
        <v>60</v>
      </c>
      <c r="B282" s="85" t="s">
        <v>520</v>
      </c>
      <c r="C282" s="113" t="s">
        <v>258</v>
      </c>
      <c r="D282" s="111" t="s">
        <v>257</v>
      </c>
      <c r="E282" s="92"/>
      <c r="F282" s="108"/>
      <c r="G282" s="95"/>
      <c r="H282" s="109"/>
      <c r="I282" s="28"/>
    </row>
    <row r="283" spans="1:9" s="61" customFormat="1" ht="30" customHeight="1" x14ac:dyDescent="0.2">
      <c r="A283" s="90" t="s">
        <v>209</v>
      </c>
      <c r="B283" s="96" t="s">
        <v>33</v>
      </c>
      <c r="C283" s="86" t="s">
        <v>210</v>
      </c>
      <c r="D283" s="87"/>
      <c r="E283" s="92" t="s">
        <v>39</v>
      </c>
      <c r="F283" s="108">
        <v>2</v>
      </c>
      <c r="G283" s="88"/>
      <c r="H283" s="89">
        <f t="shared" ref="H283:H292" si="13">ROUND(G283*F283,2)</f>
        <v>0</v>
      </c>
      <c r="I283" s="28"/>
    </row>
    <row r="284" spans="1:9" s="61" customFormat="1" ht="30" customHeight="1" x14ac:dyDescent="0.2">
      <c r="A284" s="90" t="s">
        <v>61</v>
      </c>
      <c r="B284" s="96" t="s">
        <v>40</v>
      </c>
      <c r="C284" s="86" t="s">
        <v>153</v>
      </c>
      <c r="D284" s="87"/>
      <c r="E284" s="92" t="s">
        <v>39</v>
      </c>
      <c r="F284" s="108">
        <v>5</v>
      </c>
      <c r="G284" s="88"/>
      <c r="H284" s="89">
        <f t="shared" si="13"/>
        <v>0</v>
      </c>
      <c r="I284" s="28"/>
    </row>
    <row r="285" spans="1:9" s="61" customFormat="1" ht="30" customHeight="1" x14ac:dyDescent="0.2">
      <c r="A285" s="90" t="s">
        <v>211</v>
      </c>
      <c r="B285" s="96" t="s">
        <v>50</v>
      </c>
      <c r="C285" s="86" t="s">
        <v>212</v>
      </c>
      <c r="D285" s="87"/>
      <c r="E285" s="92" t="s">
        <v>39</v>
      </c>
      <c r="F285" s="108">
        <v>3</v>
      </c>
      <c r="G285" s="88"/>
      <c r="H285" s="89">
        <f t="shared" si="13"/>
        <v>0</v>
      </c>
      <c r="I285" s="28"/>
    </row>
    <row r="286" spans="1:9" s="61" customFormat="1" ht="30" customHeight="1" x14ac:dyDescent="0.2">
      <c r="A286" s="90" t="s">
        <v>62</v>
      </c>
      <c r="B286" s="96" t="s">
        <v>63</v>
      </c>
      <c r="C286" s="86" t="s">
        <v>172</v>
      </c>
      <c r="D286" s="87"/>
      <c r="E286" s="92" t="s">
        <v>39</v>
      </c>
      <c r="F286" s="108">
        <v>5</v>
      </c>
      <c r="G286" s="88"/>
      <c r="H286" s="89">
        <f t="shared" si="13"/>
        <v>0</v>
      </c>
      <c r="I286" s="28"/>
    </row>
    <row r="287" spans="1:9" s="61" customFormat="1" ht="30" customHeight="1" x14ac:dyDescent="0.2">
      <c r="A287" s="90" t="s">
        <v>75</v>
      </c>
      <c r="B287" s="85" t="s">
        <v>521</v>
      </c>
      <c r="C287" s="86" t="s">
        <v>85</v>
      </c>
      <c r="D287" s="111" t="s">
        <v>257</v>
      </c>
      <c r="E287" s="92" t="s">
        <v>39</v>
      </c>
      <c r="F287" s="108">
        <v>6</v>
      </c>
      <c r="G287" s="88"/>
      <c r="H287" s="89">
        <f t="shared" si="13"/>
        <v>0</v>
      </c>
      <c r="I287" s="28"/>
    </row>
    <row r="288" spans="1:9" s="61" customFormat="1" ht="30" customHeight="1" x14ac:dyDescent="0.2">
      <c r="A288" s="90" t="s">
        <v>76</v>
      </c>
      <c r="B288" s="85" t="s">
        <v>522</v>
      </c>
      <c r="C288" s="86" t="s">
        <v>86</v>
      </c>
      <c r="D288" s="111" t="s">
        <v>257</v>
      </c>
      <c r="E288" s="92" t="s">
        <v>39</v>
      </c>
      <c r="F288" s="108">
        <v>2</v>
      </c>
      <c r="G288" s="88"/>
      <c r="H288" s="89">
        <f t="shared" si="13"/>
        <v>0</v>
      </c>
      <c r="I288" s="28"/>
    </row>
    <row r="289" spans="1:9" s="61" customFormat="1" ht="30" customHeight="1" x14ac:dyDescent="0.2">
      <c r="A289" s="90" t="s">
        <v>77</v>
      </c>
      <c r="B289" s="85" t="s">
        <v>523</v>
      </c>
      <c r="C289" s="86" t="s">
        <v>87</v>
      </c>
      <c r="D289" s="111" t="s">
        <v>257</v>
      </c>
      <c r="E289" s="92" t="s">
        <v>39</v>
      </c>
      <c r="F289" s="108">
        <v>28</v>
      </c>
      <c r="G289" s="88"/>
      <c r="H289" s="89">
        <f t="shared" si="13"/>
        <v>0</v>
      </c>
      <c r="I289" s="28"/>
    </row>
    <row r="290" spans="1:9" s="61" customFormat="1" ht="39.950000000000003" customHeight="1" x14ac:dyDescent="0.2">
      <c r="A290" s="90" t="s">
        <v>452</v>
      </c>
      <c r="B290" s="85" t="s">
        <v>631</v>
      </c>
      <c r="C290" s="114" t="s">
        <v>454</v>
      </c>
      <c r="D290" s="111" t="s">
        <v>257</v>
      </c>
      <c r="E290" s="92" t="s">
        <v>39</v>
      </c>
      <c r="F290" s="108">
        <v>1</v>
      </c>
      <c r="G290" s="88"/>
      <c r="H290" s="89">
        <f t="shared" si="13"/>
        <v>0</v>
      </c>
      <c r="I290" s="28"/>
    </row>
    <row r="291" spans="1:9" s="61" customFormat="1" ht="39.950000000000003" customHeight="1" x14ac:dyDescent="0.2">
      <c r="A291" s="90" t="s">
        <v>397</v>
      </c>
      <c r="B291" s="85" t="s">
        <v>632</v>
      </c>
      <c r="C291" s="113" t="s">
        <v>398</v>
      </c>
      <c r="D291" s="111" t="s">
        <v>257</v>
      </c>
      <c r="E291" s="92" t="s">
        <v>39</v>
      </c>
      <c r="F291" s="108">
        <v>23</v>
      </c>
      <c r="G291" s="88"/>
      <c r="H291" s="89">
        <f t="shared" si="13"/>
        <v>0</v>
      </c>
      <c r="I291" s="28"/>
    </row>
    <row r="292" spans="1:9" s="61" customFormat="1" ht="30" customHeight="1" x14ac:dyDescent="0.2">
      <c r="A292" s="134" t="s">
        <v>285</v>
      </c>
      <c r="B292" s="135" t="s">
        <v>633</v>
      </c>
      <c r="C292" s="113" t="s">
        <v>287</v>
      </c>
      <c r="D292" s="111" t="s">
        <v>257</v>
      </c>
      <c r="E292" s="136" t="s">
        <v>39</v>
      </c>
      <c r="F292" s="137">
        <v>2</v>
      </c>
      <c r="G292" s="138"/>
      <c r="H292" s="139">
        <f t="shared" si="13"/>
        <v>0</v>
      </c>
      <c r="I292" s="28"/>
    </row>
    <row r="293" spans="1:9" ht="36" customHeight="1" x14ac:dyDescent="0.2">
      <c r="A293" s="11"/>
      <c r="B293" s="157"/>
      <c r="C293" s="158" t="s">
        <v>23</v>
      </c>
      <c r="D293" s="159"/>
      <c r="E293" s="160"/>
      <c r="F293" s="161"/>
      <c r="G293" s="162"/>
      <c r="H293" s="162"/>
      <c r="I293" s="28"/>
    </row>
    <row r="294" spans="1:9" s="61" customFormat="1" ht="30" customHeight="1" x14ac:dyDescent="0.2">
      <c r="A294" s="98" t="s">
        <v>64</v>
      </c>
      <c r="B294" s="85" t="s">
        <v>634</v>
      </c>
      <c r="C294" s="86" t="s">
        <v>65</v>
      </c>
      <c r="D294" s="87" t="s">
        <v>346</v>
      </c>
      <c r="E294" s="92"/>
      <c r="F294" s="93"/>
      <c r="G294" s="95"/>
      <c r="H294" s="89"/>
      <c r="I294" s="28"/>
    </row>
    <row r="295" spans="1:9" s="61" customFormat="1" ht="30" customHeight="1" x14ac:dyDescent="0.2">
      <c r="A295" s="98" t="s">
        <v>158</v>
      </c>
      <c r="B295" s="96" t="s">
        <v>33</v>
      </c>
      <c r="C295" s="86" t="s">
        <v>159</v>
      </c>
      <c r="D295" s="87"/>
      <c r="E295" s="92" t="s">
        <v>32</v>
      </c>
      <c r="F295" s="93">
        <v>379</v>
      </c>
      <c r="G295" s="88"/>
      <c r="H295" s="89">
        <f>ROUND(G295*F295,2)</f>
        <v>0</v>
      </c>
      <c r="I295" s="28"/>
    </row>
    <row r="296" spans="1:9" s="61" customFormat="1" ht="30" customHeight="1" x14ac:dyDescent="0.2">
      <c r="A296" s="98" t="s">
        <v>66</v>
      </c>
      <c r="B296" s="96" t="s">
        <v>40</v>
      </c>
      <c r="C296" s="86" t="s">
        <v>160</v>
      </c>
      <c r="D296" s="87"/>
      <c r="E296" s="92" t="s">
        <v>32</v>
      </c>
      <c r="F296" s="93">
        <v>914</v>
      </c>
      <c r="G296" s="88"/>
      <c r="H296" s="89">
        <f>ROUND(G296*F296,2)</f>
        <v>0</v>
      </c>
      <c r="I296" s="28"/>
    </row>
    <row r="297" spans="1:9" ht="36" customHeight="1" x14ac:dyDescent="0.2">
      <c r="A297" s="11"/>
      <c r="B297" s="72"/>
      <c r="C297" s="73" t="s">
        <v>24</v>
      </c>
      <c r="D297" s="74"/>
      <c r="E297" s="75"/>
      <c r="F297" s="75"/>
      <c r="G297" s="77"/>
      <c r="H297" s="89"/>
      <c r="I297" s="28"/>
    </row>
    <row r="298" spans="1:9" s="61" customFormat="1" ht="39.950000000000003" customHeight="1" x14ac:dyDescent="0.2">
      <c r="A298" s="90"/>
      <c r="B298" s="85" t="s">
        <v>635</v>
      </c>
      <c r="C298" s="114" t="s">
        <v>641</v>
      </c>
      <c r="D298" s="111" t="s">
        <v>642</v>
      </c>
      <c r="E298" s="92"/>
      <c r="F298" s="108"/>
      <c r="G298" s="97"/>
      <c r="H298" s="89"/>
      <c r="I298" s="28"/>
    </row>
    <row r="299" spans="1:9" s="61" customFormat="1" ht="39.950000000000003" customHeight="1" x14ac:dyDescent="0.2">
      <c r="A299" s="90"/>
      <c r="B299" s="96" t="s">
        <v>33</v>
      </c>
      <c r="C299" s="114" t="s">
        <v>643</v>
      </c>
      <c r="D299" s="111"/>
      <c r="E299" s="92" t="s">
        <v>39</v>
      </c>
      <c r="F299" s="108">
        <v>1</v>
      </c>
      <c r="G299" s="88"/>
      <c r="H299" s="89">
        <f t="shared" ref="H299" si="14">ROUND(G299*F299,2)</f>
        <v>0</v>
      </c>
      <c r="I299" s="28"/>
    </row>
    <row r="300" spans="1:9" s="61" customFormat="1" ht="39.950000000000003" customHeight="1" x14ac:dyDescent="0.2">
      <c r="A300" s="90"/>
      <c r="B300" s="85" t="s">
        <v>640</v>
      </c>
      <c r="C300" s="114" t="s">
        <v>456</v>
      </c>
      <c r="D300" s="111" t="s">
        <v>618</v>
      </c>
      <c r="E300" s="92" t="s">
        <v>39</v>
      </c>
      <c r="F300" s="108">
        <v>4</v>
      </c>
      <c r="G300" s="88"/>
      <c r="H300" s="89">
        <f>ROUND(G300*F300,2)</f>
        <v>0</v>
      </c>
      <c r="I300" s="28"/>
    </row>
    <row r="301" spans="1:9" s="28" customFormat="1" ht="30" customHeight="1" thickBot="1" x14ac:dyDescent="0.25">
      <c r="A301" s="29"/>
      <c r="B301" s="24" t="s">
        <v>13</v>
      </c>
      <c r="C301" s="173" t="str">
        <f>C182</f>
        <v xml:space="preserve">JARVIS AVENUE From Parr Street to Powers Street -  Pavement Rehabilitation and Associated Works </v>
      </c>
      <c r="D301" s="174"/>
      <c r="E301" s="174"/>
      <c r="F301" s="175"/>
      <c r="G301" s="29" t="s">
        <v>16</v>
      </c>
      <c r="H301" s="29">
        <f>SUM(H182:H300)</f>
        <v>0</v>
      </c>
    </row>
    <row r="302" spans="1:9" s="28" customFormat="1" ht="30" customHeight="1" thickTop="1" x14ac:dyDescent="0.2">
      <c r="A302" s="26"/>
      <c r="B302" s="25" t="s">
        <v>14</v>
      </c>
      <c r="C302" s="170" t="s">
        <v>457</v>
      </c>
      <c r="D302" s="171"/>
      <c r="E302" s="171"/>
      <c r="F302" s="172"/>
      <c r="G302" s="26"/>
      <c r="H302" s="27"/>
    </row>
    <row r="303" spans="1:9" ht="36" customHeight="1" x14ac:dyDescent="0.2">
      <c r="A303" s="11"/>
      <c r="B303" s="72"/>
      <c r="C303" s="73" t="s">
        <v>18</v>
      </c>
      <c r="D303" s="74"/>
      <c r="E303" s="75" t="s">
        <v>1</v>
      </c>
      <c r="F303" s="75" t="s">
        <v>1</v>
      </c>
      <c r="G303" s="77" t="s">
        <v>1</v>
      </c>
      <c r="H303" s="77"/>
      <c r="I303" s="28"/>
    </row>
    <row r="304" spans="1:9" s="61" customFormat="1" ht="30" customHeight="1" x14ac:dyDescent="0.2">
      <c r="A304" s="90" t="s">
        <v>88</v>
      </c>
      <c r="B304" s="85" t="s">
        <v>312</v>
      </c>
      <c r="C304" s="86" t="s">
        <v>89</v>
      </c>
      <c r="D304" s="91" t="s">
        <v>342</v>
      </c>
      <c r="E304" s="92" t="s">
        <v>30</v>
      </c>
      <c r="F304" s="93">
        <v>33</v>
      </c>
      <c r="G304" s="88"/>
      <c r="H304" s="89">
        <f>ROUND(G304*F304,2)</f>
        <v>0</v>
      </c>
      <c r="I304" s="28"/>
    </row>
    <row r="305" spans="1:9" s="61" customFormat="1" ht="30" customHeight="1" x14ac:dyDescent="0.2">
      <c r="A305" s="84" t="s">
        <v>90</v>
      </c>
      <c r="B305" s="85" t="s">
        <v>227</v>
      </c>
      <c r="C305" s="86" t="s">
        <v>91</v>
      </c>
      <c r="D305" s="91" t="s">
        <v>363</v>
      </c>
      <c r="E305" s="92" t="s">
        <v>32</v>
      </c>
      <c r="F305" s="93">
        <v>162</v>
      </c>
      <c r="G305" s="88"/>
      <c r="H305" s="89">
        <f>ROUND(G305*F305,2)</f>
        <v>0</v>
      </c>
      <c r="I305" s="28"/>
    </row>
    <row r="306" spans="1:9" s="61" customFormat="1" ht="36" customHeight="1" x14ac:dyDescent="0.2">
      <c r="A306" s="84" t="s">
        <v>593</v>
      </c>
      <c r="B306" s="96" t="s">
        <v>33</v>
      </c>
      <c r="C306" s="86" t="s">
        <v>580</v>
      </c>
      <c r="D306" s="87" t="s">
        <v>1</v>
      </c>
      <c r="E306" s="92" t="s">
        <v>30</v>
      </c>
      <c r="F306" s="93">
        <v>20</v>
      </c>
      <c r="G306" s="88"/>
      <c r="H306" s="89">
        <f>ROUND(G306*F306,2)</f>
        <v>0</v>
      </c>
      <c r="I306" s="28"/>
    </row>
    <row r="307" spans="1:9" s="61" customFormat="1" ht="30" customHeight="1" x14ac:dyDescent="0.2">
      <c r="A307" s="90" t="s">
        <v>37</v>
      </c>
      <c r="B307" s="85" t="s">
        <v>228</v>
      </c>
      <c r="C307" s="86" t="s">
        <v>38</v>
      </c>
      <c r="D307" s="91" t="s">
        <v>342</v>
      </c>
      <c r="E307" s="92" t="s">
        <v>32</v>
      </c>
      <c r="F307" s="93">
        <v>180</v>
      </c>
      <c r="G307" s="88"/>
      <c r="H307" s="89">
        <f>ROUND(G307*F307,2)</f>
        <v>0</v>
      </c>
      <c r="I307" s="28"/>
    </row>
    <row r="308" spans="1:9" ht="36" customHeight="1" x14ac:dyDescent="0.2">
      <c r="A308" s="11"/>
      <c r="B308" s="72"/>
      <c r="C308" s="78" t="s">
        <v>334</v>
      </c>
      <c r="D308" s="74"/>
      <c r="E308" s="79"/>
      <c r="F308" s="74"/>
      <c r="G308" s="77"/>
      <c r="H308" s="77"/>
      <c r="I308" s="28"/>
    </row>
    <row r="309" spans="1:9" s="61" customFormat="1" ht="30" customHeight="1" x14ac:dyDescent="0.2">
      <c r="A309" s="98" t="s">
        <v>45</v>
      </c>
      <c r="B309" s="85" t="s">
        <v>229</v>
      </c>
      <c r="C309" s="86" t="s">
        <v>46</v>
      </c>
      <c r="D309" s="87" t="s">
        <v>614</v>
      </c>
      <c r="E309" s="92"/>
      <c r="F309" s="93"/>
      <c r="G309" s="95"/>
      <c r="H309" s="89"/>
      <c r="I309" s="28"/>
    </row>
    <row r="310" spans="1:9" s="61" customFormat="1" ht="30" customHeight="1" x14ac:dyDescent="0.2">
      <c r="A310" s="99" t="s">
        <v>178</v>
      </c>
      <c r="B310" s="100" t="s">
        <v>33</v>
      </c>
      <c r="C310" s="101" t="s">
        <v>179</v>
      </c>
      <c r="D310" s="100" t="s">
        <v>1</v>
      </c>
      <c r="E310" s="100" t="s">
        <v>39</v>
      </c>
      <c r="F310" s="93">
        <v>12</v>
      </c>
      <c r="G310" s="88"/>
      <c r="H310" s="89">
        <f>ROUND(G310*F310,2)</f>
        <v>0</v>
      </c>
      <c r="I310" s="28"/>
    </row>
    <row r="311" spans="1:9" ht="36" customHeight="1" x14ac:dyDescent="0.2">
      <c r="A311" s="11"/>
      <c r="B311" s="80"/>
      <c r="C311" s="78" t="s">
        <v>19</v>
      </c>
      <c r="D311" s="74"/>
      <c r="E311" s="81"/>
      <c r="F311" s="75"/>
      <c r="G311" s="77"/>
      <c r="H311" s="77"/>
      <c r="I311" s="28"/>
    </row>
    <row r="312" spans="1:9" s="61" customFormat="1" ht="39.950000000000003" customHeight="1" x14ac:dyDescent="0.2">
      <c r="A312" s="90" t="s">
        <v>52</v>
      </c>
      <c r="B312" s="85" t="s">
        <v>636</v>
      </c>
      <c r="C312" s="86" t="s">
        <v>53</v>
      </c>
      <c r="D312" s="87" t="s">
        <v>629</v>
      </c>
      <c r="E312" s="92"/>
      <c r="F312" s="108"/>
      <c r="G312" s="95"/>
      <c r="H312" s="109"/>
      <c r="I312" s="28"/>
    </row>
    <row r="313" spans="1:9" s="61" customFormat="1" ht="39.950000000000003" customHeight="1" x14ac:dyDescent="0.2">
      <c r="A313" s="90" t="s">
        <v>78</v>
      </c>
      <c r="B313" s="96" t="s">
        <v>33</v>
      </c>
      <c r="C313" s="86" t="s">
        <v>357</v>
      </c>
      <c r="D313" s="87" t="s">
        <v>1</v>
      </c>
      <c r="E313" s="92" t="s">
        <v>32</v>
      </c>
      <c r="F313" s="108">
        <v>18</v>
      </c>
      <c r="G313" s="88"/>
      <c r="H313" s="89">
        <f>ROUND(G313*F313,2)</f>
        <v>0</v>
      </c>
      <c r="I313" s="28"/>
    </row>
    <row r="314" spans="1:9" s="61" customFormat="1" ht="39.950000000000003" customHeight="1" x14ac:dyDescent="0.2">
      <c r="A314" s="90" t="s">
        <v>56</v>
      </c>
      <c r="B314" s="96" t="s">
        <v>40</v>
      </c>
      <c r="C314" s="86" t="s">
        <v>358</v>
      </c>
      <c r="D314" s="87" t="s">
        <v>124</v>
      </c>
      <c r="E314" s="92" t="s">
        <v>49</v>
      </c>
      <c r="F314" s="93">
        <v>6</v>
      </c>
      <c r="G314" s="88"/>
      <c r="H314" s="89">
        <f>ROUND(G314*F314,2)</f>
        <v>0</v>
      </c>
      <c r="I314" s="28"/>
    </row>
    <row r="315" spans="1:9" s="61" customFormat="1" ht="46.9" customHeight="1" x14ac:dyDescent="0.2">
      <c r="A315" s="90" t="s">
        <v>171</v>
      </c>
      <c r="B315" s="85" t="s">
        <v>313</v>
      </c>
      <c r="C315" s="86" t="s">
        <v>343</v>
      </c>
      <c r="D315" s="87" t="s">
        <v>622</v>
      </c>
      <c r="E315" s="92" t="s">
        <v>32</v>
      </c>
      <c r="F315" s="108">
        <v>116</v>
      </c>
      <c r="G315" s="88"/>
      <c r="H315" s="89">
        <f>ROUND(G315*F315,2)</f>
        <v>0</v>
      </c>
      <c r="I315" s="28"/>
    </row>
    <row r="316" spans="1:9" ht="36" customHeight="1" x14ac:dyDescent="0.2">
      <c r="A316" s="11"/>
      <c r="B316" s="157"/>
      <c r="C316" s="158" t="s">
        <v>23</v>
      </c>
      <c r="D316" s="159"/>
      <c r="E316" s="160"/>
      <c r="F316" s="161"/>
      <c r="G316" s="162"/>
      <c r="H316" s="162"/>
      <c r="I316" s="28"/>
    </row>
    <row r="317" spans="1:9" s="61" customFormat="1" ht="30" customHeight="1" x14ac:dyDescent="0.2">
      <c r="A317" s="98" t="s">
        <v>64</v>
      </c>
      <c r="B317" s="85" t="s">
        <v>314</v>
      </c>
      <c r="C317" s="86" t="s">
        <v>65</v>
      </c>
      <c r="D317" s="87" t="s">
        <v>346</v>
      </c>
      <c r="E317" s="92"/>
      <c r="F317" s="93"/>
      <c r="G317" s="95"/>
      <c r="H317" s="89"/>
      <c r="I317" s="28"/>
    </row>
    <row r="318" spans="1:9" s="61" customFormat="1" ht="30" customHeight="1" x14ac:dyDescent="0.2">
      <c r="A318" s="98" t="s">
        <v>158</v>
      </c>
      <c r="B318" s="96" t="s">
        <v>33</v>
      </c>
      <c r="C318" s="86" t="s">
        <v>159</v>
      </c>
      <c r="D318" s="87"/>
      <c r="E318" s="92" t="s">
        <v>32</v>
      </c>
      <c r="F318" s="93">
        <v>27</v>
      </c>
      <c r="G318" s="88"/>
      <c r="H318" s="89">
        <f>ROUND(G318*F318,2)</f>
        <v>0</v>
      </c>
      <c r="I318" s="28"/>
    </row>
    <row r="319" spans="1:9" s="61" customFormat="1" ht="30" customHeight="1" x14ac:dyDescent="0.2">
      <c r="A319" s="98" t="s">
        <v>66</v>
      </c>
      <c r="B319" s="96" t="s">
        <v>40</v>
      </c>
      <c r="C319" s="86" t="s">
        <v>160</v>
      </c>
      <c r="D319" s="87"/>
      <c r="E319" s="92" t="s">
        <v>32</v>
      </c>
      <c r="F319" s="93">
        <v>153</v>
      </c>
      <c r="G319" s="88"/>
      <c r="H319" s="89">
        <f>ROUND(G319*F319,2)</f>
        <v>0</v>
      </c>
      <c r="I319" s="28"/>
    </row>
    <row r="320" spans="1:9" s="28" customFormat="1" ht="30" customHeight="1" thickBot="1" x14ac:dyDescent="0.25">
      <c r="A320" s="29"/>
      <c r="B320" s="24" t="s">
        <v>14</v>
      </c>
      <c r="C320" s="173" t="str">
        <f>C302</f>
        <v>SUTHERLAND AVENUE From Robinson Street to Charles Street -  New Concrete Sidewalk and Associated Works</v>
      </c>
      <c r="D320" s="174"/>
      <c r="E320" s="174"/>
      <c r="F320" s="175"/>
      <c r="G320" s="29" t="s">
        <v>16</v>
      </c>
      <c r="H320" s="29">
        <f>SUM(H302:H319)</f>
        <v>0</v>
      </c>
    </row>
    <row r="321" spans="1:9" s="28" customFormat="1" ht="30" customHeight="1" thickTop="1" x14ac:dyDescent="0.2">
      <c r="A321" s="26"/>
      <c r="B321" s="25" t="s">
        <v>15</v>
      </c>
      <c r="C321" s="186" t="s">
        <v>458</v>
      </c>
      <c r="D321" s="187"/>
      <c r="E321" s="187"/>
      <c r="F321" s="188"/>
      <c r="G321" s="26"/>
      <c r="H321" s="27"/>
    </row>
    <row r="322" spans="1:9" s="61" customFormat="1" ht="30" customHeight="1" x14ac:dyDescent="0.2">
      <c r="A322" s="99"/>
      <c r="B322" s="101" t="s">
        <v>317</v>
      </c>
      <c r="C322" s="101" t="s">
        <v>459</v>
      </c>
      <c r="D322" s="100" t="s">
        <v>625</v>
      </c>
      <c r="E322" s="100" t="s">
        <v>39</v>
      </c>
      <c r="F322" s="93">
        <v>31</v>
      </c>
      <c r="G322" s="88"/>
      <c r="H322" s="89">
        <f>ROUND(G322*F322,2)</f>
        <v>0</v>
      </c>
      <c r="I322" s="28"/>
    </row>
    <row r="323" spans="1:9" s="61" customFormat="1" ht="30" customHeight="1" x14ac:dyDescent="0.2">
      <c r="A323" s="98"/>
      <c r="B323" s="85" t="s">
        <v>318</v>
      </c>
      <c r="C323" s="86" t="s">
        <v>460</v>
      </c>
      <c r="D323" s="87" t="s">
        <v>626</v>
      </c>
      <c r="E323" s="92" t="s">
        <v>39</v>
      </c>
      <c r="F323" s="108">
        <v>58</v>
      </c>
      <c r="G323" s="88"/>
      <c r="H323" s="89">
        <f>ROUND(G323*F323,2)</f>
        <v>0</v>
      </c>
      <c r="I323" s="28"/>
    </row>
    <row r="324" spans="1:9" s="28" customFormat="1" ht="30" customHeight="1" thickBot="1" x14ac:dyDescent="0.25">
      <c r="A324" s="29"/>
      <c r="B324" s="24" t="str">
        <f>B321</f>
        <v>E</v>
      </c>
      <c r="C324" s="173" t="str">
        <f>C321</f>
        <v>VARIOUS LOCATIONS - Pickup and Installation of Precast Traffic Calming Curbs and Polyposts</v>
      </c>
      <c r="D324" s="174"/>
      <c r="E324" s="174"/>
      <c r="F324" s="175"/>
      <c r="G324" s="29" t="s">
        <v>16</v>
      </c>
      <c r="H324" s="29">
        <f>SUM(H322:H323)</f>
        <v>0</v>
      </c>
    </row>
    <row r="325" spans="1:9" s="28" customFormat="1" ht="30" customHeight="1" thickTop="1" x14ac:dyDescent="0.2">
      <c r="A325" s="26"/>
      <c r="B325" s="25" t="s">
        <v>230</v>
      </c>
      <c r="C325" s="186" t="s">
        <v>213</v>
      </c>
      <c r="D325" s="187"/>
      <c r="E325" s="187"/>
      <c r="F325" s="188"/>
      <c r="G325" s="26"/>
      <c r="H325" s="27"/>
    </row>
    <row r="326" spans="1:9" s="61" customFormat="1" ht="30" customHeight="1" x14ac:dyDescent="0.25">
      <c r="A326" s="94"/>
      <c r="B326" s="150"/>
      <c r="C326" s="185" t="s">
        <v>465</v>
      </c>
      <c r="D326" s="185"/>
      <c r="E326" s="185"/>
      <c r="F326" s="185"/>
      <c r="G326" s="185"/>
      <c r="H326" s="185"/>
      <c r="I326" s="28"/>
    </row>
    <row r="327" spans="1:9" s="61" customFormat="1" ht="30" customHeight="1" x14ac:dyDescent="0.25">
      <c r="A327" s="94"/>
      <c r="B327" s="150"/>
      <c r="C327" s="185" t="s">
        <v>466</v>
      </c>
      <c r="D327" s="185"/>
      <c r="E327" s="185"/>
      <c r="F327" s="185"/>
      <c r="G327" s="185"/>
      <c r="H327" s="185"/>
      <c r="I327" s="28"/>
    </row>
    <row r="328" spans="1:9" s="61" customFormat="1" ht="30" customHeight="1" x14ac:dyDescent="0.25">
      <c r="A328" s="94"/>
      <c r="B328" s="152" t="s">
        <v>338</v>
      </c>
      <c r="C328" s="154" t="s">
        <v>467</v>
      </c>
      <c r="D328" s="154" t="s">
        <v>468</v>
      </c>
      <c r="E328" s="155"/>
      <c r="F328" s="155"/>
      <c r="G328" s="97"/>
      <c r="H328" s="89"/>
      <c r="I328" s="28"/>
    </row>
    <row r="329" spans="1:9" s="61" customFormat="1" ht="30" customHeight="1" x14ac:dyDescent="0.2">
      <c r="A329" s="94"/>
      <c r="B329" s="150" t="s">
        <v>33</v>
      </c>
      <c r="C329" s="151" t="s">
        <v>469</v>
      </c>
      <c r="D329" s="151"/>
      <c r="E329" s="149" t="s">
        <v>74</v>
      </c>
      <c r="F329" s="149">
        <v>0.7</v>
      </c>
      <c r="G329" s="88"/>
      <c r="H329" s="89">
        <f t="shared" ref="H329:H330" si="15">ROUND(G329*F329,2)</f>
        <v>0</v>
      </c>
      <c r="I329" s="28"/>
    </row>
    <row r="330" spans="1:9" ht="36" customHeight="1" x14ac:dyDescent="0.2">
      <c r="A330" s="11"/>
      <c r="B330" s="152" t="s">
        <v>392</v>
      </c>
      <c r="C330" s="151" t="s">
        <v>564</v>
      </c>
      <c r="D330" s="151" t="s">
        <v>461</v>
      </c>
      <c r="E330" s="149" t="s">
        <v>39</v>
      </c>
      <c r="F330" s="153">
        <v>1</v>
      </c>
      <c r="G330" s="88"/>
      <c r="H330" s="89">
        <f t="shared" si="15"/>
        <v>0</v>
      </c>
      <c r="I330" s="28"/>
    </row>
    <row r="331" spans="1:9" s="28" customFormat="1" ht="30" customHeight="1" thickBot="1" x14ac:dyDescent="0.3">
      <c r="A331" s="29"/>
      <c r="B331" s="150"/>
      <c r="C331" s="185" t="s">
        <v>470</v>
      </c>
      <c r="D331" s="185"/>
      <c r="E331" s="185"/>
      <c r="F331" s="185"/>
      <c r="G331" s="185"/>
      <c r="H331" s="185"/>
    </row>
    <row r="332" spans="1:9" ht="30" customHeight="1" thickTop="1" x14ac:dyDescent="0.2">
      <c r="A332" s="90" t="s">
        <v>73</v>
      </c>
      <c r="B332" s="152" t="s">
        <v>393</v>
      </c>
      <c r="C332" s="151" t="s">
        <v>471</v>
      </c>
      <c r="D332" s="151" t="s">
        <v>131</v>
      </c>
      <c r="E332" s="149"/>
      <c r="F332" s="149"/>
      <c r="G332" s="97"/>
      <c r="H332" s="89"/>
      <c r="I332" s="28"/>
    </row>
    <row r="333" spans="1:9" ht="30" customHeight="1" x14ac:dyDescent="0.2">
      <c r="A333" s="90" t="s">
        <v>84</v>
      </c>
      <c r="B333" s="150" t="s">
        <v>33</v>
      </c>
      <c r="C333" s="151" t="s">
        <v>152</v>
      </c>
      <c r="D333" s="151"/>
      <c r="E333" s="149" t="s">
        <v>74</v>
      </c>
      <c r="F333" s="149">
        <v>1.1000000000000001</v>
      </c>
      <c r="G333" s="88"/>
      <c r="H333" s="89">
        <f t="shared" ref="H333:H334" si="16">ROUND(G333*F333,2)</f>
        <v>0</v>
      </c>
      <c r="I333" s="28"/>
    </row>
    <row r="334" spans="1:9" ht="30" customHeight="1" x14ac:dyDescent="0.2">
      <c r="B334" s="152" t="s">
        <v>394</v>
      </c>
      <c r="C334" s="151" t="s">
        <v>564</v>
      </c>
      <c r="D334" s="151" t="s">
        <v>461</v>
      </c>
      <c r="E334" s="149" t="s">
        <v>39</v>
      </c>
      <c r="F334" s="153">
        <v>1</v>
      </c>
      <c r="G334" s="88"/>
      <c r="H334" s="89">
        <f t="shared" si="16"/>
        <v>0</v>
      </c>
      <c r="I334" s="28"/>
    </row>
    <row r="335" spans="1:9" ht="30" customHeight="1" x14ac:dyDescent="0.25">
      <c r="B335" s="150"/>
      <c r="C335" s="185" t="s">
        <v>472</v>
      </c>
      <c r="D335" s="185"/>
      <c r="E335" s="185"/>
      <c r="F335" s="185"/>
      <c r="G335" s="185"/>
      <c r="H335" s="185"/>
      <c r="I335" s="28"/>
    </row>
    <row r="336" spans="1:9" ht="30" customHeight="1" x14ac:dyDescent="0.2">
      <c r="B336" s="152" t="s">
        <v>395</v>
      </c>
      <c r="C336" s="154" t="s">
        <v>473</v>
      </c>
      <c r="D336" s="154" t="s">
        <v>131</v>
      </c>
      <c r="E336" s="154"/>
      <c r="F336" s="154"/>
      <c r="G336" s="97"/>
      <c r="H336" s="89"/>
      <c r="I336" s="28"/>
    </row>
    <row r="337" spans="1:9" ht="30" customHeight="1" x14ac:dyDescent="0.2">
      <c r="B337" s="150" t="s">
        <v>33</v>
      </c>
      <c r="C337" s="151" t="s">
        <v>474</v>
      </c>
      <c r="D337" s="151"/>
      <c r="E337" s="149" t="s">
        <v>74</v>
      </c>
      <c r="F337" s="149">
        <v>2.8</v>
      </c>
      <c r="G337" s="88"/>
      <c r="H337" s="89">
        <f t="shared" ref="H337:H338" si="17">ROUND(G337*F337,2)</f>
        <v>0</v>
      </c>
      <c r="I337" s="28"/>
    </row>
    <row r="338" spans="1:9" ht="30" customHeight="1" x14ac:dyDescent="0.2">
      <c r="B338" s="152" t="s">
        <v>396</v>
      </c>
      <c r="C338" s="151" t="s">
        <v>564</v>
      </c>
      <c r="D338" s="151" t="s">
        <v>461</v>
      </c>
      <c r="E338" s="149" t="s">
        <v>39</v>
      </c>
      <c r="F338" s="153">
        <v>1</v>
      </c>
      <c r="G338" s="88"/>
      <c r="H338" s="89">
        <f t="shared" si="17"/>
        <v>0</v>
      </c>
      <c r="I338" s="28"/>
    </row>
    <row r="339" spans="1:9" ht="30" customHeight="1" x14ac:dyDescent="0.25">
      <c r="B339" s="150"/>
      <c r="C339" s="185" t="s">
        <v>475</v>
      </c>
      <c r="D339" s="185"/>
      <c r="E339" s="185"/>
      <c r="F339" s="185"/>
      <c r="G339" s="185"/>
      <c r="H339" s="185"/>
      <c r="I339" s="28"/>
    </row>
    <row r="340" spans="1:9" ht="30" customHeight="1" x14ac:dyDescent="0.2">
      <c r="B340" s="152" t="s">
        <v>455</v>
      </c>
      <c r="C340" s="154" t="s">
        <v>467</v>
      </c>
      <c r="D340" s="154" t="s">
        <v>468</v>
      </c>
      <c r="E340" s="154"/>
      <c r="F340" s="154"/>
      <c r="G340" s="97"/>
      <c r="H340" s="89"/>
      <c r="I340" s="28"/>
    </row>
    <row r="341" spans="1:9" ht="30" customHeight="1" x14ac:dyDescent="0.2">
      <c r="B341" s="150" t="s">
        <v>33</v>
      </c>
      <c r="C341" s="154" t="s">
        <v>469</v>
      </c>
      <c r="D341" s="154"/>
      <c r="E341" s="149" t="s">
        <v>74</v>
      </c>
      <c r="F341" s="149">
        <v>0.5</v>
      </c>
      <c r="G341" s="88"/>
      <c r="H341" s="89">
        <f t="shared" ref="H341:H342" si="18">ROUND(G341*F341,2)</f>
        <v>0</v>
      </c>
      <c r="I341" s="28"/>
    </row>
    <row r="342" spans="1:9" ht="30" customHeight="1" x14ac:dyDescent="0.2">
      <c r="B342" s="152" t="s">
        <v>524</v>
      </c>
      <c r="C342" s="151" t="s">
        <v>564</v>
      </c>
      <c r="D342" s="151" t="s">
        <v>461</v>
      </c>
      <c r="E342" s="149" t="s">
        <v>39</v>
      </c>
      <c r="F342" s="153">
        <v>1</v>
      </c>
      <c r="G342" s="88"/>
      <c r="H342" s="89">
        <f t="shared" si="18"/>
        <v>0</v>
      </c>
      <c r="I342" s="28"/>
    </row>
    <row r="343" spans="1:9" ht="30" customHeight="1" x14ac:dyDescent="0.25">
      <c r="B343" s="150"/>
      <c r="C343" s="185" t="s">
        <v>476</v>
      </c>
      <c r="D343" s="185"/>
      <c r="E343" s="185"/>
      <c r="F343" s="185"/>
      <c r="G343" s="185"/>
      <c r="H343" s="185"/>
      <c r="I343" s="28"/>
    </row>
    <row r="344" spans="1:9" ht="30" customHeight="1" x14ac:dyDescent="0.2">
      <c r="A344" s="90" t="s">
        <v>214</v>
      </c>
      <c r="B344" s="152" t="s">
        <v>525</v>
      </c>
      <c r="C344" s="154" t="s">
        <v>215</v>
      </c>
      <c r="D344" s="154" t="s">
        <v>131</v>
      </c>
      <c r="E344" s="154"/>
      <c r="F344" s="154"/>
      <c r="G344" s="97"/>
      <c r="H344" s="89"/>
      <c r="I344" s="28"/>
    </row>
    <row r="345" spans="1:9" ht="30" customHeight="1" x14ac:dyDescent="0.2">
      <c r="A345" s="140" t="s">
        <v>322</v>
      </c>
      <c r="B345" s="150" t="s">
        <v>33</v>
      </c>
      <c r="C345" s="154" t="s">
        <v>477</v>
      </c>
      <c r="D345" s="154"/>
      <c r="E345" s="154"/>
      <c r="F345" s="154"/>
      <c r="G345" s="97"/>
      <c r="H345" s="89"/>
      <c r="I345" s="28"/>
    </row>
    <row r="346" spans="1:9" ht="30" customHeight="1" x14ac:dyDescent="0.2">
      <c r="A346" s="140" t="s">
        <v>323</v>
      </c>
      <c r="B346" s="156" t="s">
        <v>106</v>
      </c>
      <c r="C346" s="154" t="s">
        <v>218</v>
      </c>
      <c r="D346" s="154"/>
      <c r="E346" s="149" t="s">
        <v>39</v>
      </c>
      <c r="F346" s="149">
        <v>1</v>
      </c>
      <c r="G346" s="88"/>
      <c r="H346" s="89">
        <f t="shared" ref="H346:H348" si="19">ROUND(G346*F346,2)</f>
        <v>0</v>
      </c>
      <c r="I346" s="28"/>
    </row>
    <row r="347" spans="1:9" ht="30" customHeight="1" x14ac:dyDescent="0.2">
      <c r="A347" s="90" t="s">
        <v>219</v>
      </c>
      <c r="B347" s="152" t="s">
        <v>453</v>
      </c>
      <c r="C347" s="154" t="s">
        <v>563</v>
      </c>
      <c r="D347" s="151" t="s">
        <v>461</v>
      </c>
      <c r="E347" s="151"/>
      <c r="F347" s="149"/>
      <c r="G347" s="97"/>
      <c r="H347" s="89"/>
      <c r="I347" s="28"/>
    </row>
    <row r="348" spans="1:9" ht="30" customHeight="1" x14ac:dyDescent="0.2">
      <c r="A348" s="140" t="s">
        <v>325</v>
      </c>
      <c r="B348" s="164" t="s">
        <v>33</v>
      </c>
      <c r="C348" s="165" t="s">
        <v>477</v>
      </c>
      <c r="D348" s="166"/>
      <c r="E348" s="167" t="s">
        <v>49</v>
      </c>
      <c r="F348" s="167">
        <v>7.2</v>
      </c>
      <c r="G348" s="126"/>
      <c r="H348" s="127">
        <f t="shared" si="19"/>
        <v>0</v>
      </c>
      <c r="I348" s="28"/>
    </row>
    <row r="349" spans="1:9" ht="30" customHeight="1" thickBot="1" x14ac:dyDescent="0.25">
      <c r="B349" s="168" t="str">
        <f>B325</f>
        <v>F</v>
      </c>
      <c r="C349" s="176" t="str">
        <f>C325</f>
        <v>WATER AND WASTE WORK</v>
      </c>
      <c r="D349" s="177"/>
      <c r="E349" s="177"/>
      <c r="F349" s="178"/>
      <c r="G349" s="169" t="s">
        <v>16</v>
      </c>
      <c r="H349" s="169">
        <f>SUM(H325:H348)</f>
        <v>0</v>
      </c>
      <c r="I349" s="28"/>
    </row>
    <row r="350" spans="1:9" ht="53.45" customHeight="1" thickTop="1" x14ac:dyDescent="0.2">
      <c r="A350" s="11"/>
      <c r="B350" s="189" t="s">
        <v>484</v>
      </c>
      <c r="C350" s="190"/>
      <c r="D350" s="190"/>
      <c r="E350" s="190"/>
      <c r="F350" s="190"/>
      <c r="G350" s="191"/>
      <c r="H350" s="51"/>
      <c r="I350" s="28"/>
    </row>
    <row r="351" spans="1:9" ht="30" customHeight="1" x14ac:dyDescent="0.2">
      <c r="A351" s="26"/>
      <c r="B351" s="25" t="s">
        <v>336</v>
      </c>
      <c r="C351" s="186" t="s">
        <v>565</v>
      </c>
      <c r="D351" s="187"/>
      <c r="E351" s="187"/>
      <c r="F351" s="188"/>
      <c r="G351" s="26"/>
      <c r="H351" s="27"/>
      <c r="I351" s="28"/>
    </row>
    <row r="352" spans="1:9" ht="30" customHeight="1" x14ac:dyDescent="0.2">
      <c r="A352" s="11"/>
      <c r="B352" s="72"/>
      <c r="C352" s="73" t="s">
        <v>18</v>
      </c>
      <c r="D352" s="74"/>
      <c r="E352" s="75" t="s">
        <v>1</v>
      </c>
      <c r="F352" s="75" t="s">
        <v>1</v>
      </c>
      <c r="G352" s="76"/>
      <c r="H352" s="77"/>
      <c r="I352" s="28"/>
    </row>
    <row r="353" spans="1:9" s="61" customFormat="1" ht="30" customHeight="1" x14ac:dyDescent="0.2">
      <c r="A353" s="90" t="s">
        <v>88</v>
      </c>
      <c r="B353" s="85" t="s">
        <v>337</v>
      </c>
      <c r="C353" s="86" t="s">
        <v>89</v>
      </c>
      <c r="D353" s="91" t="s">
        <v>342</v>
      </c>
      <c r="E353" s="92" t="s">
        <v>30</v>
      </c>
      <c r="F353" s="93">
        <v>1272</v>
      </c>
      <c r="G353" s="88"/>
      <c r="H353" s="89">
        <f t="shared" ref="H353:H354" si="20">ROUND(G353*F353,2)</f>
        <v>0</v>
      </c>
      <c r="I353" s="28"/>
    </row>
    <row r="354" spans="1:9" s="61" customFormat="1" ht="30" customHeight="1" x14ac:dyDescent="0.2">
      <c r="A354" s="84" t="s">
        <v>90</v>
      </c>
      <c r="B354" s="85" t="s">
        <v>526</v>
      </c>
      <c r="C354" s="86" t="s">
        <v>91</v>
      </c>
      <c r="D354" s="91" t="s">
        <v>363</v>
      </c>
      <c r="E354" s="92" t="s">
        <v>32</v>
      </c>
      <c r="F354" s="93">
        <v>2019</v>
      </c>
      <c r="G354" s="88"/>
      <c r="H354" s="89">
        <f t="shared" si="20"/>
        <v>0</v>
      </c>
      <c r="I354" s="28"/>
    </row>
    <row r="355" spans="1:9" s="61" customFormat="1" ht="39.950000000000003" customHeight="1" x14ac:dyDescent="0.2">
      <c r="A355" s="84" t="s">
        <v>92</v>
      </c>
      <c r="B355" s="85" t="s">
        <v>527</v>
      </c>
      <c r="C355" s="86" t="s">
        <v>347</v>
      </c>
      <c r="D355" s="91" t="s">
        <v>363</v>
      </c>
      <c r="E355" s="92"/>
      <c r="F355" s="93"/>
      <c r="G355" s="95"/>
      <c r="H355" s="89"/>
      <c r="I355" s="28"/>
    </row>
    <row r="356" spans="1:9" s="61" customFormat="1" ht="30" customHeight="1" x14ac:dyDescent="0.2">
      <c r="A356" s="84" t="s">
        <v>595</v>
      </c>
      <c r="B356" s="96" t="s">
        <v>33</v>
      </c>
      <c r="C356" s="86" t="s">
        <v>600</v>
      </c>
      <c r="D356" s="87" t="s">
        <v>1</v>
      </c>
      <c r="E356" s="92" t="s">
        <v>34</v>
      </c>
      <c r="F356" s="93">
        <v>50</v>
      </c>
      <c r="G356" s="88"/>
      <c r="H356" s="89">
        <f t="shared" ref="H356" si="21">ROUND(G356*F356,2)</f>
        <v>0</v>
      </c>
      <c r="I356" s="28"/>
    </row>
    <row r="357" spans="1:9" s="61" customFormat="1" ht="30" customHeight="1" x14ac:dyDescent="0.2">
      <c r="A357" s="84" t="s">
        <v>599</v>
      </c>
      <c r="B357" s="96" t="s">
        <v>40</v>
      </c>
      <c r="C357" s="86" t="s">
        <v>598</v>
      </c>
      <c r="D357" s="87" t="s">
        <v>1</v>
      </c>
      <c r="E357" s="92" t="s">
        <v>34</v>
      </c>
      <c r="F357" s="93">
        <v>1460</v>
      </c>
      <c r="G357" s="88"/>
      <c r="H357" s="89">
        <f t="shared" ref="H357" si="22">ROUND(G357*F357,2)</f>
        <v>0</v>
      </c>
      <c r="I357" s="28"/>
    </row>
    <row r="358" spans="1:9" s="61" customFormat="1" ht="38.450000000000003" customHeight="1" x14ac:dyDescent="0.2">
      <c r="A358" s="84" t="s">
        <v>35</v>
      </c>
      <c r="B358" s="85" t="s">
        <v>528</v>
      </c>
      <c r="C358" s="86" t="s">
        <v>36</v>
      </c>
      <c r="D358" s="91" t="s">
        <v>342</v>
      </c>
      <c r="E358" s="92"/>
      <c r="F358" s="93"/>
      <c r="G358" s="95"/>
      <c r="H358" s="89"/>
      <c r="I358" s="28"/>
    </row>
    <row r="359" spans="1:9" s="61" customFormat="1" ht="36" customHeight="1" x14ac:dyDescent="0.2">
      <c r="A359" s="84" t="s">
        <v>597</v>
      </c>
      <c r="B359" s="96" t="s">
        <v>33</v>
      </c>
      <c r="C359" s="86" t="s">
        <v>601</v>
      </c>
      <c r="D359" s="87" t="s">
        <v>1</v>
      </c>
      <c r="E359" s="92" t="s">
        <v>30</v>
      </c>
      <c r="F359" s="93">
        <v>235</v>
      </c>
      <c r="G359" s="88"/>
      <c r="H359" s="89">
        <f t="shared" ref="H359:H362" si="23">ROUND(G359*F359,2)</f>
        <v>0</v>
      </c>
      <c r="I359" s="28"/>
    </row>
    <row r="360" spans="1:9" s="61" customFormat="1" ht="30" customHeight="1" x14ac:dyDescent="0.2">
      <c r="A360" s="90" t="s">
        <v>37</v>
      </c>
      <c r="B360" s="85" t="s">
        <v>529</v>
      </c>
      <c r="C360" s="86" t="s">
        <v>38</v>
      </c>
      <c r="D360" s="91" t="s">
        <v>342</v>
      </c>
      <c r="E360" s="92" t="s">
        <v>32</v>
      </c>
      <c r="F360" s="93">
        <v>231</v>
      </c>
      <c r="G360" s="88"/>
      <c r="H360" s="89">
        <f t="shared" si="23"/>
        <v>0</v>
      </c>
      <c r="I360" s="28"/>
    </row>
    <row r="361" spans="1:9" s="61" customFormat="1" ht="30" customHeight="1" x14ac:dyDescent="0.2">
      <c r="A361" s="84" t="s">
        <v>96</v>
      </c>
      <c r="B361" s="85" t="s">
        <v>530</v>
      </c>
      <c r="C361" s="86" t="s">
        <v>348</v>
      </c>
      <c r="D361" s="91" t="s">
        <v>349</v>
      </c>
      <c r="E361" s="92"/>
      <c r="F361" s="93"/>
      <c r="G361" s="97"/>
      <c r="H361" s="89"/>
      <c r="I361" s="28"/>
    </row>
    <row r="362" spans="1:9" s="61" customFormat="1" ht="30" customHeight="1" x14ac:dyDescent="0.2">
      <c r="A362" s="84" t="s">
        <v>350</v>
      </c>
      <c r="B362" s="96" t="s">
        <v>33</v>
      </c>
      <c r="C362" s="86" t="s">
        <v>351</v>
      </c>
      <c r="D362" s="87" t="s">
        <v>1</v>
      </c>
      <c r="E362" s="92" t="s">
        <v>32</v>
      </c>
      <c r="F362" s="93">
        <v>1939</v>
      </c>
      <c r="G362" s="88"/>
      <c r="H362" s="89">
        <f t="shared" si="23"/>
        <v>0</v>
      </c>
      <c r="I362" s="28"/>
    </row>
    <row r="363" spans="1:9" s="61" customFormat="1" ht="30" customHeight="1" x14ac:dyDescent="0.2">
      <c r="A363" s="84" t="s">
        <v>352</v>
      </c>
      <c r="B363" s="85" t="s">
        <v>531</v>
      </c>
      <c r="C363" s="86" t="s">
        <v>99</v>
      </c>
      <c r="D363" s="87" t="s">
        <v>355</v>
      </c>
      <c r="E363" s="92"/>
      <c r="F363" s="93"/>
      <c r="G363" s="95"/>
      <c r="H363" s="89"/>
      <c r="I363" s="28"/>
    </row>
    <row r="364" spans="1:9" s="61" customFormat="1" ht="30" customHeight="1" x14ac:dyDescent="0.2">
      <c r="A364" s="84" t="s">
        <v>353</v>
      </c>
      <c r="B364" s="96" t="s">
        <v>33</v>
      </c>
      <c r="C364" s="86" t="s">
        <v>354</v>
      </c>
      <c r="D364" s="87" t="s">
        <v>1</v>
      </c>
      <c r="E364" s="92" t="s">
        <v>32</v>
      </c>
      <c r="F364" s="93">
        <v>1939</v>
      </c>
      <c r="G364" s="88"/>
      <c r="H364" s="89">
        <f>ROUND(G364*F364,2)</f>
        <v>0</v>
      </c>
      <c r="I364" s="28"/>
    </row>
    <row r="365" spans="1:9" s="61" customFormat="1" ht="30" customHeight="1" x14ac:dyDescent="0.2">
      <c r="A365" s="90" t="s">
        <v>400</v>
      </c>
      <c r="B365" s="85" t="s">
        <v>532</v>
      </c>
      <c r="C365" s="86" t="s">
        <v>401</v>
      </c>
      <c r="D365" s="87" t="s">
        <v>402</v>
      </c>
      <c r="E365" s="92"/>
      <c r="F365" s="93"/>
      <c r="G365" s="95"/>
      <c r="H365" s="89"/>
      <c r="I365" s="28"/>
    </row>
    <row r="366" spans="1:9" s="61" customFormat="1" ht="30" customHeight="1" x14ac:dyDescent="0.2">
      <c r="A366" s="84" t="s">
        <v>403</v>
      </c>
      <c r="B366" s="96" t="s">
        <v>33</v>
      </c>
      <c r="C366" s="86" t="s">
        <v>404</v>
      </c>
      <c r="D366" s="87"/>
      <c r="E366" s="92" t="s">
        <v>30</v>
      </c>
      <c r="F366" s="93">
        <v>5</v>
      </c>
      <c r="G366" s="88"/>
      <c r="H366" s="89">
        <f>ROUND(G366*F366,2)</f>
        <v>0</v>
      </c>
      <c r="I366" s="28"/>
    </row>
    <row r="367" spans="1:9" ht="30" customHeight="1" x14ac:dyDescent="0.2">
      <c r="A367" s="11"/>
      <c r="B367" s="72"/>
      <c r="C367" s="78" t="s">
        <v>334</v>
      </c>
      <c r="D367" s="74"/>
      <c r="E367" s="79"/>
      <c r="F367" s="74"/>
      <c r="G367" s="76"/>
      <c r="H367" s="77"/>
      <c r="I367" s="28"/>
    </row>
    <row r="368" spans="1:9" s="61" customFormat="1" ht="30" customHeight="1" x14ac:dyDescent="0.2">
      <c r="A368" s="98" t="s">
        <v>68</v>
      </c>
      <c r="B368" s="85" t="s">
        <v>533</v>
      </c>
      <c r="C368" s="86" t="s">
        <v>69</v>
      </c>
      <c r="D368" s="91" t="s">
        <v>342</v>
      </c>
      <c r="E368" s="92"/>
      <c r="F368" s="93"/>
      <c r="G368" s="95"/>
      <c r="H368" s="89"/>
      <c r="I368" s="28"/>
    </row>
    <row r="369" spans="1:9" s="61" customFormat="1" ht="30" customHeight="1" x14ac:dyDescent="0.2">
      <c r="A369" s="98" t="s">
        <v>174</v>
      </c>
      <c r="B369" s="96" t="s">
        <v>33</v>
      </c>
      <c r="C369" s="86" t="s">
        <v>175</v>
      </c>
      <c r="D369" s="87" t="s">
        <v>1</v>
      </c>
      <c r="E369" s="92" t="s">
        <v>32</v>
      </c>
      <c r="F369" s="93">
        <v>2750</v>
      </c>
      <c r="G369" s="88"/>
      <c r="H369" s="89">
        <f>ROUND(G369*F369,2)</f>
        <v>0</v>
      </c>
      <c r="I369" s="28"/>
    </row>
    <row r="370" spans="1:9" s="61" customFormat="1" ht="32.25" customHeight="1" x14ac:dyDescent="0.2">
      <c r="A370" s="98" t="s">
        <v>407</v>
      </c>
      <c r="B370" s="85" t="s">
        <v>534</v>
      </c>
      <c r="C370" s="86" t="s">
        <v>408</v>
      </c>
      <c r="D370" s="87" t="s">
        <v>614</v>
      </c>
      <c r="E370" s="92"/>
      <c r="F370" s="93"/>
      <c r="G370" s="95"/>
      <c r="H370" s="89"/>
      <c r="I370" s="28"/>
    </row>
    <row r="371" spans="1:9" s="61" customFormat="1" ht="39.950000000000003" customHeight="1" x14ac:dyDescent="0.2">
      <c r="A371" s="98" t="s">
        <v>410</v>
      </c>
      <c r="B371" s="96" t="s">
        <v>33</v>
      </c>
      <c r="C371" s="86" t="s">
        <v>501</v>
      </c>
      <c r="D371" s="87" t="s">
        <v>1</v>
      </c>
      <c r="E371" s="92" t="s">
        <v>32</v>
      </c>
      <c r="F371" s="93">
        <v>8</v>
      </c>
      <c r="G371" s="88"/>
      <c r="H371" s="89">
        <f t="shared" ref="H371:H372" si="24">ROUND(G371*F371,2)</f>
        <v>0</v>
      </c>
      <c r="I371" s="28"/>
    </row>
    <row r="372" spans="1:9" s="61" customFormat="1" ht="39.950000000000003" customHeight="1" x14ac:dyDescent="0.2">
      <c r="A372" s="98" t="s">
        <v>412</v>
      </c>
      <c r="B372" s="96" t="s">
        <v>40</v>
      </c>
      <c r="C372" s="86" t="s">
        <v>502</v>
      </c>
      <c r="D372" s="87" t="s">
        <v>1</v>
      </c>
      <c r="E372" s="92" t="s">
        <v>32</v>
      </c>
      <c r="F372" s="93">
        <v>12</v>
      </c>
      <c r="G372" s="88"/>
      <c r="H372" s="89">
        <f t="shared" si="24"/>
        <v>0</v>
      </c>
      <c r="I372" s="28"/>
    </row>
    <row r="373" spans="1:9" s="61" customFormat="1" ht="30" customHeight="1" x14ac:dyDescent="0.2">
      <c r="A373" s="98" t="s">
        <v>41</v>
      </c>
      <c r="B373" s="85" t="s">
        <v>535</v>
      </c>
      <c r="C373" s="86" t="s">
        <v>42</v>
      </c>
      <c r="D373" s="87" t="s">
        <v>614</v>
      </c>
      <c r="E373" s="92"/>
      <c r="F373" s="93"/>
      <c r="G373" s="95"/>
      <c r="H373" s="89"/>
      <c r="I373" s="28"/>
    </row>
    <row r="374" spans="1:9" s="61" customFormat="1" ht="30" customHeight="1" x14ac:dyDescent="0.2">
      <c r="A374" s="98" t="s">
        <v>176</v>
      </c>
      <c r="B374" s="96" t="s">
        <v>33</v>
      </c>
      <c r="C374" s="86" t="s">
        <v>177</v>
      </c>
      <c r="D374" s="87" t="s">
        <v>1</v>
      </c>
      <c r="E374" s="92" t="s">
        <v>39</v>
      </c>
      <c r="F374" s="93">
        <v>90</v>
      </c>
      <c r="G374" s="88"/>
      <c r="H374" s="89">
        <f>ROUND(G374*F374,2)</f>
        <v>0</v>
      </c>
      <c r="I374" s="28"/>
    </row>
    <row r="375" spans="1:9" s="61" customFormat="1" ht="30" customHeight="1" x14ac:dyDescent="0.2">
      <c r="A375" s="98" t="s">
        <v>45</v>
      </c>
      <c r="B375" s="85" t="s">
        <v>536</v>
      </c>
      <c r="C375" s="86" t="s">
        <v>46</v>
      </c>
      <c r="D375" s="87" t="s">
        <v>614</v>
      </c>
      <c r="E375" s="92"/>
      <c r="F375" s="93"/>
      <c r="G375" s="95"/>
      <c r="H375" s="89"/>
      <c r="I375" s="28"/>
    </row>
    <row r="376" spans="1:9" s="61" customFormat="1" ht="30" customHeight="1" x14ac:dyDescent="0.2">
      <c r="A376" s="99" t="s">
        <v>178</v>
      </c>
      <c r="B376" s="100" t="s">
        <v>33</v>
      </c>
      <c r="C376" s="101" t="s">
        <v>179</v>
      </c>
      <c r="D376" s="100" t="s">
        <v>1</v>
      </c>
      <c r="E376" s="100" t="s">
        <v>39</v>
      </c>
      <c r="F376" s="93">
        <v>125</v>
      </c>
      <c r="G376" s="88"/>
      <c r="H376" s="89">
        <f>ROUND(G376*F376,2)</f>
        <v>0</v>
      </c>
      <c r="I376" s="28"/>
    </row>
    <row r="377" spans="1:9" s="61" customFormat="1" ht="30" customHeight="1" x14ac:dyDescent="0.2">
      <c r="A377" s="98" t="s">
        <v>47</v>
      </c>
      <c r="B377" s="96" t="s">
        <v>40</v>
      </c>
      <c r="C377" s="86" t="s">
        <v>48</v>
      </c>
      <c r="D377" s="87" t="s">
        <v>1</v>
      </c>
      <c r="E377" s="92" t="s">
        <v>39</v>
      </c>
      <c r="F377" s="93">
        <v>155</v>
      </c>
      <c r="G377" s="88"/>
      <c r="H377" s="89">
        <f>ROUND(G377*F377,2)</f>
        <v>0</v>
      </c>
      <c r="I377" s="28"/>
    </row>
    <row r="378" spans="1:9" s="61" customFormat="1" ht="30" customHeight="1" x14ac:dyDescent="0.2">
      <c r="A378" s="98" t="s">
        <v>161</v>
      </c>
      <c r="B378" s="85" t="s">
        <v>537</v>
      </c>
      <c r="C378" s="86" t="s">
        <v>162</v>
      </c>
      <c r="D378" s="87" t="s">
        <v>104</v>
      </c>
      <c r="E378" s="92"/>
      <c r="F378" s="93"/>
      <c r="G378" s="95"/>
      <c r="H378" s="89"/>
      <c r="I378" s="28"/>
    </row>
    <row r="379" spans="1:9" s="61" customFormat="1" ht="30" customHeight="1" x14ac:dyDescent="0.2">
      <c r="A379" s="98" t="s">
        <v>163</v>
      </c>
      <c r="B379" s="96" t="s">
        <v>33</v>
      </c>
      <c r="C379" s="86" t="s">
        <v>105</v>
      </c>
      <c r="D379" s="87" t="s">
        <v>1</v>
      </c>
      <c r="E379" s="92" t="s">
        <v>32</v>
      </c>
      <c r="F379" s="93">
        <v>21</v>
      </c>
      <c r="G379" s="88"/>
      <c r="H379" s="89">
        <f t="shared" ref="H379" si="25">ROUND(G379*F379,2)</f>
        <v>0</v>
      </c>
      <c r="I379" s="28"/>
    </row>
    <row r="380" spans="1:9" s="61" customFormat="1" ht="42" customHeight="1" x14ac:dyDescent="0.2">
      <c r="A380" s="98" t="s">
        <v>234</v>
      </c>
      <c r="B380" s="85" t="s">
        <v>538</v>
      </c>
      <c r="C380" s="86" t="s">
        <v>235</v>
      </c>
      <c r="D380" s="87" t="s">
        <v>621</v>
      </c>
      <c r="E380" s="92"/>
      <c r="F380" s="93"/>
      <c r="G380" s="95"/>
      <c r="H380" s="89"/>
      <c r="I380" s="28"/>
    </row>
    <row r="381" spans="1:9" s="61" customFormat="1" ht="30" customHeight="1" x14ac:dyDescent="0.2">
      <c r="A381" s="98" t="s">
        <v>236</v>
      </c>
      <c r="B381" s="96" t="s">
        <v>33</v>
      </c>
      <c r="C381" s="86" t="s">
        <v>343</v>
      </c>
      <c r="D381" s="87" t="s">
        <v>399</v>
      </c>
      <c r="E381" s="92"/>
      <c r="F381" s="93"/>
      <c r="G381" s="95"/>
      <c r="H381" s="89"/>
      <c r="I381" s="28"/>
    </row>
    <row r="382" spans="1:9" s="61" customFormat="1" ht="30" customHeight="1" x14ac:dyDescent="0.2">
      <c r="A382" s="98" t="s">
        <v>237</v>
      </c>
      <c r="B382" s="102" t="s">
        <v>106</v>
      </c>
      <c r="C382" s="86" t="s">
        <v>238</v>
      </c>
      <c r="D382" s="87"/>
      <c r="E382" s="92" t="s">
        <v>32</v>
      </c>
      <c r="F382" s="93">
        <v>17</v>
      </c>
      <c r="G382" s="88"/>
      <c r="H382" s="89">
        <f>ROUND(G382*F382,2)</f>
        <v>0</v>
      </c>
      <c r="I382" s="28"/>
    </row>
    <row r="383" spans="1:9" s="61" customFormat="1" ht="30" customHeight="1" x14ac:dyDescent="0.2">
      <c r="A383" s="98" t="s">
        <v>239</v>
      </c>
      <c r="B383" s="102" t="s">
        <v>107</v>
      </c>
      <c r="C383" s="86" t="s">
        <v>240</v>
      </c>
      <c r="D383" s="87"/>
      <c r="E383" s="92" t="s">
        <v>32</v>
      </c>
      <c r="F383" s="93">
        <v>44</v>
      </c>
      <c r="G383" s="88"/>
      <c r="H383" s="89">
        <f>ROUND(G383*F383,2)</f>
        <v>0</v>
      </c>
      <c r="I383" s="28"/>
    </row>
    <row r="384" spans="1:9" s="61" customFormat="1" ht="30" customHeight="1" x14ac:dyDescent="0.2">
      <c r="A384" s="98" t="s">
        <v>264</v>
      </c>
      <c r="B384" s="102" t="s">
        <v>107</v>
      </c>
      <c r="C384" s="86" t="s">
        <v>265</v>
      </c>
      <c r="D384" s="87" t="s">
        <v>1</v>
      </c>
      <c r="E384" s="92" t="s">
        <v>32</v>
      </c>
      <c r="F384" s="93">
        <v>20</v>
      </c>
      <c r="G384" s="88"/>
      <c r="H384" s="89">
        <f>ROUND(G384*F384,2)</f>
        <v>0</v>
      </c>
      <c r="I384" s="28"/>
    </row>
    <row r="385" spans="1:9" s="61" customFormat="1" ht="30" customHeight="1" x14ac:dyDescent="0.2">
      <c r="A385" s="98" t="s">
        <v>241</v>
      </c>
      <c r="B385" s="85" t="s">
        <v>539</v>
      </c>
      <c r="C385" s="86" t="s">
        <v>242</v>
      </c>
      <c r="D385" s="87" t="s">
        <v>243</v>
      </c>
      <c r="E385" s="92"/>
      <c r="F385" s="93"/>
      <c r="G385" s="95"/>
      <c r="H385" s="89"/>
      <c r="I385" s="28"/>
    </row>
    <row r="386" spans="1:9" s="61" customFormat="1" ht="30" customHeight="1" x14ac:dyDescent="0.2">
      <c r="A386" s="98" t="s">
        <v>365</v>
      </c>
      <c r="B386" s="96" t="s">
        <v>33</v>
      </c>
      <c r="C386" s="86" t="s">
        <v>366</v>
      </c>
      <c r="D386" s="87" t="s">
        <v>1</v>
      </c>
      <c r="E386" s="92" t="s">
        <v>49</v>
      </c>
      <c r="F386" s="93">
        <v>7</v>
      </c>
      <c r="G386" s="88"/>
      <c r="H386" s="89">
        <f t="shared" ref="H386:H389" si="26">ROUND(G386*F386,2)</f>
        <v>0</v>
      </c>
      <c r="I386" s="28"/>
    </row>
    <row r="387" spans="1:9" s="61" customFormat="1" ht="30" customHeight="1" x14ac:dyDescent="0.2">
      <c r="A387" s="98" t="s">
        <v>429</v>
      </c>
      <c r="B387" s="96" t="s">
        <v>40</v>
      </c>
      <c r="C387" s="86" t="s">
        <v>430</v>
      </c>
      <c r="D387" s="87" t="s">
        <v>1</v>
      </c>
      <c r="E387" s="92" t="s">
        <v>49</v>
      </c>
      <c r="F387" s="93">
        <v>7</v>
      </c>
      <c r="G387" s="88"/>
      <c r="H387" s="89">
        <f t="shared" si="26"/>
        <v>0</v>
      </c>
      <c r="I387" s="28"/>
    </row>
    <row r="388" spans="1:9" s="61" customFormat="1" ht="30" customHeight="1" x14ac:dyDescent="0.2">
      <c r="A388" s="98" t="s">
        <v>490</v>
      </c>
      <c r="B388" s="96" t="s">
        <v>50</v>
      </c>
      <c r="C388" s="86" t="s">
        <v>491</v>
      </c>
      <c r="D388" s="87"/>
      <c r="E388" s="92" t="s">
        <v>49</v>
      </c>
      <c r="F388" s="93">
        <v>6</v>
      </c>
      <c r="G388" s="88"/>
      <c r="H388" s="89">
        <f t="shared" si="26"/>
        <v>0</v>
      </c>
      <c r="I388" s="28"/>
    </row>
    <row r="389" spans="1:9" s="107" customFormat="1" ht="30" customHeight="1" x14ac:dyDescent="0.2">
      <c r="A389" s="98" t="s">
        <v>492</v>
      </c>
      <c r="B389" s="96" t="s">
        <v>63</v>
      </c>
      <c r="C389" s="86" t="s">
        <v>493</v>
      </c>
      <c r="D389" s="87"/>
      <c r="E389" s="92" t="s">
        <v>49</v>
      </c>
      <c r="F389" s="93">
        <v>5</v>
      </c>
      <c r="G389" s="88"/>
      <c r="H389" s="89">
        <f t="shared" si="26"/>
        <v>0</v>
      </c>
      <c r="I389" s="28"/>
    </row>
    <row r="390" spans="1:9" s="61" customFormat="1" ht="30" customHeight="1" x14ac:dyDescent="0.2">
      <c r="A390" s="98" t="s">
        <v>244</v>
      </c>
      <c r="B390" s="85" t="s">
        <v>540</v>
      </c>
      <c r="C390" s="86" t="s">
        <v>245</v>
      </c>
      <c r="D390" s="87" t="s">
        <v>617</v>
      </c>
      <c r="E390" s="92"/>
      <c r="F390" s="93"/>
      <c r="G390" s="95"/>
      <c r="H390" s="89"/>
      <c r="I390" s="28"/>
    </row>
    <row r="391" spans="1:9" s="61" customFormat="1" ht="69.95" customHeight="1" x14ac:dyDescent="0.2">
      <c r="A391" s="98"/>
      <c r="B391" s="96" t="s">
        <v>33</v>
      </c>
      <c r="C391" s="86" t="s">
        <v>494</v>
      </c>
      <c r="D391" s="87"/>
      <c r="E391" s="92" t="s">
        <v>49</v>
      </c>
      <c r="F391" s="108">
        <v>9</v>
      </c>
      <c r="G391" s="88"/>
      <c r="H391" s="89">
        <f t="shared" ref="H391" si="27">ROUND(G391*F391,2)</f>
        <v>0</v>
      </c>
      <c r="I391" s="28"/>
    </row>
    <row r="392" spans="1:9" s="61" customFormat="1" ht="30" customHeight="1" x14ac:dyDescent="0.2">
      <c r="A392" s="98" t="s">
        <v>109</v>
      </c>
      <c r="B392" s="85" t="s">
        <v>541</v>
      </c>
      <c r="C392" s="86" t="s">
        <v>51</v>
      </c>
      <c r="D392" s="87" t="s">
        <v>615</v>
      </c>
      <c r="E392" s="92"/>
      <c r="F392" s="93"/>
      <c r="G392" s="95"/>
      <c r="H392" s="89"/>
      <c r="I392" s="28"/>
    </row>
    <row r="393" spans="1:9" s="61" customFormat="1" ht="39.950000000000003" customHeight="1" x14ac:dyDescent="0.2">
      <c r="A393" s="98" t="s">
        <v>367</v>
      </c>
      <c r="B393" s="96" t="s">
        <v>33</v>
      </c>
      <c r="C393" s="86" t="s">
        <v>495</v>
      </c>
      <c r="D393" s="87" t="s">
        <v>315</v>
      </c>
      <c r="E393" s="92"/>
      <c r="F393" s="93"/>
      <c r="G393" s="97"/>
      <c r="H393" s="89"/>
      <c r="I393" s="28"/>
    </row>
    <row r="394" spans="1:9" s="61" customFormat="1" ht="30" customHeight="1" x14ac:dyDescent="0.2">
      <c r="A394" s="98" t="s">
        <v>496</v>
      </c>
      <c r="B394" s="103" t="s">
        <v>106</v>
      </c>
      <c r="C394" s="104" t="s">
        <v>319</v>
      </c>
      <c r="D394" s="91"/>
      <c r="E394" s="105" t="s">
        <v>49</v>
      </c>
      <c r="F394" s="106">
        <v>5</v>
      </c>
      <c r="G394" s="88"/>
      <c r="H394" s="97">
        <f>ROUND(G394*F394,2)</f>
        <v>0</v>
      </c>
      <c r="I394" s="28"/>
    </row>
    <row r="395" spans="1:9" s="107" customFormat="1" ht="39.950000000000003" customHeight="1" x14ac:dyDescent="0.2">
      <c r="A395" s="98" t="s">
        <v>180</v>
      </c>
      <c r="B395" s="96" t="s">
        <v>40</v>
      </c>
      <c r="C395" s="86" t="s">
        <v>344</v>
      </c>
      <c r="D395" s="87" t="s">
        <v>112</v>
      </c>
      <c r="E395" s="92" t="s">
        <v>49</v>
      </c>
      <c r="F395" s="93">
        <v>5</v>
      </c>
      <c r="G395" s="88"/>
      <c r="H395" s="89">
        <f t="shared" ref="H395" si="28">ROUND(G395*F395,2)</f>
        <v>0</v>
      </c>
      <c r="I395" s="28"/>
    </row>
    <row r="396" spans="1:9" s="61" customFormat="1" ht="39.950000000000003" customHeight="1" x14ac:dyDescent="0.2">
      <c r="A396" s="98" t="s">
        <v>181</v>
      </c>
      <c r="B396" s="85" t="s">
        <v>542</v>
      </c>
      <c r="C396" s="86" t="s">
        <v>182</v>
      </c>
      <c r="D396" s="87" t="s">
        <v>619</v>
      </c>
      <c r="E396" s="92"/>
      <c r="F396" s="93"/>
      <c r="G396" s="97"/>
      <c r="H396" s="89"/>
      <c r="I396" s="28"/>
    </row>
    <row r="397" spans="1:9" s="61" customFormat="1" ht="30" customHeight="1" x14ac:dyDescent="0.2">
      <c r="A397" s="98" t="s">
        <v>183</v>
      </c>
      <c r="B397" s="96" t="s">
        <v>33</v>
      </c>
      <c r="C397" s="86" t="s">
        <v>72</v>
      </c>
      <c r="D397" s="87"/>
      <c r="E397" s="92"/>
      <c r="F397" s="93"/>
      <c r="G397" s="97"/>
      <c r="H397" s="89"/>
      <c r="I397" s="28"/>
    </row>
    <row r="398" spans="1:9" s="61" customFormat="1" ht="30" customHeight="1" x14ac:dyDescent="0.2">
      <c r="A398" s="98" t="s">
        <v>362</v>
      </c>
      <c r="B398" s="102" t="s">
        <v>106</v>
      </c>
      <c r="C398" s="86" t="s">
        <v>360</v>
      </c>
      <c r="D398" s="87"/>
      <c r="E398" s="92" t="s">
        <v>34</v>
      </c>
      <c r="F398" s="93">
        <v>220</v>
      </c>
      <c r="G398" s="88"/>
      <c r="H398" s="89">
        <f t="shared" ref="H398:H400" si="29">ROUND(G398*F398,2)</f>
        <v>0</v>
      </c>
      <c r="I398" s="28"/>
    </row>
    <row r="399" spans="1:9" s="61" customFormat="1" ht="39.950000000000003" customHeight="1" x14ac:dyDescent="0.2">
      <c r="A399" s="98" t="s">
        <v>184</v>
      </c>
      <c r="B399" s="85" t="s">
        <v>543</v>
      </c>
      <c r="C399" s="86" t="s">
        <v>185</v>
      </c>
      <c r="D399" s="87" t="s">
        <v>619</v>
      </c>
      <c r="E399" s="92" t="s">
        <v>32</v>
      </c>
      <c r="F399" s="93">
        <v>77</v>
      </c>
      <c r="G399" s="88"/>
      <c r="H399" s="89">
        <f t="shared" si="29"/>
        <v>0</v>
      </c>
      <c r="I399" s="28"/>
    </row>
    <row r="400" spans="1:9" s="61" customFormat="1" ht="30" customHeight="1" x14ac:dyDescent="0.2">
      <c r="A400" s="98" t="s">
        <v>117</v>
      </c>
      <c r="B400" s="85" t="s">
        <v>544</v>
      </c>
      <c r="C400" s="86" t="s">
        <v>119</v>
      </c>
      <c r="D400" s="87" t="s">
        <v>187</v>
      </c>
      <c r="E400" s="92" t="s">
        <v>39</v>
      </c>
      <c r="F400" s="108">
        <v>2</v>
      </c>
      <c r="G400" s="88"/>
      <c r="H400" s="89">
        <f t="shared" si="29"/>
        <v>0</v>
      </c>
      <c r="I400" s="28"/>
    </row>
    <row r="401" spans="1:9" ht="30" customHeight="1" x14ac:dyDescent="0.2">
      <c r="A401" s="11"/>
      <c r="B401" s="80"/>
      <c r="C401" s="78" t="s">
        <v>19</v>
      </c>
      <c r="D401" s="74"/>
      <c r="E401" s="75"/>
      <c r="F401" s="75"/>
      <c r="G401" s="76"/>
      <c r="H401" s="77"/>
      <c r="I401" s="28"/>
    </row>
    <row r="402" spans="1:9" s="61" customFormat="1" ht="41.45" customHeight="1" x14ac:dyDescent="0.2">
      <c r="A402" s="90" t="s">
        <v>52</v>
      </c>
      <c r="B402" s="85" t="s">
        <v>545</v>
      </c>
      <c r="C402" s="86" t="s">
        <v>53</v>
      </c>
      <c r="D402" s="87" t="s">
        <v>630</v>
      </c>
      <c r="E402" s="92"/>
      <c r="F402" s="108"/>
      <c r="G402" s="95"/>
      <c r="H402" s="109"/>
      <c r="I402" s="28"/>
    </row>
    <row r="403" spans="1:9" s="61" customFormat="1" ht="39.950000000000003" customHeight="1" x14ac:dyDescent="0.2">
      <c r="A403" s="90" t="s">
        <v>606</v>
      </c>
      <c r="B403" s="96" t="s">
        <v>33</v>
      </c>
      <c r="C403" s="86" t="s">
        <v>607</v>
      </c>
      <c r="D403" s="87" t="s">
        <v>1</v>
      </c>
      <c r="E403" s="92" t="s">
        <v>32</v>
      </c>
      <c r="F403" s="108">
        <v>1270</v>
      </c>
      <c r="G403" s="88"/>
      <c r="H403" s="89">
        <f t="shared" ref="H403" si="30">ROUND(G403*F403,2)</f>
        <v>0</v>
      </c>
      <c r="I403" s="28"/>
    </row>
    <row r="404" spans="1:9" s="61" customFormat="1" ht="39.950000000000003" customHeight="1" x14ac:dyDescent="0.2">
      <c r="A404" s="90" t="s">
        <v>602</v>
      </c>
      <c r="B404" s="96" t="s">
        <v>40</v>
      </c>
      <c r="C404" s="86" t="s">
        <v>604</v>
      </c>
      <c r="D404" s="87" t="s">
        <v>603</v>
      </c>
      <c r="E404" s="92" t="s">
        <v>32</v>
      </c>
      <c r="F404" s="108">
        <v>70</v>
      </c>
      <c r="G404" s="88"/>
      <c r="H404" s="89">
        <f t="shared" ref="H404:H406" si="31">ROUND(G404*F404,2)</f>
        <v>0</v>
      </c>
      <c r="I404" s="28"/>
    </row>
    <row r="405" spans="1:9" s="61" customFormat="1" ht="39.950000000000003" customHeight="1" x14ac:dyDescent="0.2">
      <c r="A405" s="90" t="s">
        <v>449</v>
      </c>
      <c r="B405" s="96" t="s">
        <v>50</v>
      </c>
      <c r="C405" s="86" t="s">
        <v>605</v>
      </c>
      <c r="D405" s="87" t="s">
        <v>450</v>
      </c>
      <c r="E405" s="92" t="s">
        <v>32</v>
      </c>
      <c r="F405" s="108">
        <v>130</v>
      </c>
      <c r="G405" s="88"/>
      <c r="H405" s="89">
        <f t="shared" si="31"/>
        <v>0</v>
      </c>
      <c r="I405" s="28"/>
    </row>
    <row r="406" spans="1:9" s="61" customFormat="1" ht="39.950000000000003" customHeight="1" x14ac:dyDescent="0.2">
      <c r="A406" s="90" t="s">
        <v>189</v>
      </c>
      <c r="B406" s="96" t="s">
        <v>63</v>
      </c>
      <c r="C406" s="86" t="s">
        <v>503</v>
      </c>
      <c r="D406" s="87" t="s">
        <v>190</v>
      </c>
      <c r="E406" s="92" t="s">
        <v>32</v>
      </c>
      <c r="F406" s="108">
        <v>13</v>
      </c>
      <c r="G406" s="88"/>
      <c r="H406" s="89">
        <f t="shared" si="31"/>
        <v>0</v>
      </c>
      <c r="I406" s="28"/>
    </row>
    <row r="407" spans="1:9" s="61" customFormat="1" ht="39.950000000000003" customHeight="1" x14ac:dyDescent="0.2">
      <c r="A407" s="90" t="s">
        <v>79</v>
      </c>
      <c r="B407" s="85" t="s">
        <v>546</v>
      </c>
      <c r="C407" s="86" t="s">
        <v>80</v>
      </c>
      <c r="D407" s="87" t="s">
        <v>629</v>
      </c>
      <c r="E407" s="92"/>
      <c r="F407" s="108"/>
      <c r="G407" s="95"/>
      <c r="H407" s="109"/>
      <c r="I407" s="28"/>
    </row>
    <row r="408" spans="1:9" s="61" customFormat="1" ht="54.95" customHeight="1" x14ac:dyDescent="0.2">
      <c r="A408" s="90" t="s">
        <v>608</v>
      </c>
      <c r="B408" s="96" t="s">
        <v>33</v>
      </c>
      <c r="C408" s="86" t="s">
        <v>609</v>
      </c>
      <c r="D408" s="87"/>
      <c r="E408" s="92" t="s">
        <v>32</v>
      </c>
      <c r="F408" s="108">
        <v>200</v>
      </c>
      <c r="G408" s="88"/>
      <c r="H408" s="89">
        <f t="shared" ref="H408" si="32">ROUND(G408*F408,2)</f>
        <v>0</v>
      </c>
      <c r="I408" s="28"/>
    </row>
    <row r="409" spans="1:9" s="61" customFormat="1" ht="39.950000000000003" customHeight="1" x14ac:dyDescent="0.2">
      <c r="A409" s="90" t="s">
        <v>54</v>
      </c>
      <c r="B409" s="85" t="s">
        <v>547</v>
      </c>
      <c r="C409" s="86" t="s">
        <v>55</v>
      </c>
      <c r="D409" s="87" t="s">
        <v>616</v>
      </c>
      <c r="E409" s="92"/>
      <c r="F409" s="108"/>
      <c r="G409" s="95"/>
      <c r="H409" s="109"/>
      <c r="I409" s="28"/>
    </row>
    <row r="410" spans="1:9" s="61" customFormat="1" ht="39.950000000000003" customHeight="1" x14ac:dyDescent="0.2">
      <c r="A410" s="90" t="s">
        <v>497</v>
      </c>
      <c r="B410" s="96" t="s">
        <v>33</v>
      </c>
      <c r="C410" s="86" t="s">
        <v>504</v>
      </c>
      <c r="D410" s="87" t="s">
        <v>122</v>
      </c>
      <c r="E410" s="92" t="s">
        <v>49</v>
      </c>
      <c r="F410" s="93">
        <v>80</v>
      </c>
      <c r="G410" s="88"/>
      <c r="H410" s="89">
        <f t="shared" ref="H410:H418" si="33">ROUND(G410*F410,2)</f>
        <v>0</v>
      </c>
      <c r="I410" s="28"/>
    </row>
    <row r="411" spans="1:9" s="61" customFormat="1" ht="39.950000000000003" customHeight="1" x14ac:dyDescent="0.2">
      <c r="A411" s="90" t="s">
        <v>375</v>
      </c>
      <c r="B411" s="96" t="s">
        <v>40</v>
      </c>
      <c r="C411" s="86" t="s">
        <v>505</v>
      </c>
      <c r="D411" s="87" t="s">
        <v>191</v>
      </c>
      <c r="E411" s="92" t="s">
        <v>49</v>
      </c>
      <c r="F411" s="93">
        <v>16</v>
      </c>
      <c r="G411" s="88"/>
      <c r="H411" s="89">
        <f t="shared" si="33"/>
        <v>0</v>
      </c>
      <c r="I411" s="28"/>
    </row>
    <row r="412" spans="1:9" s="61" customFormat="1" ht="39.950000000000003" customHeight="1" x14ac:dyDescent="0.2">
      <c r="A412" s="90" t="s">
        <v>498</v>
      </c>
      <c r="B412" s="96" t="s">
        <v>50</v>
      </c>
      <c r="C412" s="86" t="s">
        <v>506</v>
      </c>
      <c r="D412" s="87" t="s">
        <v>111</v>
      </c>
      <c r="E412" s="92" t="s">
        <v>49</v>
      </c>
      <c r="F412" s="93">
        <v>23</v>
      </c>
      <c r="G412" s="88"/>
      <c r="H412" s="89">
        <f t="shared" si="33"/>
        <v>0</v>
      </c>
      <c r="I412" s="28"/>
    </row>
    <row r="413" spans="1:9" s="61" customFormat="1" ht="39.950000000000003" customHeight="1" x14ac:dyDescent="0.2">
      <c r="A413" s="90" t="s">
        <v>377</v>
      </c>
      <c r="B413" s="96" t="s">
        <v>63</v>
      </c>
      <c r="C413" s="86" t="s">
        <v>507</v>
      </c>
      <c r="D413" s="87" t="s">
        <v>378</v>
      </c>
      <c r="E413" s="92" t="s">
        <v>49</v>
      </c>
      <c r="F413" s="93">
        <v>18</v>
      </c>
      <c r="G413" s="88"/>
      <c r="H413" s="89">
        <f t="shared" si="33"/>
        <v>0</v>
      </c>
      <c r="I413" s="28"/>
    </row>
    <row r="414" spans="1:9" s="61" customFormat="1" ht="39.950000000000003" customHeight="1" x14ac:dyDescent="0.2">
      <c r="A414" s="90" t="s">
        <v>56</v>
      </c>
      <c r="B414" s="96" t="s">
        <v>67</v>
      </c>
      <c r="C414" s="86" t="s">
        <v>508</v>
      </c>
      <c r="D414" s="87" t="s">
        <v>124</v>
      </c>
      <c r="E414" s="92" t="s">
        <v>49</v>
      </c>
      <c r="F414" s="93">
        <v>69</v>
      </c>
      <c r="G414" s="88"/>
      <c r="H414" s="89">
        <f t="shared" si="33"/>
        <v>0</v>
      </c>
      <c r="I414" s="28"/>
    </row>
    <row r="415" spans="1:9" s="61" customFormat="1" ht="54.95" customHeight="1" x14ac:dyDescent="0.2">
      <c r="A415" s="90" t="s">
        <v>499</v>
      </c>
      <c r="B415" s="96" t="s">
        <v>123</v>
      </c>
      <c r="C415" s="86" t="s">
        <v>509</v>
      </c>
      <c r="D415" s="87" t="s">
        <v>500</v>
      </c>
      <c r="E415" s="92" t="s">
        <v>49</v>
      </c>
      <c r="F415" s="93">
        <v>5</v>
      </c>
      <c r="G415" s="88"/>
      <c r="H415" s="89">
        <f t="shared" si="33"/>
        <v>0</v>
      </c>
      <c r="I415" s="28"/>
    </row>
    <row r="416" spans="1:9" s="61" customFormat="1" ht="39.950000000000003" customHeight="1" x14ac:dyDescent="0.2">
      <c r="A416" s="90" t="s">
        <v>192</v>
      </c>
      <c r="B416" s="85" t="s">
        <v>548</v>
      </c>
      <c r="C416" s="86" t="s">
        <v>448</v>
      </c>
      <c r="D416" s="87" t="s">
        <v>616</v>
      </c>
      <c r="E416" s="92" t="s">
        <v>49</v>
      </c>
      <c r="F416" s="108">
        <v>460</v>
      </c>
      <c r="G416" s="88"/>
      <c r="H416" s="89">
        <f t="shared" si="33"/>
        <v>0</v>
      </c>
      <c r="I416" s="28"/>
    </row>
    <row r="417" spans="1:9" s="61" customFormat="1" ht="48.6" customHeight="1" x14ac:dyDescent="0.2">
      <c r="A417" s="90" t="s">
        <v>171</v>
      </c>
      <c r="B417" s="85" t="s">
        <v>549</v>
      </c>
      <c r="C417" s="86" t="s">
        <v>343</v>
      </c>
      <c r="D417" s="87" t="s">
        <v>623</v>
      </c>
      <c r="E417" s="92" t="s">
        <v>32</v>
      </c>
      <c r="F417" s="108">
        <v>56</v>
      </c>
      <c r="G417" s="88"/>
      <c r="H417" s="89">
        <f t="shared" si="33"/>
        <v>0</v>
      </c>
      <c r="I417" s="28"/>
    </row>
    <row r="418" spans="1:9" s="61" customFormat="1" ht="30" customHeight="1" x14ac:dyDescent="0.2">
      <c r="A418" s="90"/>
      <c r="B418" s="85" t="s">
        <v>550</v>
      </c>
      <c r="C418" s="86" t="s">
        <v>610</v>
      </c>
      <c r="D418" s="87" t="s">
        <v>644</v>
      </c>
      <c r="E418" s="92" t="s">
        <v>32</v>
      </c>
      <c r="F418" s="108">
        <v>139</v>
      </c>
      <c r="G418" s="88"/>
      <c r="H418" s="89">
        <f t="shared" si="33"/>
        <v>0</v>
      </c>
      <c r="I418" s="28"/>
    </row>
    <row r="419" spans="1:9" ht="30" customHeight="1" x14ac:dyDescent="0.2">
      <c r="A419" s="11"/>
      <c r="B419" s="80"/>
      <c r="C419" s="78" t="s">
        <v>21</v>
      </c>
      <c r="D419" s="74"/>
      <c r="E419" s="81"/>
      <c r="F419" s="75"/>
      <c r="G419" s="76"/>
      <c r="H419" s="77"/>
      <c r="I419" s="28"/>
    </row>
    <row r="420" spans="1:9" s="61" customFormat="1" ht="30" customHeight="1" x14ac:dyDescent="0.2">
      <c r="A420" s="90" t="s">
        <v>128</v>
      </c>
      <c r="B420" s="85" t="s">
        <v>551</v>
      </c>
      <c r="C420" s="86" t="s">
        <v>130</v>
      </c>
      <c r="D420" s="87" t="s">
        <v>131</v>
      </c>
      <c r="E420" s="92"/>
      <c r="F420" s="108"/>
      <c r="G420" s="95"/>
      <c r="H420" s="109"/>
      <c r="I420" s="28"/>
    </row>
    <row r="421" spans="1:9" s="61" customFormat="1" ht="30" customHeight="1" x14ac:dyDescent="0.2">
      <c r="A421" s="90" t="s">
        <v>320</v>
      </c>
      <c r="B421" s="96" t="s">
        <v>33</v>
      </c>
      <c r="C421" s="86" t="s">
        <v>132</v>
      </c>
      <c r="D421" s="87"/>
      <c r="E421" s="92" t="s">
        <v>39</v>
      </c>
      <c r="F421" s="108">
        <v>1</v>
      </c>
      <c r="G421" s="88"/>
      <c r="H421" s="89">
        <f>ROUND(G421*F421,2)</f>
        <v>0</v>
      </c>
      <c r="I421" s="28"/>
    </row>
    <row r="422" spans="1:9" s="61" customFormat="1" ht="30" customHeight="1" x14ac:dyDescent="0.2">
      <c r="A422" s="90" t="s">
        <v>133</v>
      </c>
      <c r="B422" s="85" t="s">
        <v>552</v>
      </c>
      <c r="C422" s="86" t="s">
        <v>135</v>
      </c>
      <c r="D422" s="87" t="s">
        <v>637</v>
      </c>
      <c r="E422" s="92"/>
      <c r="F422" s="108"/>
      <c r="G422" s="95"/>
      <c r="H422" s="109"/>
      <c r="I422" s="28"/>
    </row>
    <row r="423" spans="1:9" s="61" customFormat="1" ht="30" customHeight="1" x14ac:dyDescent="0.2">
      <c r="A423" s="90" t="s">
        <v>136</v>
      </c>
      <c r="B423" s="96" t="s">
        <v>33</v>
      </c>
      <c r="C423" s="86" t="s">
        <v>137</v>
      </c>
      <c r="D423" s="87"/>
      <c r="E423" s="92"/>
      <c r="F423" s="108"/>
      <c r="G423" s="95"/>
      <c r="H423" s="109"/>
      <c r="I423" s="28"/>
    </row>
    <row r="424" spans="1:9" s="61" customFormat="1" ht="39.950000000000003" customHeight="1" x14ac:dyDescent="0.2">
      <c r="A424" s="90" t="s">
        <v>138</v>
      </c>
      <c r="B424" s="102" t="s">
        <v>106</v>
      </c>
      <c r="C424" s="86" t="s">
        <v>510</v>
      </c>
      <c r="D424" s="87"/>
      <c r="E424" s="92" t="s">
        <v>49</v>
      </c>
      <c r="F424" s="108">
        <v>4</v>
      </c>
      <c r="G424" s="88"/>
      <c r="H424" s="89">
        <f>ROUND(G424*F424,2)</f>
        <v>0</v>
      </c>
      <c r="I424" s="28"/>
    </row>
    <row r="425" spans="1:9" s="61" customFormat="1" ht="30" customHeight="1" x14ac:dyDescent="0.2">
      <c r="A425" s="90" t="s">
        <v>214</v>
      </c>
      <c r="B425" s="85" t="s">
        <v>553</v>
      </c>
      <c r="C425" s="86" t="s">
        <v>215</v>
      </c>
      <c r="D425" s="87" t="s">
        <v>131</v>
      </c>
      <c r="E425" s="92"/>
      <c r="F425" s="108"/>
      <c r="G425" s="95"/>
      <c r="H425" s="109"/>
      <c r="I425" s="28"/>
    </row>
    <row r="426" spans="1:9" s="61" customFormat="1" ht="30" customHeight="1" x14ac:dyDescent="0.2">
      <c r="A426" s="90" t="s">
        <v>216</v>
      </c>
      <c r="B426" s="96" t="s">
        <v>33</v>
      </c>
      <c r="C426" s="86" t="s">
        <v>170</v>
      </c>
      <c r="D426" s="87"/>
      <c r="E426" s="92"/>
      <c r="F426" s="108"/>
      <c r="G426" s="95"/>
      <c r="H426" s="109"/>
      <c r="I426" s="28"/>
    </row>
    <row r="427" spans="1:9" s="61" customFormat="1" ht="30" customHeight="1" x14ac:dyDescent="0.2">
      <c r="A427" s="90" t="s">
        <v>217</v>
      </c>
      <c r="B427" s="102" t="s">
        <v>106</v>
      </c>
      <c r="C427" s="86" t="s">
        <v>218</v>
      </c>
      <c r="D427" s="87"/>
      <c r="E427" s="92" t="s">
        <v>39</v>
      </c>
      <c r="F427" s="108">
        <v>1</v>
      </c>
      <c r="G427" s="88"/>
      <c r="H427" s="89">
        <f>ROUND(G427*F427,2)</f>
        <v>0</v>
      </c>
      <c r="I427" s="28"/>
    </row>
    <row r="428" spans="1:9" s="112" customFormat="1" ht="39.950000000000003" customHeight="1" x14ac:dyDescent="0.2">
      <c r="A428" s="90" t="s">
        <v>611</v>
      </c>
      <c r="B428" s="85" t="s">
        <v>554</v>
      </c>
      <c r="C428" s="114" t="s">
        <v>612</v>
      </c>
      <c r="D428" s="87" t="s">
        <v>131</v>
      </c>
      <c r="E428" s="92"/>
      <c r="F428" s="108"/>
      <c r="G428" s="95"/>
      <c r="H428" s="109"/>
      <c r="I428" s="28"/>
    </row>
    <row r="429" spans="1:9" s="112" customFormat="1" ht="30" customHeight="1" x14ac:dyDescent="0.2">
      <c r="A429" s="163" t="s">
        <v>613</v>
      </c>
      <c r="B429" s="96" t="s">
        <v>33</v>
      </c>
      <c r="C429" s="114" t="s">
        <v>170</v>
      </c>
      <c r="D429" s="87"/>
      <c r="E429" s="92" t="s">
        <v>39</v>
      </c>
      <c r="F429" s="108">
        <v>1</v>
      </c>
      <c r="G429" s="88"/>
      <c r="H429" s="89">
        <f t="shared" ref="H429" si="34">ROUND(G429*F429,2)</f>
        <v>0</v>
      </c>
      <c r="I429" s="28"/>
    </row>
    <row r="430" spans="1:9" s="61" customFormat="1" ht="30" customHeight="1" x14ac:dyDescent="0.2">
      <c r="A430" s="90" t="s">
        <v>199</v>
      </c>
      <c r="B430" s="85" t="s">
        <v>555</v>
      </c>
      <c r="C430" s="86" t="s">
        <v>201</v>
      </c>
      <c r="D430" s="87" t="s">
        <v>131</v>
      </c>
      <c r="E430" s="92" t="s">
        <v>39</v>
      </c>
      <c r="F430" s="108">
        <v>1</v>
      </c>
      <c r="G430" s="88"/>
      <c r="H430" s="89">
        <f t="shared" ref="H430:H432" si="35">ROUND(G430*F430,2)</f>
        <v>0</v>
      </c>
      <c r="I430" s="28"/>
    </row>
    <row r="431" spans="1:9" s="61" customFormat="1" ht="30" customHeight="1" x14ac:dyDescent="0.2">
      <c r="A431" s="90" t="s">
        <v>254</v>
      </c>
      <c r="B431" s="85" t="s">
        <v>556</v>
      </c>
      <c r="C431" s="86" t="s">
        <v>255</v>
      </c>
      <c r="D431" s="87" t="s">
        <v>345</v>
      </c>
      <c r="E431" s="92" t="s">
        <v>39</v>
      </c>
      <c r="F431" s="108">
        <v>1</v>
      </c>
      <c r="G431" s="88"/>
      <c r="H431" s="89">
        <f t="shared" si="35"/>
        <v>0</v>
      </c>
      <c r="I431" s="28"/>
    </row>
    <row r="432" spans="1:9" s="61" customFormat="1" ht="30" customHeight="1" x14ac:dyDescent="0.2">
      <c r="A432" s="90" t="s">
        <v>146</v>
      </c>
      <c r="B432" s="85" t="s">
        <v>557</v>
      </c>
      <c r="C432" s="86" t="s">
        <v>148</v>
      </c>
      <c r="D432" s="87" t="s">
        <v>149</v>
      </c>
      <c r="E432" s="92" t="s">
        <v>49</v>
      </c>
      <c r="F432" s="108">
        <v>12</v>
      </c>
      <c r="G432" s="88"/>
      <c r="H432" s="89">
        <f t="shared" si="35"/>
        <v>0</v>
      </c>
      <c r="I432" s="28"/>
    </row>
    <row r="433" spans="1:9" s="61" customFormat="1" ht="30" customHeight="1" x14ac:dyDescent="0.25">
      <c r="A433" s="90"/>
      <c r="B433" s="150"/>
      <c r="C433" s="185" t="s">
        <v>462</v>
      </c>
      <c r="D433" s="185"/>
      <c r="E433" s="185"/>
      <c r="F433" s="185"/>
      <c r="G433" s="185"/>
      <c r="H433" s="185"/>
      <c r="I433" s="28"/>
    </row>
    <row r="434" spans="1:9" s="61" customFormat="1" ht="30" customHeight="1" x14ac:dyDescent="0.25">
      <c r="A434" s="90" t="s">
        <v>214</v>
      </c>
      <c r="B434" s="152" t="s">
        <v>558</v>
      </c>
      <c r="C434" s="154" t="s">
        <v>215</v>
      </c>
      <c r="D434" s="154" t="s">
        <v>131</v>
      </c>
      <c r="E434" s="155"/>
      <c r="F434" s="155"/>
      <c r="G434" s="97"/>
      <c r="H434" s="89"/>
      <c r="I434" s="28"/>
    </row>
    <row r="435" spans="1:9" s="61" customFormat="1" ht="30" customHeight="1" x14ac:dyDescent="0.25">
      <c r="A435" s="90" t="s">
        <v>216</v>
      </c>
      <c r="B435" s="150" t="s">
        <v>33</v>
      </c>
      <c r="C435" s="154" t="s">
        <v>463</v>
      </c>
      <c r="D435" s="155"/>
      <c r="E435" s="151"/>
      <c r="F435" s="151"/>
      <c r="G435" s="97"/>
      <c r="H435" s="89"/>
      <c r="I435" s="28"/>
    </row>
    <row r="436" spans="1:9" s="61" customFormat="1" ht="30" customHeight="1" x14ac:dyDescent="0.25">
      <c r="A436" s="90" t="s">
        <v>217</v>
      </c>
      <c r="B436" s="156" t="s">
        <v>106</v>
      </c>
      <c r="C436" s="154" t="s">
        <v>218</v>
      </c>
      <c r="D436" s="155"/>
      <c r="E436" s="149" t="s">
        <v>464</v>
      </c>
      <c r="F436" s="149">
        <v>1</v>
      </c>
      <c r="G436" s="88"/>
      <c r="H436" s="89">
        <f t="shared" ref="H436:H438" si="36">ROUND(G436*F436,2)</f>
        <v>0</v>
      </c>
      <c r="I436" s="28"/>
    </row>
    <row r="437" spans="1:9" s="61" customFormat="1" ht="30" customHeight="1" x14ac:dyDescent="0.2">
      <c r="A437" s="90" t="s">
        <v>219</v>
      </c>
      <c r="B437" s="152" t="s">
        <v>559</v>
      </c>
      <c r="C437" s="154" t="s">
        <v>563</v>
      </c>
      <c r="D437" s="151" t="s">
        <v>461</v>
      </c>
      <c r="E437" s="151"/>
      <c r="F437" s="149"/>
      <c r="G437" s="97"/>
      <c r="H437" s="89"/>
      <c r="I437" s="28"/>
    </row>
    <row r="438" spans="1:9" s="61" customFormat="1" ht="30" customHeight="1" x14ac:dyDescent="0.2">
      <c r="A438" s="90" t="s">
        <v>220</v>
      </c>
      <c r="B438" s="150" t="s">
        <v>33</v>
      </c>
      <c r="C438" s="154" t="s">
        <v>645</v>
      </c>
      <c r="D438" s="151"/>
      <c r="E438" s="149" t="s">
        <v>49</v>
      </c>
      <c r="F438" s="149">
        <v>50</v>
      </c>
      <c r="G438" s="88"/>
      <c r="H438" s="89">
        <f t="shared" si="36"/>
        <v>0</v>
      </c>
      <c r="I438" s="28"/>
    </row>
    <row r="439" spans="1:9" ht="30" customHeight="1" x14ac:dyDescent="0.2">
      <c r="A439" s="11"/>
      <c r="B439" s="72"/>
      <c r="C439" s="78" t="s">
        <v>23</v>
      </c>
      <c r="D439" s="74"/>
      <c r="E439" s="79"/>
      <c r="F439" s="74"/>
      <c r="G439" s="76"/>
      <c r="H439" s="77"/>
      <c r="I439" s="28"/>
    </row>
    <row r="440" spans="1:9" s="61" customFormat="1" ht="30" customHeight="1" x14ac:dyDescent="0.2">
      <c r="A440" s="98" t="s">
        <v>64</v>
      </c>
      <c r="B440" s="85" t="s">
        <v>560</v>
      </c>
      <c r="C440" s="86" t="s">
        <v>65</v>
      </c>
      <c r="D440" s="87" t="s">
        <v>346</v>
      </c>
      <c r="E440" s="92"/>
      <c r="F440" s="93"/>
      <c r="G440" s="95"/>
      <c r="H440" s="89"/>
      <c r="I440" s="28"/>
    </row>
    <row r="441" spans="1:9" s="61" customFormat="1" ht="30" customHeight="1" x14ac:dyDescent="0.2">
      <c r="A441" s="98" t="s">
        <v>158</v>
      </c>
      <c r="B441" s="96" t="s">
        <v>33</v>
      </c>
      <c r="C441" s="86" t="s">
        <v>159</v>
      </c>
      <c r="D441" s="87"/>
      <c r="E441" s="92" t="s">
        <v>32</v>
      </c>
      <c r="F441" s="93">
        <v>21</v>
      </c>
      <c r="G441" s="88"/>
      <c r="H441" s="89">
        <f>ROUND(G441*F441,2)</f>
        <v>0</v>
      </c>
      <c r="I441" s="28"/>
    </row>
    <row r="442" spans="1:9" s="61" customFormat="1" ht="30" customHeight="1" x14ac:dyDescent="0.2">
      <c r="A442" s="98" t="s">
        <v>66</v>
      </c>
      <c r="B442" s="96" t="s">
        <v>40</v>
      </c>
      <c r="C442" s="86" t="s">
        <v>160</v>
      </c>
      <c r="D442" s="87"/>
      <c r="E442" s="92" t="s">
        <v>32</v>
      </c>
      <c r="F442" s="93">
        <v>229</v>
      </c>
      <c r="G442" s="88"/>
      <c r="H442" s="89">
        <f>ROUND(G442*F442,2)</f>
        <v>0</v>
      </c>
      <c r="I442" s="28"/>
    </row>
    <row r="443" spans="1:9" ht="30" customHeight="1" thickBot="1" x14ac:dyDescent="0.25">
      <c r="A443" s="29"/>
      <c r="B443" s="24" t="str">
        <f>B351</f>
        <v>G</v>
      </c>
      <c r="C443" s="173" t="str">
        <f>C351</f>
        <v>PEMBINA HIGHWAY ALLEY From Pembina Highway to Dowker Street - Concrete Pavement Reconstruction and Associated Works</v>
      </c>
      <c r="D443" s="174"/>
      <c r="E443" s="174"/>
      <c r="F443" s="175"/>
      <c r="G443" s="29" t="s">
        <v>16</v>
      </c>
      <c r="H443" s="29">
        <f>SUM(H351:H442)</f>
        <v>0</v>
      </c>
      <c r="I443" s="28"/>
    </row>
    <row r="444" spans="1:9" ht="30" customHeight="1" thickTop="1" x14ac:dyDescent="0.2">
      <c r="A444" s="62"/>
      <c r="B444" s="64" t="s">
        <v>561</v>
      </c>
      <c r="C444" s="194" t="s">
        <v>359</v>
      </c>
      <c r="D444" s="195"/>
      <c r="E444" s="195"/>
      <c r="F444" s="196"/>
      <c r="G444" s="62"/>
      <c r="H444" s="65"/>
      <c r="I444" s="28"/>
    </row>
    <row r="445" spans="1:9" ht="30" customHeight="1" x14ac:dyDescent="0.2">
      <c r="A445" s="66" t="s">
        <v>340</v>
      </c>
      <c r="B445" s="143" t="s">
        <v>562</v>
      </c>
      <c r="C445" s="144" t="s">
        <v>341</v>
      </c>
      <c r="D445" s="111" t="s">
        <v>511</v>
      </c>
      <c r="E445" s="145" t="s">
        <v>335</v>
      </c>
      <c r="F445" s="146">
        <v>1</v>
      </c>
      <c r="G445" s="147"/>
      <c r="H445" s="148">
        <f>ROUND(G445*F445,2)</f>
        <v>0</v>
      </c>
      <c r="I445" s="28"/>
    </row>
    <row r="446" spans="1:9" ht="30" customHeight="1" thickBot="1" x14ac:dyDescent="0.25">
      <c r="A446" s="67"/>
      <c r="B446" s="141" t="str">
        <f>B444</f>
        <v>H</v>
      </c>
      <c r="C446" s="207" t="str">
        <f>C444</f>
        <v>MOBILIZATION /DEMOBILIZATION</v>
      </c>
      <c r="D446" s="208"/>
      <c r="E446" s="208"/>
      <c r="F446" s="209"/>
      <c r="G446" s="63" t="s">
        <v>16</v>
      </c>
      <c r="H446" s="142">
        <f>H445</f>
        <v>0</v>
      </c>
      <c r="I446" s="28"/>
    </row>
    <row r="447" spans="1:9" ht="30" customHeight="1" thickTop="1" x14ac:dyDescent="0.3">
      <c r="A447" s="57"/>
      <c r="B447" s="5"/>
      <c r="C447" s="41" t="s">
        <v>17</v>
      </c>
      <c r="D447" s="42"/>
      <c r="E447" s="42"/>
      <c r="F447" s="42"/>
      <c r="G447" s="42"/>
      <c r="H447" s="16"/>
      <c r="I447" s="28"/>
    </row>
    <row r="448" spans="1:9" ht="30" customHeight="1" x14ac:dyDescent="0.2">
      <c r="A448" s="59"/>
      <c r="B448" s="192" t="str">
        <f>'FORM B - PRICES '!B6</f>
        <v>PART 1      CITY FUNDED WORK</v>
      </c>
      <c r="C448" s="193"/>
      <c r="D448" s="193"/>
      <c r="E448" s="193"/>
      <c r="F448" s="193"/>
      <c r="G448" s="43"/>
      <c r="H448" s="52"/>
      <c r="I448" s="28"/>
    </row>
    <row r="449" spans="1:9" ht="40.15" customHeight="1" thickBot="1" x14ac:dyDescent="0.25">
      <c r="A449" s="12"/>
      <c r="B449" s="24" t="str">
        <f>'FORM B - PRICES '!B7</f>
        <v>A</v>
      </c>
      <c r="C449" s="210" t="str">
        <f>'FORM B - PRICES '!C7</f>
        <v xml:space="preserve">CHARLES STREET From Jarvis Avenue to Sutherland Avenue - Concrete Pavement Reconstruction and Associated Works </v>
      </c>
      <c r="D449" s="174"/>
      <c r="E449" s="174"/>
      <c r="F449" s="175"/>
      <c r="G449" s="12" t="s">
        <v>16</v>
      </c>
      <c r="H449" s="12">
        <f>H101</f>
        <v>0</v>
      </c>
      <c r="I449" s="28"/>
    </row>
    <row r="450" spans="1:9" ht="40.15" customHeight="1" thickTop="1" thickBot="1" x14ac:dyDescent="0.25">
      <c r="A450" s="12"/>
      <c r="B450" s="24" t="str">
        <f>'FORM B - PRICES '!B181</f>
        <v>B</v>
      </c>
      <c r="C450" s="201" t="str">
        <f>'FORM B - PRICES '!C181</f>
        <v xml:space="preserve">JARVIS AVENUE From McPhillips Street to Parr Street - Asphalt Mill and Fill and Associated Works </v>
      </c>
      <c r="D450" s="202"/>
      <c r="E450" s="202"/>
      <c r="F450" s="203"/>
      <c r="G450" s="12" t="s">
        <v>16</v>
      </c>
      <c r="H450" s="12">
        <f>H181</f>
        <v>0</v>
      </c>
      <c r="I450" s="28"/>
    </row>
    <row r="451" spans="1:9" ht="40.15" customHeight="1" thickTop="1" thickBot="1" x14ac:dyDescent="0.25">
      <c r="A451" s="12"/>
      <c r="B451" s="24" t="str">
        <f>'FORM B - PRICES '!B182</f>
        <v>C</v>
      </c>
      <c r="C451" s="201" t="str">
        <f>'FORM B - PRICES '!C182</f>
        <v xml:space="preserve">JARVIS AVENUE From Parr Street to Powers Street -  Pavement Rehabilitation and Associated Works </v>
      </c>
      <c r="D451" s="202"/>
      <c r="E451" s="202"/>
      <c r="F451" s="203"/>
      <c r="G451" s="12" t="s">
        <v>16</v>
      </c>
      <c r="H451" s="12">
        <f>H301</f>
        <v>0</v>
      </c>
      <c r="I451" s="28"/>
    </row>
    <row r="452" spans="1:9" ht="40.15" customHeight="1" thickTop="1" thickBot="1" x14ac:dyDescent="0.25">
      <c r="A452" s="12"/>
      <c r="B452" s="24" t="str">
        <f>'FORM B - PRICES '!B302</f>
        <v>D</v>
      </c>
      <c r="C452" s="201" t="str">
        <f>'FORM B - PRICES '!C302</f>
        <v>SUTHERLAND AVENUE From Robinson Street to Charles Street -  New Concrete Sidewalk and Associated Works</v>
      </c>
      <c r="D452" s="202"/>
      <c r="E452" s="202"/>
      <c r="F452" s="203"/>
      <c r="G452" s="12" t="s">
        <v>16</v>
      </c>
      <c r="H452" s="12">
        <f>H320</f>
        <v>0</v>
      </c>
      <c r="I452" s="28"/>
    </row>
    <row r="453" spans="1:9" s="28" customFormat="1" ht="30" customHeight="1" thickTop="1" thickBot="1" x14ac:dyDescent="0.25">
      <c r="A453" s="26"/>
      <c r="B453" s="25" t="s">
        <v>15</v>
      </c>
      <c r="C453" s="186" t="s">
        <v>458</v>
      </c>
      <c r="D453" s="187"/>
      <c r="E453" s="187"/>
      <c r="F453" s="188"/>
      <c r="G453" s="12" t="s">
        <v>16</v>
      </c>
      <c r="H453" s="27">
        <f>H324</f>
        <v>0</v>
      </c>
    </row>
    <row r="454" spans="1:9" ht="40.15" customHeight="1" thickTop="1" thickBot="1" x14ac:dyDescent="0.25">
      <c r="A454" s="12"/>
      <c r="B454" s="24" t="s">
        <v>230</v>
      </c>
      <c r="C454" s="201" t="str">
        <f>'FORM B - PRICES '!C325</f>
        <v>WATER AND WASTE WORK</v>
      </c>
      <c r="D454" s="202"/>
      <c r="E454" s="202"/>
      <c r="F454" s="203"/>
      <c r="G454" s="12" t="s">
        <v>16</v>
      </c>
      <c r="H454" s="12">
        <f>H349</f>
        <v>0</v>
      </c>
      <c r="I454" s="28"/>
    </row>
    <row r="455" spans="1:9" ht="40.15" customHeight="1" thickTop="1" thickBot="1" x14ac:dyDescent="0.3">
      <c r="A455" s="12"/>
      <c r="B455" s="44"/>
      <c r="C455" s="45"/>
      <c r="D455" s="46"/>
      <c r="E455" s="47"/>
      <c r="F455" s="47"/>
      <c r="G455" s="49" t="s">
        <v>26</v>
      </c>
      <c r="H455" s="48">
        <f>SUM(H449:H454)</f>
        <v>0</v>
      </c>
      <c r="I455" s="28"/>
    </row>
    <row r="456" spans="1:9" ht="40.15" customHeight="1" thickTop="1" thickBot="1" x14ac:dyDescent="0.25">
      <c r="A456" s="29"/>
      <c r="B456" s="204" t="str">
        <f>B350</f>
        <v>PART 2      FEDERALLY/PROVINCIALLY FUNDED WORK
                 (See B10.6, B18.2.1, D2.1)</v>
      </c>
      <c r="C456" s="205"/>
      <c r="D456" s="205"/>
      <c r="E456" s="205"/>
      <c r="F456" s="205"/>
      <c r="G456" s="206"/>
      <c r="H456" s="30"/>
      <c r="I456" s="28"/>
    </row>
    <row r="457" spans="1:9" ht="40.15" customHeight="1" thickTop="1" thickBot="1" x14ac:dyDescent="0.25">
      <c r="A457" s="19"/>
      <c r="B457" s="24" t="s">
        <v>336</v>
      </c>
      <c r="C457" s="201" t="str">
        <f>C351</f>
        <v>PEMBINA HIGHWAY ALLEY From Pembina Highway to Dowker Street - Concrete Pavement Reconstruction and Associated Works</v>
      </c>
      <c r="D457" s="202"/>
      <c r="E457" s="202"/>
      <c r="F457" s="203"/>
      <c r="G457" s="19" t="s">
        <v>16</v>
      </c>
      <c r="H457" s="19">
        <f>H443</f>
        <v>0</v>
      </c>
      <c r="I457" s="28"/>
    </row>
    <row r="458" spans="1:9" ht="40.15" customHeight="1" thickTop="1" thickBot="1" x14ac:dyDescent="0.3">
      <c r="A458" s="12"/>
      <c r="B458" s="68"/>
      <c r="C458" s="45"/>
      <c r="D458" s="46"/>
      <c r="E458" s="47"/>
      <c r="F458" s="47"/>
      <c r="G458" s="69" t="s">
        <v>27</v>
      </c>
      <c r="H458" s="39">
        <f>SUM(H457:H457)</f>
        <v>0</v>
      </c>
      <c r="I458" s="28"/>
    </row>
    <row r="459" spans="1:9" ht="40.15" customHeight="1" thickTop="1" thickBot="1" x14ac:dyDescent="0.3">
      <c r="A459" s="12"/>
      <c r="B459" s="60" t="str">
        <f>B444</f>
        <v>H</v>
      </c>
      <c r="C459" s="201" t="str">
        <f>C444</f>
        <v>MOBILIZATION /DEMOBILIZATION</v>
      </c>
      <c r="D459" s="202"/>
      <c r="E459" s="202"/>
      <c r="F459" s="203"/>
      <c r="G459" s="71" t="s">
        <v>339</v>
      </c>
      <c r="H459" s="70">
        <f>H446</f>
        <v>0</v>
      </c>
      <c r="I459" s="28"/>
    </row>
    <row r="460" spans="1:9" ht="40.15" customHeight="1" thickTop="1" x14ac:dyDescent="0.2">
      <c r="A460" s="11"/>
      <c r="B460" s="197" t="s">
        <v>29</v>
      </c>
      <c r="C460" s="198"/>
      <c r="D460" s="198"/>
      <c r="E460" s="198"/>
      <c r="F460" s="198"/>
      <c r="G460" s="199">
        <f>H455+H458+H459</f>
        <v>0</v>
      </c>
      <c r="H460" s="200"/>
      <c r="I460" s="28"/>
    </row>
    <row r="461" spans="1:9" ht="40.15" customHeight="1" x14ac:dyDescent="0.2">
      <c r="A461" s="58"/>
      <c r="B461" s="53"/>
      <c r="C461" s="54"/>
      <c r="D461" s="55"/>
      <c r="E461" s="54"/>
      <c r="F461" s="54"/>
      <c r="G461" s="17"/>
      <c r="H461" s="18"/>
      <c r="I461" s="28"/>
    </row>
  </sheetData>
  <sheetProtection algorithmName="SHA-512" hashValue="3B2JRTj+ATGF460jS/bxw4OZWBO5uaHBI51rF3gODfL1WPjLG0OOVu3THir6NLCQSSBnISOmlpgjnEHiOFZUew==" saltValue="B+bmiroyqQgtsh1wN/91IQ==" spinCount="100000" sheet="1" objects="1" scenarios="1" selectLockedCells="1"/>
  <mergeCells count="39">
    <mergeCell ref="C331:H331"/>
    <mergeCell ref="C335:H335"/>
    <mergeCell ref="C339:H339"/>
    <mergeCell ref="C325:F325"/>
    <mergeCell ref="C326:H326"/>
    <mergeCell ref="B460:F460"/>
    <mergeCell ref="G460:H460"/>
    <mergeCell ref="C457:F457"/>
    <mergeCell ref="B456:G456"/>
    <mergeCell ref="C433:H433"/>
    <mergeCell ref="C459:F459"/>
    <mergeCell ref="C454:F454"/>
    <mergeCell ref="C453:F453"/>
    <mergeCell ref="C446:F446"/>
    <mergeCell ref="C449:F449"/>
    <mergeCell ref="C451:F451"/>
    <mergeCell ref="C452:F452"/>
    <mergeCell ref="C450:F450"/>
    <mergeCell ref="C351:F351"/>
    <mergeCell ref="B350:G350"/>
    <mergeCell ref="B448:F448"/>
    <mergeCell ref="C443:F443"/>
    <mergeCell ref="C444:F444"/>
    <mergeCell ref="C302:F302"/>
    <mergeCell ref="C320:F320"/>
    <mergeCell ref="C349:F349"/>
    <mergeCell ref="B6:F6"/>
    <mergeCell ref="C7:F7"/>
    <mergeCell ref="C101:F101"/>
    <mergeCell ref="C182:F182"/>
    <mergeCell ref="C301:F301"/>
    <mergeCell ref="C102:F102"/>
    <mergeCell ref="C181:F181"/>
    <mergeCell ref="C263:H263"/>
    <mergeCell ref="C269:H269"/>
    <mergeCell ref="C321:F321"/>
    <mergeCell ref="C324:F324"/>
    <mergeCell ref="C343:H343"/>
    <mergeCell ref="C327:H327"/>
  </mergeCells>
  <phoneticPr fontId="0" type="noConversion"/>
  <conditionalFormatting sqref="D9:D21 D112:D151">
    <cfRule type="cellIs" dxfId="106" priority="59" stopIfTrue="1" operator="equal">
      <formula>"CW 3240-R7"</formula>
    </cfRule>
    <cfRule type="cellIs" dxfId="105" priority="58" stopIfTrue="1" operator="equal">
      <formula>"CW 3120-R2"</formula>
    </cfRule>
    <cfRule type="cellIs" dxfId="104" priority="57" stopIfTrue="1" operator="equal">
      <formula>"CW 2130-R11"</formula>
    </cfRule>
  </conditionalFormatting>
  <conditionalFormatting sqref="D23:D50">
    <cfRule type="cellIs" dxfId="103" priority="54" stopIfTrue="1" operator="equal">
      <formula>"CW 2130-R11"</formula>
    </cfRule>
    <cfRule type="cellIs" dxfId="102" priority="56" stopIfTrue="1" operator="equal">
      <formula>"CW 3240-R7"</formula>
    </cfRule>
    <cfRule type="cellIs" dxfId="101" priority="55" stopIfTrue="1" operator="equal">
      <formula>"CW 3120-R2"</formula>
    </cfRule>
  </conditionalFormatting>
  <conditionalFormatting sqref="D52:D62 D251:D253">
    <cfRule type="cellIs" dxfId="100" priority="732" stopIfTrue="1" operator="equal">
      <formula>"CW 3240-R7"</formula>
    </cfRule>
    <cfRule type="cellIs" dxfId="99" priority="731" stopIfTrue="1" operator="equal">
      <formula>"CW 3120-R2"</formula>
    </cfRule>
    <cfRule type="cellIs" dxfId="98" priority="730" stopIfTrue="1" operator="equal">
      <formula>"CW 2130-R11"</formula>
    </cfRule>
  </conditionalFormatting>
  <conditionalFormatting sqref="D64:D66 D91:D96">
    <cfRule type="cellIs" dxfId="97" priority="613" stopIfTrue="1" operator="equal">
      <formula>"CW 3240-R7"</formula>
    </cfRule>
    <cfRule type="cellIs" dxfId="96" priority="612" stopIfTrue="1" operator="equal">
      <formula>"CW 3120-R2"</formula>
    </cfRule>
  </conditionalFormatting>
  <conditionalFormatting sqref="D67:D74">
    <cfRule type="cellIs" dxfId="95" priority="22" stopIfTrue="1" operator="equal">
      <formula>"CW 3120-R2"</formula>
    </cfRule>
    <cfRule type="cellIs" dxfId="94" priority="23" stopIfTrue="1" operator="equal">
      <formula>"CW 3240-R7"</formula>
    </cfRule>
  </conditionalFormatting>
  <conditionalFormatting sqref="D74:D75">
    <cfRule type="cellIs" dxfId="93" priority="21" stopIfTrue="1" operator="equal">
      <formula>"CW 2130-R11"</formula>
    </cfRule>
  </conditionalFormatting>
  <conditionalFormatting sqref="D75:D80">
    <cfRule type="cellIs" dxfId="92" priority="583" stopIfTrue="1" operator="equal">
      <formula>"CW 3240-R7"</formula>
    </cfRule>
    <cfRule type="cellIs" dxfId="91" priority="582" stopIfTrue="1" operator="equal">
      <formula>"CW 3120-R2"</formula>
    </cfRule>
  </conditionalFormatting>
  <conditionalFormatting sqref="D79:D80">
    <cfRule type="cellIs" dxfId="90" priority="581" stopIfTrue="1" operator="equal">
      <formula>"CW 2130-R11"</formula>
    </cfRule>
  </conditionalFormatting>
  <conditionalFormatting sqref="D81:D82">
    <cfRule type="cellIs" dxfId="89" priority="578" stopIfTrue="1" operator="equal">
      <formula>"CW 3240-R7"</formula>
    </cfRule>
    <cfRule type="cellIs" dxfId="88" priority="577" stopIfTrue="1" operator="equal">
      <formula>"CW 3120-R2"</formula>
    </cfRule>
  </conditionalFormatting>
  <conditionalFormatting sqref="D83:D86 D431:D438">
    <cfRule type="cellIs" dxfId="87" priority="567" stopIfTrue="1" operator="equal">
      <formula>"CW 2130-R11"</formula>
    </cfRule>
    <cfRule type="cellIs" dxfId="86" priority="569" stopIfTrue="1" operator="equal">
      <formula>"CW 3240-R7"</formula>
    </cfRule>
  </conditionalFormatting>
  <conditionalFormatting sqref="D85:D86">
    <cfRule type="cellIs" dxfId="85" priority="568" stopIfTrue="1" operator="equal">
      <formula>"CW 3120-R2"</formula>
    </cfRule>
  </conditionalFormatting>
  <conditionalFormatting sqref="D88">
    <cfRule type="cellIs" dxfId="84" priority="563" stopIfTrue="1" operator="equal">
      <formula>"CW 2130-R11"</formula>
    </cfRule>
  </conditionalFormatting>
  <conditionalFormatting sqref="D88:D90">
    <cfRule type="cellIs" dxfId="83" priority="566" stopIfTrue="1" operator="equal">
      <formula>"CW 3240-R7"</formula>
    </cfRule>
    <cfRule type="cellIs" dxfId="82" priority="565" stopIfTrue="1" operator="equal">
      <formula>"CW 3120-R2"</formula>
    </cfRule>
  </conditionalFormatting>
  <conditionalFormatting sqref="D90:D96 D65:D66">
    <cfRule type="cellIs" dxfId="81" priority="611" stopIfTrue="1" operator="equal">
      <formula>"CW 2130-R11"</formula>
    </cfRule>
  </conditionalFormatting>
  <conditionalFormatting sqref="D98:D100">
    <cfRule type="cellIs" dxfId="80" priority="551" stopIfTrue="1" operator="equal">
      <formula>"CW 2130-R11"</formula>
    </cfRule>
    <cfRule type="cellIs" dxfId="79" priority="552" stopIfTrue="1" operator="equal">
      <formula>"CW 3120-R2"</formula>
    </cfRule>
    <cfRule type="cellIs" dxfId="78" priority="553" stopIfTrue="1" operator="equal">
      <formula>"CW 3240-R7"</formula>
    </cfRule>
  </conditionalFormatting>
  <conditionalFormatting sqref="D104:D110">
    <cfRule type="cellIs" dxfId="77" priority="85" stopIfTrue="1" operator="equal">
      <formula>"CW 2130-R11"</formula>
    </cfRule>
    <cfRule type="cellIs" dxfId="76" priority="87" stopIfTrue="1" operator="equal">
      <formula>"CW 3240-R7"</formula>
    </cfRule>
    <cfRule type="cellIs" dxfId="75" priority="86" stopIfTrue="1" operator="equal">
      <formula>"CW 3120-R2"</formula>
    </cfRule>
  </conditionalFormatting>
  <conditionalFormatting sqref="D153:D156">
    <cfRule type="cellIs" dxfId="74" priority="35" stopIfTrue="1" operator="equal">
      <formula>"CW 3240-R7"</formula>
    </cfRule>
    <cfRule type="cellIs" dxfId="73" priority="34" stopIfTrue="1" operator="equal">
      <formula>"CW 3120-R2"</formula>
    </cfRule>
    <cfRule type="cellIs" dxfId="72" priority="33" stopIfTrue="1" operator="equal">
      <formula>"CW 2130-R11"</formula>
    </cfRule>
  </conditionalFormatting>
  <conditionalFormatting sqref="D158">
    <cfRule type="cellIs" dxfId="71" priority="76" stopIfTrue="1" operator="equal">
      <formula>"CW 2130-R11"</formula>
    </cfRule>
    <cfRule type="cellIs" dxfId="70" priority="77" stopIfTrue="1" operator="equal">
      <formula>"CW 3120-R2"</formula>
    </cfRule>
    <cfRule type="cellIs" dxfId="69" priority="78" stopIfTrue="1" operator="equal">
      <formula>"CW 3240-R7"</formula>
    </cfRule>
  </conditionalFormatting>
  <conditionalFormatting sqref="D160:D164">
    <cfRule type="cellIs" dxfId="68" priority="26" stopIfTrue="1" operator="equal">
      <formula>"CW 3240-R7"</formula>
    </cfRule>
    <cfRule type="cellIs" dxfId="67" priority="25" stopIfTrue="1" operator="equal">
      <formula>"CW 3120-R2"</formula>
    </cfRule>
  </conditionalFormatting>
  <conditionalFormatting sqref="D161:D164">
    <cfRule type="cellIs" dxfId="66" priority="24" stopIfTrue="1" operator="equal">
      <formula>"CW 2130-R11"</formula>
    </cfRule>
  </conditionalFormatting>
  <conditionalFormatting sqref="D166:D176">
    <cfRule type="cellIs" dxfId="65" priority="70" stopIfTrue="1" operator="equal">
      <formula>"CW 3120-R2"</formula>
    </cfRule>
    <cfRule type="cellIs" dxfId="64" priority="71" stopIfTrue="1" operator="equal">
      <formula>"CW 3240-R7"</formula>
    </cfRule>
    <cfRule type="cellIs" dxfId="63" priority="69" stopIfTrue="1" operator="equal">
      <formula>"CW 2130-R11"</formula>
    </cfRule>
  </conditionalFormatting>
  <conditionalFormatting sqref="D178:D180">
    <cfRule type="cellIs" dxfId="62" priority="63" stopIfTrue="1" operator="equal">
      <formula>"CW 2130-R11"</formula>
    </cfRule>
    <cfRule type="cellIs" dxfId="61" priority="64" stopIfTrue="1" operator="equal">
      <formula>"CW 3120-R2"</formula>
    </cfRule>
    <cfRule type="cellIs" dxfId="60" priority="65" stopIfTrue="1" operator="equal">
      <formula>"CW 3240-R7"</formula>
    </cfRule>
  </conditionalFormatting>
  <conditionalFormatting sqref="D184:D190">
    <cfRule type="cellIs" dxfId="59" priority="538" stopIfTrue="1" operator="equal">
      <formula>"CW 3240-R7"</formula>
    </cfRule>
    <cfRule type="cellIs" dxfId="58" priority="537" stopIfTrue="1" operator="equal">
      <formula>"CW 3120-R2"</formula>
    </cfRule>
    <cfRule type="cellIs" dxfId="57" priority="536" stopIfTrue="1" operator="equal">
      <formula>"CW 2130-R11"</formula>
    </cfRule>
  </conditionalFormatting>
  <conditionalFormatting sqref="D192:D249">
    <cfRule type="cellIs" dxfId="56" priority="28" stopIfTrue="1" operator="equal">
      <formula>"CW 3120-R2"</formula>
    </cfRule>
    <cfRule type="cellIs" dxfId="55" priority="29" stopIfTrue="1" operator="equal">
      <formula>"CW 3240-R7"</formula>
    </cfRule>
    <cfRule type="cellIs" dxfId="54" priority="27" stopIfTrue="1" operator="equal">
      <formula>"CW 2130-R11"</formula>
    </cfRule>
  </conditionalFormatting>
  <conditionalFormatting sqref="D255">
    <cfRule type="cellIs" dxfId="53" priority="369" stopIfTrue="1" operator="equal">
      <formula>"CW 3120-R2"</formula>
    </cfRule>
    <cfRule type="cellIs" dxfId="52" priority="368" stopIfTrue="1" operator="equal">
      <formula>"CW 2130-R11"</formula>
    </cfRule>
    <cfRule type="cellIs" dxfId="51" priority="370" stopIfTrue="1" operator="equal">
      <formula>"CW 3240-R7"</formula>
    </cfRule>
  </conditionalFormatting>
  <conditionalFormatting sqref="D257:D261">
    <cfRule type="cellIs" dxfId="50" priority="19" stopIfTrue="1" operator="equal">
      <formula>"CW 3120-R2"</formula>
    </cfRule>
  </conditionalFormatting>
  <conditionalFormatting sqref="D257:D277">
    <cfRule type="cellIs" dxfId="49" priority="20" stopIfTrue="1" operator="equal">
      <formula>"CW 3240-R7"</formula>
    </cfRule>
  </conditionalFormatting>
  <conditionalFormatting sqref="D258:D277">
    <cfRule type="cellIs" dxfId="48" priority="18" stopIfTrue="1" operator="equal">
      <formula>"CW 2130-R11"</formula>
    </cfRule>
  </conditionalFormatting>
  <conditionalFormatting sqref="D279">
    <cfRule type="cellIs" dxfId="47" priority="357" stopIfTrue="1" operator="equal">
      <formula>"CW 2130-R11"</formula>
    </cfRule>
  </conditionalFormatting>
  <conditionalFormatting sqref="D279:D281">
    <cfRule type="cellIs" dxfId="46" priority="360" stopIfTrue="1" operator="equal">
      <formula>"CW 3240-R7"</formula>
    </cfRule>
    <cfRule type="cellIs" dxfId="45" priority="359" stopIfTrue="1" operator="equal">
      <formula>"CW 3120-R2"</formula>
    </cfRule>
  </conditionalFormatting>
  <conditionalFormatting sqref="D281:D292">
    <cfRule type="cellIs" dxfId="44" priority="348" stopIfTrue="1" operator="equal">
      <formula>"CW 2130-R11"</formula>
    </cfRule>
  </conditionalFormatting>
  <conditionalFormatting sqref="D282:D292">
    <cfRule type="cellIs" dxfId="43" priority="349" stopIfTrue="1" operator="equal">
      <formula>"CW 3120-R2"</formula>
    </cfRule>
    <cfRule type="cellIs" dxfId="42" priority="350" stopIfTrue="1" operator="equal">
      <formula>"CW 3240-R7"</formula>
    </cfRule>
  </conditionalFormatting>
  <conditionalFormatting sqref="D294:D296">
    <cfRule type="cellIs" dxfId="41" priority="345" stopIfTrue="1" operator="equal">
      <formula>"CW 2130-R11"</formula>
    </cfRule>
    <cfRule type="cellIs" dxfId="40" priority="346" stopIfTrue="1" operator="equal">
      <formula>"CW 3120-R2"</formula>
    </cfRule>
    <cfRule type="cellIs" dxfId="39" priority="347" stopIfTrue="1" operator="equal">
      <formula>"CW 3240-R7"</formula>
    </cfRule>
  </conditionalFormatting>
  <conditionalFormatting sqref="D298:D300">
    <cfRule type="cellIs" dxfId="38" priority="340" stopIfTrue="1" operator="equal">
      <formula>"CW 3120-R2"</formula>
    </cfRule>
    <cfRule type="cellIs" dxfId="37" priority="339" stopIfTrue="1" operator="equal">
      <formula>"CW 2130-R11"</formula>
    </cfRule>
    <cfRule type="cellIs" dxfId="36" priority="341" stopIfTrue="1" operator="equal">
      <formula>"CW 3240-R7"</formula>
    </cfRule>
  </conditionalFormatting>
  <conditionalFormatting sqref="D304:D307">
    <cfRule type="cellIs" dxfId="35" priority="331" stopIfTrue="1" operator="equal">
      <formula>"CW 3120-R2"</formula>
    </cfRule>
    <cfRule type="cellIs" dxfId="34" priority="332" stopIfTrue="1" operator="equal">
      <formula>"CW 3240-R7"</formula>
    </cfRule>
    <cfRule type="cellIs" dxfId="33" priority="330" stopIfTrue="1" operator="equal">
      <formula>"CW 2130-R11"</formula>
    </cfRule>
  </conditionalFormatting>
  <conditionalFormatting sqref="D309:D310">
    <cfRule type="cellIs" dxfId="32" priority="324" stopIfTrue="1" operator="equal">
      <formula>"CW 2130-R11"</formula>
    </cfRule>
    <cfRule type="cellIs" dxfId="31" priority="325" stopIfTrue="1" operator="equal">
      <formula>"CW 3120-R2"</formula>
    </cfRule>
    <cfRule type="cellIs" dxfId="30" priority="326" stopIfTrue="1" operator="equal">
      <formula>"CW 3240-R7"</formula>
    </cfRule>
  </conditionalFormatting>
  <conditionalFormatting sqref="D312:D315">
    <cfRule type="cellIs" dxfId="29" priority="312" stopIfTrue="1" operator="equal">
      <formula>"CW 2130-R11"</formula>
    </cfRule>
    <cfRule type="cellIs" dxfId="28" priority="313" stopIfTrue="1" operator="equal">
      <formula>"CW 3120-R2"</formula>
    </cfRule>
    <cfRule type="cellIs" dxfId="27" priority="314" stopIfTrue="1" operator="equal">
      <formula>"CW 3240-R7"</formula>
    </cfRule>
  </conditionalFormatting>
  <conditionalFormatting sqref="D317:D319">
    <cfRule type="cellIs" dxfId="26" priority="311" stopIfTrue="1" operator="equal">
      <formula>"CW 3240-R7"</formula>
    </cfRule>
    <cfRule type="cellIs" dxfId="25" priority="310" stopIfTrue="1" operator="equal">
      <formula>"CW 3120-R2"</formula>
    </cfRule>
    <cfRule type="cellIs" dxfId="24" priority="309" stopIfTrue="1" operator="equal">
      <formula>"CW 2130-R11"</formula>
    </cfRule>
  </conditionalFormatting>
  <conditionalFormatting sqref="D322:D323">
    <cfRule type="cellIs" dxfId="23" priority="303" stopIfTrue="1" operator="equal">
      <formula>"CW 2130-R11"</formula>
    </cfRule>
    <cfRule type="cellIs" dxfId="22" priority="304" stopIfTrue="1" operator="equal">
      <formula>"CW 3120-R2"</formula>
    </cfRule>
    <cfRule type="cellIs" dxfId="21" priority="305" stopIfTrue="1" operator="equal">
      <formula>"CW 3240-R7"</formula>
    </cfRule>
  </conditionalFormatting>
  <conditionalFormatting sqref="D353:D366">
    <cfRule type="cellIs" dxfId="20" priority="17" stopIfTrue="1" operator="equal">
      <formula>"CW 3240-R7"</formula>
    </cfRule>
    <cfRule type="cellIs" dxfId="19" priority="16" stopIfTrue="1" operator="equal">
      <formula>"CW 3120-R2"</formula>
    </cfRule>
    <cfRule type="cellIs" dxfId="18" priority="15" stopIfTrue="1" operator="equal">
      <formula>"CW 2130-R11"</formula>
    </cfRule>
  </conditionalFormatting>
  <conditionalFormatting sqref="D368:D400">
    <cfRule type="cellIs" dxfId="17" priority="11" stopIfTrue="1" operator="equal">
      <formula>"CW 3240-R7"</formula>
    </cfRule>
    <cfRule type="cellIs" dxfId="16" priority="10" stopIfTrue="1" operator="equal">
      <formula>"CW 3120-R2"</formula>
    </cfRule>
    <cfRule type="cellIs" dxfId="15" priority="9" stopIfTrue="1" operator="equal">
      <formula>"CW 2130-R11"</formula>
    </cfRule>
  </conditionalFormatting>
  <conditionalFormatting sqref="D402:D418">
    <cfRule type="cellIs" dxfId="14" priority="5" stopIfTrue="1" operator="equal">
      <formula>"CW 3240-R7"</formula>
    </cfRule>
    <cfRule type="cellIs" dxfId="13" priority="4" stopIfTrue="1" operator="equal">
      <formula>"CW 3120-R2"</formula>
    </cfRule>
    <cfRule type="cellIs" dxfId="12" priority="3" stopIfTrue="1" operator="equal">
      <formula>"CW 2130-R11"</formula>
    </cfRule>
  </conditionalFormatting>
  <conditionalFormatting sqref="D420:D421">
    <cfRule type="cellIs" dxfId="11" priority="125" stopIfTrue="1" operator="equal">
      <formula>"CW 3240-R7"</formula>
    </cfRule>
    <cfRule type="cellIs" dxfId="10" priority="124" stopIfTrue="1" operator="equal">
      <formula>"CW 3120-R2"</formula>
    </cfRule>
  </conditionalFormatting>
  <conditionalFormatting sqref="D421">
    <cfRule type="cellIs" dxfId="9" priority="123" stopIfTrue="1" operator="equal">
      <formula>"CW 2130-R11"</formula>
    </cfRule>
  </conditionalFormatting>
  <conditionalFormatting sqref="D422:D430">
    <cfRule type="cellIs" dxfId="8" priority="1" stopIfTrue="1" operator="equal">
      <formula>"CW 3120-R2"</formula>
    </cfRule>
    <cfRule type="cellIs" dxfId="7" priority="2" stopIfTrue="1" operator="equal">
      <formula>"CW 3240-R7"</formula>
    </cfRule>
  </conditionalFormatting>
  <conditionalFormatting sqref="D440:D442">
    <cfRule type="cellIs" dxfId="6" priority="88" stopIfTrue="1" operator="equal">
      <formula>"CW 2130-R11"</formula>
    </cfRule>
    <cfRule type="cellIs" dxfId="5" priority="90" stopIfTrue="1" operator="equal">
      <formula>"CW 3240-R7"</formula>
    </cfRule>
    <cfRule type="cellIs" dxfId="4" priority="89" stopIfTrue="1" operator="equal">
      <formula>"CW 3120-R2"</formula>
    </cfRule>
  </conditionalFormatting>
  <conditionalFormatting sqref="D445">
    <cfRule type="cellIs" dxfId="3" priority="291" stopIfTrue="1" operator="equal">
      <formula>"CW 2130-R11"</formula>
    </cfRule>
    <cfRule type="cellIs" dxfId="2" priority="292" stopIfTrue="1" operator="equal">
      <formula>"CW 3120-R2"</formula>
    </cfRule>
    <cfRule type="cellIs" dxfId="1" priority="293" stopIfTrue="1" operator="equal">
      <formula>"CW 3240-R7"</formula>
    </cfRule>
  </conditionalFormatting>
  <conditionalFormatting sqref="G445">
    <cfRule type="expression" dxfId="0" priority="290">
      <formula>G445&gt;G460*0.05</formula>
    </cfRule>
  </conditionalFormatting>
  <dataValidations count="4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12 G14:G15 G17 G9:G10 G24 G26 G28 G30 G33:G35 G37 G21 G45 G47 G146:G148 G65:G66 G68 G71:G72 G74:G75 G77 G80:G84 G86 G88 G90 G99:G100 G184:G185 G187:G188 G190 G195 G193 G197:G200 G202 G204:G205 G207 G209 G211:G212 G214:G215 G218:G220 G222 G224:G227 G230:G232 G234:G237 G240 G246:G249 G252:G253 G255 G279 G281 G283:G292 G295:G296 G299:G300 G304:G307 G310 G313:G315 G318:G319 G322:G323 G353:G354 G356:G357 G359:G360 G362 G364 G366 G369 G371:G372 G374 G376:G377 G379 G386:G389 G391 G394:G395 G398:G400 G161:G164 G410:G418 G421 G424 G408 G441:G442 G104:G105 G107:G108 G110 G92:G96 G121 G123 G125:G126 G128 G131:G133 G144 G158 G166 G179:G180 G135 G138:G141 G150:G151 G168:G176 G242:G244 G328:G330 G332:G334 G336:G338 G340:G342 G344:G348 G258:G277 G19 G40:G42 G49:G50 G57:G62 G113 G115 G117:G119 G154:G156 G382:G384 G403:G406 G427 G429:G438 G53:G55" xr:uid="{581901CB-1E23-416B-A7B0-DB1960695C04}">
      <formula1>IF(G9&gt;=0.01,ROUND(G9,2),0.01)</formula1>
    </dataValidation>
    <dataValidation type="custom" allowBlank="1" showInputMessage="1" showErrorMessage="1" error="If you can enter a Unit  Price in this cell, pLease contact the Contract Administrator immediately!" sqref="G11 G13 G18 G23 G25 G27 G29 G31:G32 G36 G38 G43:G44 G46 G48 G52 G56 G64 G67 G69:G70 G241 G76 G78:G79 G91 G98 G186 G189 G192 G196 G194 G201 G203 G206 G208 G210 G213 G216:G217 G221 G223 G228 G233 G238:G239 G160 G245 G251 G73 G282 G294 G309 G312 G317 G257 G358 G363 G365 G368 G370 G373 G375 G378 G380:G381 G385 G390 G392 G396:G397 G355 G402 G420 G422:G423 G425:G426 G440 G106 G109 G112 G122 G114 G124 G127 G129:G130 G134 G136 G142:G143 G120 G149 G145 G153 G167 G178 G20 G116 G407 G409 G428" xr:uid="{7A2C1ADA-1DAF-43FD-B726-CF22B63BC582}">
      <formula1>"isblank(G3)"</formula1>
    </dataValidation>
    <dataValidation type="decimal" operator="greaterThan" allowBlank="1" showErrorMessage="1" errorTitle="Illegal Entry" error="Unit Prices must be greater than 0. " prompt="Enter your Unit Bid Price._x000a_You do not need to type in the &quot;$&quot;" sqref="G89 G280" xr:uid="{127819E5-8468-4224-86B0-855753DA5A40}">
      <formula1>0</formula1>
    </dataValidation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445" xr:uid="{00000000-0002-0000-0200-000000000000}">
      <formula1>IF(AND(G445&gt;=0.01,G445&lt;=G460*0.05),ROUND(G445,2),0.01)</formula1>
    </dataValidation>
  </dataValidations>
  <pageMargins left="0.5" right="0.5" top="0.75" bottom="0.75" header="0.25" footer="0.25"/>
  <pageSetup scale="76" fitToHeight="0" orientation="portrait" r:id="rId1"/>
  <headerFooter alignWithMargins="0">
    <oddHeader>&amp;L&amp;10The City of Winnipeg
Tender No. 12-2026 Addendum 1
&amp;R&amp;10Bid Submission
&amp;P of &amp;N</oddHeader>
    <oddFooter xml:space="preserve">&amp;R                   </oddFooter>
  </headerFooter>
  <rowBreaks count="17" manualBreakCount="17">
    <brk id="30" min="1" max="7" man="1"/>
    <brk id="50" min="1" max="7" man="1"/>
    <brk id="96" min="1" max="7" man="1"/>
    <brk id="101" min="1" max="7" man="1"/>
    <brk id="181" min="1" max="7" man="1"/>
    <brk id="202" min="1" max="7" man="1"/>
    <brk id="249" min="1" max="7" man="1"/>
    <brk id="272" min="1" max="7" man="1"/>
    <brk id="296" min="1" max="7" man="1"/>
    <brk id="301" min="1" max="7" man="1"/>
    <brk id="320" min="1" max="7" man="1"/>
    <brk id="324" min="1" max="7" man="1"/>
    <brk id="349" min="1" max="7" man="1"/>
    <brk id="374" min="1" max="7" man="1"/>
    <brk id="418" min="1" max="7" man="1"/>
    <brk id="443" min="1" max="7" man="1"/>
    <brk id="446" min="1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FORM B - PRICES </vt:lpstr>
      <vt:lpstr>'FORM B - PRICES '!Print_Area</vt:lpstr>
      <vt:lpstr>'FORM B - PRICES '!Print_Titles</vt:lpstr>
      <vt:lpstr>'FORM B - PRICES '!XEVERYTHING</vt:lpstr>
      <vt:lpstr>'FORM B - PRICES '!XITEMS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 Engineering</dc:creator>
  <dc:description>Checked March 27, 2026
by C. Humbert
File Size 55.6KB</dc:description>
  <cp:lastModifiedBy>Humbert, Cory</cp:lastModifiedBy>
  <cp:lastPrinted>2026-03-27T16:13:50Z</cp:lastPrinted>
  <dcterms:created xsi:type="dcterms:W3CDTF">1999-03-31T15:44:33Z</dcterms:created>
  <dcterms:modified xsi:type="dcterms:W3CDTF">2026-03-27T16:16:28Z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</Properties>
</file>