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O:\engineer\ProjectAdmin\Bid Opp Prep\2026\Checked\17-2026 PWD-Eng - Arlington-McPhillips\"/>
    </mc:Choice>
  </mc:AlternateContent>
  <xr:revisionPtr revIDLastSave="0" documentId="13_ncr:1_{6481C829-B9BE-46BD-98B0-6766FD4990B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RM B - PRICES" sheetId="3" r:id="rId1"/>
  </sheets>
  <definedNames>
    <definedName name="_12TENDER_SUBMISSI">#REF!</definedName>
    <definedName name="_1PAGE_1_OF_13" localSheetId="0">'FORM B - PRICES'!#REF!</definedName>
    <definedName name="_4PAGE_1_OF_13">#REF!</definedName>
    <definedName name="_5TENDER_NO._181" localSheetId="0">'FORM B - PRICES'!#REF!</definedName>
    <definedName name="_8TENDER_NO._181">#REF!</definedName>
    <definedName name="_9TENDER_SUBMISSI" localSheetId="0">'FORM B - PRICES'!#REF!</definedName>
    <definedName name="ColumnTypes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HEADER" localSheetId="0">'FORM B - PRICES'!#REF!</definedName>
    <definedName name="HEADER">#REF!</definedName>
    <definedName name="_xlnm.Print_Area" localSheetId="0">'FORM B - PRICES'!$B$6:$H$205</definedName>
    <definedName name="_xlnm.Print_Titles" localSheetId="0">'FORM B - PRICES'!$1:$5</definedName>
    <definedName name="_xlnm.Print_Titles">#REF!</definedName>
    <definedName name="TEMP" localSheetId="0">'FORM B - PRICES'!#REF!</definedName>
    <definedName name="TEMP">#REF!</definedName>
    <definedName name="TESTHEAD" localSheetId="0">'FORM B - PRICES'!#REF!</definedName>
    <definedName name="TESTHEAD">#REF!</definedName>
    <definedName name="XEVERYTHING" localSheetId="0">'FORM B - PRICES'!$B$1:$IV$127</definedName>
    <definedName name="XEVERYTHING">#REF!</definedName>
    <definedName name="XITEMS" localSheetId="0">'FORM B - PRICES'!$B$7:$IV$127</definedName>
    <definedName name="XITEMS">#REF!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24" i="3" l="1"/>
  <c r="H120" i="3"/>
  <c r="H79" i="3"/>
  <c r="H49" i="3"/>
  <c r="H190" i="3"/>
  <c r="H189" i="3"/>
  <c r="H188" i="3"/>
  <c r="H186" i="3"/>
  <c r="H184" i="3"/>
  <c r="H182" i="3"/>
  <c r="H180" i="3"/>
  <c r="H177" i="3"/>
  <c r="H175" i="3"/>
  <c r="H173" i="3"/>
  <c r="H170" i="3"/>
  <c r="H169" i="3"/>
  <c r="H168" i="3"/>
  <c r="H167" i="3"/>
  <c r="H166" i="3"/>
  <c r="H163" i="3"/>
  <c r="H161" i="3"/>
  <c r="H159" i="3"/>
  <c r="H157" i="3"/>
  <c r="H156" i="3"/>
  <c r="H154" i="3"/>
  <c r="H153" i="3"/>
  <c r="H152" i="3"/>
  <c r="H150" i="3"/>
  <c r="H148" i="3"/>
  <c r="H91" i="3"/>
  <c r="H96" i="3"/>
  <c r="H145" i="3" l="1"/>
  <c r="H143" i="3"/>
  <c r="H141" i="3"/>
  <c r="H140" i="3"/>
  <c r="H138" i="3"/>
  <c r="H136" i="3"/>
  <c r="H135" i="3"/>
  <c r="H134" i="3"/>
  <c r="H132" i="3"/>
  <c r="H130" i="3"/>
  <c r="H129" i="3"/>
  <c r="H191" i="3" l="1"/>
  <c r="H109" i="3"/>
  <c r="H108" i="3"/>
  <c r="H105" i="3"/>
  <c r="H104" i="3"/>
  <c r="H103" i="3"/>
  <c r="H102" i="3"/>
  <c r="H100" i="3"/>
  <c r="H98" i="3"/>
  <c r="H94" i="3"/>
  <c r="H90" i="3"/>
  <c r="H88" i="3"/>
  <c r="H86" i="3"/>
  <c r="H85" i="3"/>
  <c r="H84" i="3"/>
  <c r="H83" i="3"/>
  <c r="H82" i="3"/>
  <c r="H78" i="3"/>
  <c r="H76" i="3"/>
  <c r="H75" i="3"/>
  <c r="H73" i="3"/>
  <c r="H70" i="3"/>
  <c r="H67" i="3"/>
  <c r="H64" i="3"/>
  <c r="H62" i="3"/>
  <c r="H61" i="3"/>
  <c r="H59" i="3"/>
  <c r="H58" i="3"/>
  <c r="H55" i="3"/>
  <c r="H54" i="3"/>
  <c r="H53" i="3"/>
  <c r="H52" i="3"/>
  <c r="H51" i="3"/>
  <c r="H48" i="3"/>
  <c r="H45" i="3"/>
  <c r="H43" i="3"/>
  <c r="H42" i="3"/>
  <c r="H41" i="3"/>
  <c r="H39" i="3"/>
  <c r="H38" i="3"/>
  <c r="H35" i="3"/>
  <c r="H34" i="3"/>
  <c r="H33" i="3"/>
  <c r="H30" i="3"/>
  <c r="H29" i="3"/>
  <c r="H27" i="3"/>
  <c r="H25" i="3"/>
  <c r="H23" i="3"/>
  <c r="H22" i="3"/>
  <c r="H19" i="3"/>
  <c r="H17" i="3" l="1"/>
  <c r="H16" i="3"/>
  <c r="H15" i="3"/>
  <c r="H13" i="3"/>
  <c r="H12" i="3"/>
  <c r="H10" i="3"/>
  <c r="H9" i="3"/>
  <c r="H118" i="3" l="1"/>
  <c r="H123" i="3" l="1"/>
  <c r="H116" i="3" l="1"/>
  <c r="H125" i="3" s="1"/>
  <c r="H198" i="3" s="1"/>
  <c r="B203" i="3" l="1"/>
  <c r="C203" i="3"/>
  <c r="C194" i="3"/>
  <c r="B194" i="3"/>
  <c r="H193" i="3"/>
  <c r="H194" i="3" s="1"/>
  <c r="H203" i="3" s="1"/>
  <c r="C201" i="3" l="1"/>
  <c r="B201" i="3"/>
  <c r="C198" i="3"/>
  <c r="B198" i="3"/>
  <c r="B197" i="3"/>
  <c r="B191" i="3"/>
  <c r="C125" i="3"/>
  <c r="B125" i="3"/>
  <c r="H110" i="3"/>
  <c r="H197" i="3" s="1"/>
  <c r="H201" i="3"/>
  <c r="B200" i="3"/>
  <c r="B196" i="3"/>
  <c r="C197" i="3"/>
  <c r="C191" i="3"/>
  <c r="C110" i="3"/>
  <c r="H199" i="3" l="1"/>
  <c r="H202" i="3"/>
  <c r="G204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Pheifer, Henly</author>
  </authors>
  <commentList>
    <comment ref="E73" authorId="0" shapeId="0" xr:uid="{8C8EAEB4-AE4D-4E74-BC3F-126DE4163BC0}">
      <text>
        <r>
          <rPr>
            <b/>
            <sz val="9"/>
            <color indexed="81"/>
            <rFont val="Tahoma"/>
            <family val="2"/>
          </rPr>
          <t>Pheifer, Henly:</t>
        </r>
        <r>
          <rPr>
            <sz val="9"/>
            <color indexed="81"/>
            <rFont val="Tahoma"/>
            <family val="2"/>
          </rPr>
          <t xml:space="preserve">
old version has vert m ( no period)</t>
        </r>
      </text>
    </comment>
  </commentList>
</comments>
</file>

<file path=xl/sharedStrings.xml><?xml version="1.0" encoding="utf-8"?>
<sst xmlns="http://schemas.openxmlformats.org/spreadsheetml/2006/main" count="749" uniqueCount="421">
  <si>
    <t>FORM B: PRICES</t>
  </si>
  <si>
    <t>UNIT PRICES</t>
  </si>
  <si>
    <t/>
  </si>
  <si>
    <t>ITEM</t>
  </si>
  <si>
    <t>DESCRIPTION</t>
  </si>
  <si>
    <t>SPEC.</t>
  </si>
  <si>
    <t>UNIT</t>
  </si>
  <si>
    <t>APPROX.</t>
  </si>
  <si>
    <t>UNIT PRICE</t>
  </si>
  <si>
    <t>AMOUNT</t>
  </si>
  <si>
    <t>REF.</t>
  </si>
  <si>
    <t>QUANTITY</t>
  </si>
  <si>
    <t>A</t>
  </si>
  <si>
    <t>B</t>
  </si>
  <si>
    <t>C</t>
  </si>
  <si>
    <t>D</t>
  </si>
  <si>
    <t>Subtotal:</t>
  </si>
  <si>
    <t>SUMMARY</t>
  </si>
  <si>
    <t>EARTH AND BASE WORKS</t>
  </si>
  <si>
    <t>JOINT AND CRACK SEALING</t>
  </si>
  <si>
    <t>ASSOCIATED DRAINAGE AND UNDERGROUND WORKS</t>
  </si>
  <si>
    <t>ADJUSTMENTS</t>
  </si>
  <si>
    <t>LANDSCAPING</t>
  </si>
  <si>
    <t>MISCELLANEOUS</t>
  </si>
  <si>
    <t>CODE</t>
  </si>
  <si>
    <t xml:space="preserve"> (total price) PART 1</t>
  </si>
  <si>
    <t xml:space="preserve"> (total price) PART 2</t>
  </si>
  <si>
    <r>
      <t xml:space="preserve">PART 1      </t>
    </r>
    <r>
      <rPr>
        <b/>
        <i/>
        <sz val="16"/>
        <rFont val="Arial"/>
        <family val="2"/>
      </rPr>
      <t>CITY FUNDED WORK</t>
    </r>
  </si>
  <si>
    <t xml:space="preserve">TOTAL BID PRICE (GST extra)                                                                              (in figures)                                             </t>
  </si>
  <si>
    <t>m³</t>
  </si>
  <si>
    <t>A.2</t>
  </si>
  <si>
    <t>m²</t>
  </si>
  <si>
    <t>i)</t>
  </si>
  <si>
    <t>tonne</t>
  </si>
  <si>
    <t>A010</t>
  </si>
  <si>
    <t>Supplying and Placing Base Course Material</t>
  </si>
  <si>
    <t>A012</t>
  </si>
  <si>
    <t>Grading of Boulevards</t>
  </si>
  <si>
    <t>each</t>
  </si>
  <si>
    <t>ii)</t>
  </si>
  <si>
    <t>B094</t>
  </si>
  <si>
    <t>Drilled Dowels</t>
  </si>
  <si>
    <t>B095</t>
  </si>
  <si>
    <t>19.1 mm Diameter</t>
  </si>
  <si>
    <t>B097</t>
  </si>
  <si>
    <t>Drilled Tie Bars</t>
  </si>
  <si>
    <t>B098</t>
  </si>
  <si>
    <t>20 M Deformed Tie Bar</t>
  </si>
  <si>
    <t>m</t>
  </si>
  <si>
    <t>iii)</t>
  </si>
  <si>
    <t>Concrete Curb Renewal</t>
  </si>
  <si>
    <t>C001</t>
  </si>
  <si>
    <t>Concrete Pavements, Median Slabs, Bull-noses, and Safety Medians</t>
  </si>
  <si>
    <t>C032</t>
  </si>
  <si>
    <t>Concrete Curbs, Curb and Gutter, and Splash Strips</t>
  </si>
  <si>
    <t>D006</t>
  </si>
  <si>
    <t xml:space="preserve">Reflective Crack Maintenance </t>
  </si>
  <si>
    <t>F001</t>
  </si>
  <si>
    <t>F003</t>
  </si>
  <si>
    <t>F005</t>
  </si>
  <si>
    <t>iv)</t>
  </si>
  <si>
    <t>G001</t>
  </si>
  <si>
    <t>Sodding</t>
  </si>
  <si>
    <t>G003</t>
  </si>
  <si>
    <t>v)</t>
  </si>
  <si>
    <t>B001</t>
  </si>
  <si>
    <t>Pavement Removal</t>
  </si>
  <si>
    <t>B002</t>
  </si>
  <si>
    <t>Concrete Pavement</t>
  </si>
  <si>
    <t>Tie-ins and Approaches</t>
  </si>
  <si>
    <t>F002</t>
  </si>
  <si>
    <t>vert. m</t>
  </si>
  <si>
    <t>F009</t>
  </si>
  <si>
    <t>F010</t>
  </si>
  <si>
    <t>F011</t>
  </si>
  <si>
    <t>C008</t>
  </si>
  <si>
    <t>E023</t>
  </si>
  <si>
    <t>E024</t>
  </si>
  <si>
    <t>E025</t>
  </si>
  <si>
    <t>Replacing Existing Risers</t>
  </si>
  <si>
    <t>F002A</t>
  </si>
  <si>
    <t>Adjustment of Valve Boxes</t>
  </si>
  <si>
    <t>Valve Box Extensions</t>
  </si>
  <si>
    <t>Adjustment of Curb Stop Boxes</t>
  </si>
  <si>
    <t>A003</t>
  </si>
  <si>
    <t>Excavation</t>
  </si>
  <si>
    <t>A004</t>
  </si>
  <si>
    <t>Sub-Grade Compaction</t>
  </si>
  <si>
    <t>A007</t>
  </si>
  <si>
    <t>A.3</t>
  </si>
  <si>
    <t>A.4</t>
  </si>
  <si>
    <t>A.5</t>
  </si>
  <si>
    <t>A022</t>
  </si>
  <si>
    <t>A.6</t>
  </si>
  <si>
    <t>A.7</t>
  </si>
  <si>
    <t>Supply and Install Geogrid</t>
  </si>
  <si>
    <t>A.8</t>
  </si>
  <si>
    <t>A.9</t>
  </si>
  <si>
    <t>A.10</t>
  </si>
  <si>
    <t>A.11</t>
  </si>
  <si>
    <t>a)</t>
  </si>
  <si>
    <t>b)</t>
  </si>
  <si>
    <t>c)</t>
  </si>
  <si>
    <t>B154rl</t>
  </si>
  <si>
    <t>A.12</t>
  </si>
  <si>
    <t>B167rl</t>
  </si>
  <si>
    <t>SD-203B</t>
  </si>
  <si>
    <t>SD-229C,D</t>
  </si>
  <si>
    <t>B200</t>
  </si>
  <si>
    <t>A.13</t>
  </si>
  <si>
    <t>Planing of Pavement</t>
  </si>
  <si>
    <t>B201</t>
  </si>
  <si>
    <t>A.14</t>
  </si>
  <si>
    <t>A.15</t>
  </si>
  <si>
    <t>A.16</t>
  </si>
  <si>
    <t>A.17</t>
  </si>
  <si>
    <t>A.18</t>
  </si>
  <si>
    <t>CW 3250-R7</t>
  </si>
  <si>
    <t>E003</t>
  </si>
  <si>
    <t>A.19</t>
  </si>
  <si>
    <t xml:space="preserve">Catch Basin  </t>
  </si>
  <si>
    <t>CW 2130-R12</t>
  </si>
  <si>
    <t>SD-024, 1800 mm deep</t>
  </si>
  <si>
    <t>E008</t>
  </si>
  <si>
    <t>A.20</t>
  </si>
  <si>
    <t>Sewer Service</t>
  </si>
  <si>
    <t>E009</t>
  </si>
  <si>
    <t>250 mm, PVC</t>
  </si>
  <si>
    <t>E010</t>
  </si>
  <si>
    <t>A.21</t>
  </si>
  <si>
    <t>E036</t>
  </si>
  <si>
    <t>A.22</t>
  </si>
  <si>
    <t xml:space="preserve">Connecting to Existing Sewer </t>
  </si>
  <si>
    <t>E037</t>
  </si>
  <si>
    <t>A.23</t>
  </si>
  <si>
    <t>E050</t>
  </si>
  <si>
    <t>A.24</t>
  </si>
  <si>
    <t>Abandoning Existing Drainage Inlets</t>
  </si>
  <si>
    <t>E051</t>
  </si>
  <si>
    <t>A.25</t>
  </si>
  <si>
    <t>Installation of Subdrains</t>
  </si>
  <si>
    <t>A.26</t>
  </si>
  <si>
    <t>A.27</t>
  </si>
  <si>
    <t>Pre-cast Concrete Risers</t>
  </si>
  <si>
    <t>A.28</t>
  </si>
  <si>
    <t>51 mm</t>
  </si>
  <si>
    <t>A.29</t>
  </si>
  <si>
    <t>A.30</t>
  </si>
  <si>
    <t>A.31</t>
  </si>
  <si>
    <t>A.32</t>
  </si>
  <si>
    <t>G002</t>
  </si>
  <si>
    <t xml:space="preserve"> width &lt; 600 mm</t>
  </si>
  <si>
    <t xml:space="preserve"> width &gt; or = 600 mm</t>
  </si>
  <si>
    <t>E038</t>
  </si>
  <si>
    <t xml:space="preserve">250 mm </t>
  </si>
  <si>
    <t>A.1</t>
  </si>
  <si>
    <t>B003</t>
  </si>
  <si>
    <t>Asphalt Pavement</t>
  </si>
  <si>
    <t xml:space="preserve">CW 3230-R8
</t>
  </si>
  <si>
    <t>B097A</t>
  </si>
  <si>
    <t>15 M Deformed Tie Bar</t>
  </si>
  <si>
    <t>CW 3240-R10</t>
  </si>
  <si>
    <t>B190</t>
  </si>
  <si>
    <t xml:space="preserve">Construction of Asphaltic Concrete Overlay </t>
  </si>
  <si>
    <t>B194</t>
  </si>
  <si>
    <t>E12</t>
  </si>
  <si>
    <t>E19</t>
  </si>
  <si>
    <t>300 mm, PVC</t>
  </si>
  <si>
    <t>E013</t>
  </si>
  <si>
    <t>A.33</t>
  </si>
  <si>
    <t>Sewer Service Risers</t>
  </si>
  <si>
    <t>E014</t>
  </si>
  <si>
    <t>E016</t>
  </si>
  <si>
    <t>SD-015</t>
  </si>
  <si>
    <t xml:space="preserve">300 mm </t>
  </si>
  <si>
    <t>A.34</t>
  </si>
  <si>
    <t>E032</t>
  </si>
  <si>
    <t>A.35</t>
  </si>
  <si>
    <t>Connecting to Existing Manhole</t>
  </si>
  <si>
    <t>E033</t>
  </si>
  <si>
    <t>250 mm Catch Basin Lead</t>
  </si>
  <si>
    <t>A.36</t>
  </si>
  <si>
    <t>E046</t>
  </si>
  <si>
    <t>A.37</t>
  </si>
  <si>
    <t>Removal of Existing Catch Basins</t>
  </si>
  <si>
    <t>E047</t>
  </si>
  <si>
    <t>A.38</t>
  </si>
  <si>
    <t>Removal of Existing Catch Pit</t>
  </si>
  <si>
    <t>A.39</t>
  </si>
  <si>
    <t>A.40</t>
  </si>
  <si>
    <t>E072</t>
  </si>
  <si>
    <t>Watermain and Water Service Insulation</t>
  </si>
  <si>
    <t>E073</t>
  </si>
  <si>
    <t>WATER AND WASTE WORK</t>
  </si>
  <si>
    <t>E017</t>
  </si>
  <si>
    <t>Sewer Repair - Up to 3.0 Meters Long</t>
  </si>
  <si>
    <t>Class 3 Backfill</t>
  </si>
  <si>
    <t>E022A</t>
  </si>
  <si>
    <t>Sewer Inspection ( following repair)</t>
  </si>
  <si>
    <t>B.3</t>
  </si>
  <si>
    <t>B.2</t>
  </si>
  <si>
    <t>B.1</t>
  </si>
  <si>
    <t>C.1</t>
  </si>
  <si>
    <t>C.2</t>
  </si>
  <si>
    <t>C.3</t>
  </si>
  <si>
    <t>(SEE B10)</t>
  </si>
  <si>
    <t>B114rl</t>
  </si>
  <si>
    <t xml:space="preserve">Miscellaneous Concrete Slab Renewal </t>
  </si>
  <si>
    <t>B118rl</t>
  </si>
  <si>
    <t>B119rl</t>
  </si>
  <si>
    <t>Less than 5 sq.m.</t>
  </si>
  <si>
    <t>B120rl</t>
  </si>
  <si>
    <t>5 sq.m. to 20 sq.m.</t>
  </si>
  <si>
    <t>B191</t>
  </si>
  <si>
    <t>Main Line Paving</t>
  </si>
  <si>
    <t xml:space="preserve">CW 3450-R6 </t>
  </si>
  <si>
    <t>1 - 50 mm Depth (Asphalt)</t>
  </si>
  <si>
    <t>Frames &amp; Covers</t>
  </si>
  <si>
    <t>Adjustment of Manholes/Catch Basins Frames</t>
  </si>
  <si>
    <t>CW 3210-R8</t>
  </si>
  <si>
    <t>Lifter Rings (AP-010)</t>
  </si>
  <si>
    <t>B.4</t>
  </si>
  <si>
    <t>B.5</t>
  </si>
  <si>
    <t>B121rl</t>
  </si>
  <si>
    <t>Greater than 20 sq.m.</t>
  </si>
  <si>
    <t>C.4</t>
  </si>
  <si>
    <t>C.5</t>
  </si>
  <si>
    <t>C.6</t>
  </si>
  <si>
    <t>C.7</t>
  </si>
  <si>
    <t>C.8</t>
  </si>
  <si>
    <t>C.9</t>
  </si>
  <si>
    <t>C.10</t>
  </si>
  <si>
    <t>C.11</t>
  </si>
  <si>
    <t>C.12</t>
  </si>
  <si>
    <t>C.13</t>
  </si>
  <si>
    <t>C.14</t>
  </si>
  <si>
    <t>C.15</t>
  </si>
  <si>
    <t>C.16</t>
  </si>
  <si>
    <t>C.17</t>
  </si>
  <si>
    <t>C.18</t>
  </si>
  <si>
    <t>C.19</t>
  </si>
  <si>
    <t>C.20</t>
  </si>
  <si>
    <t>C.21</t>
  </si>
  <si>
    <t>C.22</t>
  </si>
  <si>
    <t>C.23</t>
  </si>
  <si>
    <t>C.24</t>
  </si>
  <si>
    <t>C.25</t>
  </si>
  <si>
    <t>D.1</t>
  </si>
  <si>
    <t>B155rl</t>
  </si>
  <si>
    <t>SD-205,
SD-206A</t>
  </si>
  <si>
    <t>AP-006 - Standard Frame for Manhole and Catch Basin</t>
  </si>
  <si>
    <t>AP-007 - Standard Solid Cover for Standard Frame</t>
  </si>
  <si>
    <t>Less than 3 m</t>
  </si>
  <si>
    <t>E004A</t>
  </si>
  <si>
    <t>C011</t>
  </si>
  <si>
    <t>C055</t>
  </si>
  <si>
    <t xml:space="preserve">Construction of Asphaltic Concrete Pavements </t>
  </si>
  <si>
    <t>C056</t>
  </si>
  <si>
    <t>C059</t>
  </si>
  <si>
    <t>C.26</t>
  </si>
  <si>
    <t>C.27</t>
  </si>
  <si>
    <t>C.28</t>
  </si>
  <si>
    <t>L. sum</t>
  </si>
  <si>
    <t>Total:</t>
  </si>
  <si>
    <t>I001</t>
  </si>
  <si>
    <t>Mobilization/Demobilization</t>
  </si>
  <si>
    <t>CW 3110-R22</t>
  </si>
  <si>
    <t>100 mm Type 5 Concrete Sidewalk</t>
  </si>
  <si>
    <t>CW 3510-R10</t>
  </si>
  <si>
    <t>Supplying and Placing Sub-base Material</t>
  </si>
  <si>
    <t>A007A1</t>
  </si>
  <si>
    <t>50 mm Granular A Limestone</t>
  </si>
  <si>
    <t>A010A1</t>
  </si>
  <si>
    <t>Base Course Material - Granular A Limestone</t>
  </si>
  <si>
    <t>Geotextile Fabric</t>
  </si>
  <si>
    <t>CW 3130-R5</t>
  </si>
  <si>
    <t>A022A2</t>
  </si>
  <si>
    <t>Separation/Filtration Fabric</t>
  </si>
  <si>
    <t>A022A4</t>
  </si>
  <si>
    <t>A022A5</t>
  </si>
  <si>
    <t>Class A Geogrid</t>
  </si>
  <si>
    <t>CW 3135-R2</t>
  </si>
  <si>
    <t>Construction of 150 mm Type 2 Concrete Pavement (Reinforced)</t>
  </si>
  <si>
    <t>A008A1</t>
  </si>
  <si>
    <t>100 mm Granular A Limestone</t>
  </si>
  <si>
    <t>E2</t>
  </si>
  <si>
    <t>MOBILIZATION /DEMOBILIZATION</t>
  </si>
  <si>
    <t>Type MS1</t>
  </si>
  <si>
    <t>B193A</t>
  </si>
  <si>
    <t>B195A</t>
  </si>
  <si>
    <t>Type MS2</t>
  </si>
  <si>
    <t>C058A</t>
  </si>
  <si>
    <t>C058B</t>
  </si>
  <si>
    <t>C060A</t>
  </si>
  <si>
    <t>C060B</t>
  </si>
  <si>
    <t>CW 3310-R19</t>
  </si>
  <si>
    <t>ARLINGTON STREET - Inkster Boulevard to Enniskillen Avenue</t>
  </si>
  <si>
    <t>E017G</t>
  </si>
  <si>
    <t>E017H</t>
  </si>
  <si>
    <t>Asset # MA00008387</t>
  </si>
  <si>
    <t>Asset # MA00009677</t>
  </si>
  <si>
    <t>New Manhole on Existing Sewer</t>
  </si>
  <si>
    <t>SD-010 (1200mm diameter base)</t>
  </si>
  <si>
    <t>ARLINGTON STREET - INKSTER BOULEVARD TO ENNISKILLEN AVENUE, ASPHALT RECONSTRUCTION</t>
  </si>
  <si>
    <t>McPHILLIPS STREET - EMES ROAD TO NORTH POINT BOULEVARD, MILL AND FILL &amp; ASSOCIATED WORKS</t>
  </si>
  <si>
    <t>CW 2145-R5</t>
  </si>
  <si>
    <t>E022E</t>
  </si>
  <si>
    <t>300 mm, Concrete</t>
  </si>
  <si>
    <t>Manhole Inspection (Following installation)</t>
  </si>
  <si>
    <t>Connecting Existing Sewer Service to New Sewer</t>
  </si>
  <si>
    <t>150 mm</t>
  </si>
  <si>
    <r>
      <t>CW 3110-R22</t>
    </r>
    <r>
      <rPr>
        <sz val="11"/>
        <color theme="1"/>
        <rFont val="Calibri"/>
        <family val="2"/>
        <scheme val="minor"/>
      </rPr>
      <t/>
    </r>
  </si>
  <si>
    <t>A007B3</t>
  </si>
  <si>
    <t>Wicking Geogrid Composite</t>
  </si>
  <si>
    <t>E18</t>
  </si>
  <si>
    <t>50 mm Granular B</t>
  </si>
  <si>
    <t>A030</t>
  </si>
  <si>
    <t>Fill Material</t>
  </si>
  <si>
    <t>CW 3170-R3</t>
  </si>
  <si>
    <t>A031</t>
  </si>
  <si>
    <t>Placing Suitable Site Material</t>
  </si>
  <si>
    <t>B004</t>
  </si>
  <si>
    <t>Slab Replacement</t>
  </si>
  <si>
    <t>B014</t>
  </si>
  <si>
    <t>150 mm Type 2 Concrete Pavement (Reinforced)</t>
  </si>
  <si>
    <t xml:space="preserve">CW 3230-R8, E20
</t>
  </si>
  <si>
    <t>CW 3235-R9</t>
  </si>
  <si>
    <t>SD-228A, E13</t>
  </si>
  <si>
    <t>B155rl^2</t>
  </si>
  <si>
    <t>3 m to 30 m</t>
  </si>
  <si>
    <t>Type 2 Concrete Barrier (125 mm reveal ht, Dowelled)</t>
  </si>
  <si>
    <t>B168rlA</t>
  </si>
  <si>
    <t>B170rlA</t>
  </si>
  <si>
    <t>B170rl^1</t>
  </si>
  <si>
    <t>B170rl^2</t>
  </si>
  <si>
    <t>Type 2 Concrete Modified Barrier (150 mm reveal ht Integral)</t>
  </si>
  <si>
    <t>Type 2 Concrete Curb and Gutter (150 mm reveal ht, Barrier, Integral, 600 mm width, 150 mm Plain Concrete Pavement)</t>
  </si>
  <si>
    <t>B184rl</t>
  </si>
  <si>
    <t>Type 2 Concrete Curb Ramp (8-12 mm reveal ht, Integral)</t>
  </si>
  <si>
    <t>SD-200, E20</t>
  </si>
  <si>
    <t>iI)</t>
  </si>
  <si>
    <t>Construction of 150 mm Type 2 Concrete Isolations</t>
  </si>
  <si>
    <t>Construction of Type 2 Concrete Barrier Curb for Asphalt Pavement (180 mm ht, 20M vertical Tie Bar with 2-10M longitudinal Deformed Bars and 2-19.1 mm Dowels, Slip Form Paving)</t>
  </si>
  <si>
    <t>SD-200A, E12</t>
  </si>
  <si>
    <t>Construction of Type 2 Concrete Barrier Curb and Reversed Gutter for Asphalt Pavement (180 mm ht, Integral, 450 mm width, Slip Form Paving)</t>
  </si>
  <si>
    <t>SD-200B, E12</t>
  </si>
  <si>
    <t>Construction of Type 2 Concrete Lip Curb for Asphalt Pavement (75 mm ht, 20M vertical Tie Bar with 10M longitudinal Deformed Bar and 19.1mm Dowel, Slip Form Paving)</t>
  </si>
  <si>
    <t>SD-202E, E12</t>
  </si>
  <si>
    <t>Construction of Type 2 Concrete Modified Barrier Curb for Asphalt Pavement (180 mm ht, 20M vertical Tie Bar with 2-10M longitudinal Deformed Bars and 2-19.1mm Dowels)</t>
  </si>
  <si>
    <t>SD-203C, E12</t>
  </si>
  <si>
    <t>Construction of Type 2 Concrete Curb Ramp for Asphalt Pavement (8-12mm ht, 20M vertical Tie Bar with 10M longitudinal Deformed Bar and 19.1mm Dowel)</t>
  </si>
  <si>
    <t>SD-229F, E12</t>
  </si>
  <si>
    <t>CW 3410-R12, E15</t>
  </si>
  <si>
    <t>CW 2130-R12, E14</t>
  </si>
  <si>
    <t>In a Trench, Class B Type 3  Bedding, Class 2 Backfill</t>
  </si>
  <si>
    <t>300 mm Combined Sewer</t>
  </si>
  <si>
    <t>250 mm (PVC) Connecting Pipe</t>
  </si>
  <si>
    <t>Connecting to 300 mm  (Combined) Sewer</t>
  </si>
  <si>
    <t>CW 3120-R4, E20</t>
  </si>
  <si>
    <t>Pipe Under Roadway Excavation</t>
  </si>
  <si>
    <t>SD-018</t>
  </si>
  <si>
    <t>Manhole</t>
  </si>
  <si>
    <t>Combined Sewers</t>
  </si>
  <si>
    <t>300 mm PVC</t>
  </si>
  <si>
    <t>Sewer Inspection (Following installation)</t>
  </si>
  <si>
    <t xml:space="preserve"> </t>
  </si>
  <si>
    <t>A013</t>
  </si>
  <si>
    <t xml:space="preserve">Ditch Grading </t>
  </si>
  <si>
    <t>A023</t>
  </si>
  <si>
    <t>Preparation of Existing Roadway</t>
  </si>
  <si>
    <t>CW 3150-R4</t>
  </si>
  <si>
    <t>A024</t>
  </si>
  <si>
    <t>Surfacing Material</t>
  </si>
  <si>
    <t>A026</t>
  </si>
  <si>
    <t>Limestone - Granular A Base Course</t>
  </si>
  <si>
    <t>A033</t>
  </si>
  <si>
    <t>Supplying and Placing Imported Material</t>
  </si>
  <si>
    <t>B011</t>
  </si>
  <si>
    <t>200 mm Type 1 Concrete Pavement (Reinforced)</t>
  </si>
  <si>
    <t>B017</t>
  </si>
  <si>
    <t>Partial Slab Patches</t>
  </si>
  <si>
    <t>B026</t>
  </si>
  <si>
    <t>200 mm Type 1 Concrete Pavement (Type A)</t>
  </si>
  <si>
    <t>B027</t>
  </si>
  <si>
    <t>200 mm Type 1 Concrete Pavement (Type B)</t>
  </si>
  <si>
    <t>B029</t>
  </si>
  <si>
    <t>200 mm Type 1 Concrete Pavement (Type D)</t>
  </si>
  <si>
    <t>B047-24</t>
  </si>
  <si>
    <t>Partial Slab Patches - Early Opening (24 hour)</t>
  </si>
  <si>
    <t>B056-24</t>
  </si>
  <si>
    <t>200 mm Type 3 Concrete Pavement (Type A)</t>
  </si>
  <si>
    <t>B057-24</t>
  </si>
  <si>
    <t>200 mm Type 3 Concrete Pavement (Type B)</t>
  </si>
  <si>
    <t>B122rl</t>
  </si>
  <si>
    <t>Type 1 Concrete Bullnose</t>
  </si>
  <si>
    <t>SD-227C</t>
  </si>
  <si>
    <t>Type 1 Concrete Barrier (125 mm reveal ht, Dowelled)</t>
  </si>
  <si>
    <t>B155rl^1</t>
  </si>
  <si>
    <t>B155rl^3</t>
  </si>
  <si>
    <t xml:space="preserve">c) </t>
  </si>
  <si>
    <t xml:space="preserve"> Greater than 30 m</t>
  </si>
  <si>
    <t>Type 1 Concrete Modified Barrier (125 mm reveal ht, Dowelled)</t>
  </si>
  <si>
    <t>B185rlC</t>
  </si>
  <si>
    <t>Type 1 Concrete Splash Strip (150 mm reveal ht, Monolithic Modified Barrier Curb,  750 mm width)</t>
  </si>
  <si>
    <t>SD-223A
SD-203B</t>
  </si>
  <si>
    <t>Construction of 200 mm Type 1 Concrete Pavement (Reinforced)</t>
  </si>
  <si>
    <t>C035</t>
  </si>
  <si>
    <t>Construction of Barrier (125 mm ht, Type 1, Integral)</t>
  </si>
  <si>
    <t>SD-204</t>
  </si>
  <si>
    <t>H013</t>
  </si>
  <si>
    <t>Grouted Stone Riprap</t>
  </si>
  <si>
    <t>CW 3615-R4</t>
  </si>
  <si>
    <t>Asphalt Patching over Full Depth Concrete Repairs</t>
  </si>
  <si>
    <t>E17</t>
  </si>
  <si>
    <t>Construction of Grouted Stone Riprap Spillway</t>
  </si>
  <si>
    <t>E21</t>
  </si>
  <si>
    <t>ROADWORK - REMOVALS/RENEWALS</t>
  </si>
  <si>
    <t>ROADWORK - NEW CONSTRUCTION</t>
  </si>
  <si>
    <r>
      <t xml:space="preserve">PART 2     </t>
    </r>
    <r>
      <rPr>
        <b/>
        <i/>
        <sz val="16"/>
        <rFont val="Arial"/>
        <family val="2"/>
      </rPr>
      <t xml:space="preserve"> FEDERALLY/PROVINCIALLY FUNDED WORK
                 (See B10.6, B18.2.1, D2, D29.1)</t>
    </r>
  </si>
  <si>
    <t>Hydroseed</t>
  </si>
  <si>
    <t>E16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</si>
</sst>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7" formatCode="&quot;$&quot;#,##0.00_);\(&quot;$&quot;#,##0.00\)"/>
    <numFmt numFmtId="164" formatCode="0;0;&quot;&quot;;@"/>
    <numFmt numFmtId="165" formatCode="0;0;[Red]&quot;###&quot;;@"/>
    <numFmt numFmtId="166" formatCode="&quot;$&quot;#,##0.00"/>
    <numFmt numFmtId="167" formatCode="&quot;Subtotal: &quot;#\ ###\ ##0.00;;&quot;Subtotal: Nil&quot;;@"/>
    <numFmt numFmtId="168" formatCode="#\ ###\ ##0.00;;0;@"/>
    <numFmt numFmtId="169" formatCode="&quot;&quot;;&quot;&quot;;&quot;&quot;;&quot;&quot;"/>
    <numFmt numFmtId="170" formatCode="#\ ###\ ##0.00;;0;[Red]@"/>
    <numFmt numFmtId="171" formatCode="0;\-0;0;@"/>
    <numFmt numFmtId="172" formatCode="#\ ###\ ##0.00;;&quot;(in figures)                                 &quot;;@"/>
    <numFmt numFmtId="173" formatCode="#\ ###\ ##0.00;;;@"/>
    <numFmt numFmtId="174" formatCode="#\ ###\ ##0.?;[Red]0;[Red]0;[Red]@"/>
    <numFmt numFmtId="175" formatCode="#\ ###\ ##0.00;;;"/>
    <numFmt numFmtId="176" formatCode="[Red]&quot;Z&quot;;[Red]&quot;Z&quot;;[Red]&quot;Z&quot;;@"/>
    <numFmt numFmtId="177" formatCode="#,##0.0"/>
    <numFmt numFmtId="178" formatCode="0.0"/>
  </numFmts>
  <fonts count="61" x14ac:knownFonts="1">
    <font>
      <sz val="12"/>
      <name val="Arial"/>
    </font>
    <font>
      <sz val="11"/>
      <color theme="1"/>
      <name val="Calibri"/>
      <family val="2"/>
      <scheme val="minor"/>
    </font>
    <font>
      <sz val="6"/>
      <color indexed="8"/>
      <name val="Arial"/>
      <family val="2"/>
    </font>
    <font>
      <b/>
      <sz val="12"/>
      <color indexed="8"/>
      <name val="Arial"/>
      <family val="2"/>
    </font>
    <font>
      <b/>
      <u/>
      <sz val="12"/>
      <color indexed="8"/>
      <name val="Arial"/>
      <family val="2"/>
    </font>
    <font>
      <b/>
      <sz val="12"/>
      <name val="Arial"/>
      <family val="2"/>
    </font>
    <font>
      <b/>
      <sz val="6"/>
      <color indexed="8"/>
      <name val="Arial"/>
      <family val="2"/>
    </font>
    <font>
      <b/>
      <sz val="12"/>
      <color indexed="8"/>
      <name val="Arial"/>
      <family val="2"/>
    </font>
    <font>
      <b/>
      <i/>
      <u/>
      <sz val="12"/>
      <color indexed="8"/>
      <name val="Arial"/>
      <family val="2"/>
    </font>
    <font>
      <b/>
      <i/>
      <sz val="16"/>
      <name val="Arial"/>
      <family val="2"/>
    </font>
    <font>
      <b/>
      <sz val="16"/>
      <name val="Arial"/>
      <family val="2"/>
    </font>
    <font>
      <sz val="12"/>
      <name val="Arial"/>
      <family val="2"/>
    </font>
    <font>
      <sz val="10"/>
      <name val="MS Sans Serif"/>
      <family val="2"/>
    </font>
    <font>
      <sz val="20"/>
      <color indexed="8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b/>
      <u/>
      <sz val="10"/>
      <color indexed="8"/>
      <name val="Arial"/>
      <family val="2"/>
    </font>
    <font>
      <b/>
      <u/>
      <sz val="11"/>
      <color indexed="8"/>
      <name val="Arial"/>
      <family val="2"/>
    </font>
    <font>
      <b/>
      <sz val="9"/>
      <color indexed="8"/>
      <name val="Arial"/>
      <family val="2"/>
    </font>
    <font>
      <sz val="9"/>
      <name val="Arial"/>
      <family val="2"/>
    </font>
    <font>
      <b/>
      <sz val="11"/>
      <color indexed="8"/>
      <name val="Arial"/>
      <family val="2"/>
    </font>
    <font>
      <b/>
      <sz val="10"/>
      <color indexed="12"/>
      <name val="Arial"/>
      <family val="2"/>
    </font>
    <font>
      <u/>
      <sz val="10"/>
      <color indexed="8"/>
      <name val="Arial"/>
      <family val="2"/>
    </font>
    <font>
      <u/>
      <sz val="9"/>
      <color indexed="8"/>
      <name val="Arial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17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62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sz val="20"/>
      <color indexed="8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b/>
      <u/>
      <sz val="10"/>
      <color indexed="8"/>
      <name val="Arial"/>
      <family val="2"/>
    </font>
    <font>
      <b/>
      <u/>
      <sz val="11"/>
      <color indexed="8"/>
      <name val="Arial"/>
      <family val="2"/>
    </font>
    <font>
      <b/>
      <sz val="9"/>
      <color indexed="8"/>
      <name val="Arial"/>
      <family val="2"/>
    </font>
    <font>
      <sz val="9"/>
      <name val="Arial"/>
      <family val="2"/>
    </font>
    <font>
      <b/>
      <sz val="11"/>
      <color indexed="8"/>
      <name val="Arial"/>
      <family val="2"/>
    </font>
    <font>
      <b/>
      <sz val="10"/>
      <color indexed="12"/>
      <name val="Arial"/>
      <family val="2"/>
    </font>
    <font>
      <u/>
      <sz val="10"/>
      <color indexed="8"/>
      <name val="Arial"/>
      <family val="2"/>
    </font>
    <font>
      <u/>
      <sz val="9"/>
      <color indexed="8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0"/>
      <color theme="1"/>
      <name val="MS Sans Serif"/>
      <family val="2"/>
    </font>
    <font>
      <strike/>
      <sz val="10"/>
      <name val="MS Sans Serif"/>
      <family val="2"/>
    </font>
    <font>
      <sz val="10"/>
      <name val="MS Sans Serif"/>
    </font>
    <font>
      <sz val="10"/>
      <name val="Cambria"/>
      <family val="1"/>
    </font>
    <font>
      <b/>
      <sz val="10"/>
      <color theme="1"/>
      <name val="MS Sans Serif"/>
      <family val="2"/>
    </font>
  </fonts>
  <fills count="28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double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/>
      <top style="double">
        <color indexed="8"/>
      </top>
      <bottom style="thin">
        <color indexed="8"/>
      </bottom>
      <diagonal/>
    </border>
    <border>
      <left/>
      <right/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/>
      <top style="double">
        <color indexed="8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double">
        <color indexed="8"/>
      </top>
      <bottom style="thin">
        <color indexed="64"/>
      </bottom>
      <diagonal/>
    </border>
    <border>
      <left/>
      <right/>
      <top style="double">
        <color indexed="8"/>
      </top>
      <bottom/>
      <diagonal/>
    </border>
    <border>
      <left/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/>
      <top style="thin">
        <color indexed="8"/>
      </top>
      <bottom style="double">
        <color indexed="8"/>
      </bottom>
      <diagonal/>
    </border>
    <border>
      <left/>
      <right/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 style="double">
        <color indexed="8"/>
      </top>
      <bottom style="double">
        <color indexed="8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/>
      <right style="thin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64"/>
      </right>
      <top style="double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/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8"/>
      </bottom>
      <diagonal/>
    </border>
    <border>
      <left/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64"/>
      </top>
      <bottom style="hair">
        <color indexed="64"/>
      </bottom>
      <diagonal/>
    </border>
    <border>
      <left style="thin">
        <color indexed="8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64"/>
      </top>
      <bottom style="hair">
        <color indexed="8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64"/>
      </bottom>
      <diagonal/>
    </border>
  </borders>
  <cellStyleXfs count="111">
    <xf numFmtId="0" fontId="0" fillId="2" borderId="0"/>
    <xf numFmtId="0" fontId="40" fillId="3" borderId="0" applyNumberFormat="0" applyBorder="0" applyAlignment="0" applyProtection="0"/>
    <xf numFmtId="0" fontId="40" fillId="4" borderId="0" applyNumberFormat="0" applyBorder="0" applyAlignment="0" applyProtection="0"/>
    <xf numFmtId="0" fontId="40" fillId="5" borderId="0" applyNumberFormat="0" applyBorder="0" applyAlignment="0" applyProtection="0"/>
    <xf numFmtId="0" fontId="40" fillId="6" borderId="0" applyNumberFormat="0" applyBorder="0" applyAlignment="0" applyProtection="0"/>
    <xf numFmtId="0" fontId="40" fillId="7" borderId="0" applyNumberFormat="0" applyBorder="0" applyAlignment="0" applyProtection="0"/>
    <xf numFmtId="0" fontId="40" fillId="8" borderId="0" applyNumberFormat="0" applyBorder="0" applyAlignment="0" applyProtection="0"/>
    <xf numFmtId="0" fontId="40" fillId="9" borderId="0" applyNumberFormat="0" applyBorder="0" applyAlignment="0" applyProtection="0"/>
    <xf numFmtId="0" fontId="40" fillId="10" borderId="0" applyNumberFormat="0" applyBorder="0" applyAlignment="0" applyProtection="0"/>
    <xf numFmtId="0" fontId="40" fillId="11" borderId="0" applyNumberFormat="0" applyBorder="0" applyAlignment="0" applyProtection="0"/>
    <xf numFmtId="0" fontId="40" fillId="6" borderId="0" applyNumberFormat="0" applyBorder="0" applyAlignment="0" applyProtection="0"/>
    <xf numFmtId="0" fontId="40" fillId="9" borderId="0" applyNumberFormat="0" applyBorder="0" applyAlignment="0" applyProtection="0"/>
    <xf numFmtId="0" fontId="40" fillId="12" borderId="0" applyNumberFormat="0" applyBorder="0" applyAlignment="0" applyProtection="0"/>
    <xf numFmtId="0" fontId="39" fillId="13" borderId="0" applyNumberFormat="0" applyBorder="0" applyAlignment="0" applyProtection="0"/>
    <xf numFmtId="0" fontId="39" fillId="10" borderId="0" applyNumberFormat="0" applyBorder="0" applyAlignment="0" applyProtection="0"/>
    <xf numFmtId="0" fontId="39" fillId="11" borderId="0" applyNumberFormat="0" applyBorder="0" applyAlignment="0" applyProtection="0"/>
    <xf numFmtId="0" fontId="39" fillId="14" borderId="0" applyNumberFormat="0" applyBorder="0" applyAlignment="0" applyProtection="0"/>
    <xf numFmtId="0" fontId="39" fillId="15" borderId="0" applyNumberFormat="0" applyBorder="0" applyAlignment="0" applyProtection="0"/>
    <xf numFmtId="0" fontId="39" fillId="16" borderId="0" applyNumberFormat="0" applyBorder="0" applyAlignment="0" applyProtection="0"/>
    <xf numFmtId="0" fontId="39" fillId="17" borderId="0" applyNumberFormat="0" applyBorder="0" applyAlignment="0" applyProtection="0"/>
    <xf numFmtId="0" fontId="39" fillId="18" borderId="0" applyNumberFormat="0" applyBorder="0" applyAlignment="0" applyProtection="0"/>
    <xf numFmtId="0" fontId="39" fillId="19" borderId="0" applyNumberFormat="0" applyBorder="0" applyAlignment="0" applyProtection="0"/>
    <xf numFmtId="0" fontId="39" fillId="14" borderId="0" applyNumberFormat="0" applyBorder="0" applyAlignment="0" applyProtection="0"/>
    <xf numFmtId="0" fontId="39" fillId="15" borderId="0" applyNumberFormat="0" applyBorder="0" applyAlignment="0" applyProtection="0"/>
    <xf numFmtId="0" fontId="39" fillId="20" borderId="0" applyNumberFormat="0" applyBorder="0" applyAlignment="0" applyProtection="0"/>
    <xf numFmtId="0" fontId="29" fillId="4" borderId="0" applyNumberFormat="0" applyBorder="0" applyAlignment="0" applyProtection="0"/>
    <xf numFmtId="0" fontId="13" fillId="0" borderId="0" applyFill="0">
      <alignment horizontal="right" vertical="top"/>
    </xf>
    <xf numFmtId="0" fontId="41" fillId="0" borderId="0" applyFill="0">
      <alignment horizontal="right" vertical="top"/>
    </xf>
    <xf numFmtId="0" fontId="14" fillId="0" borderId="1" applyFill="0">
      <alignment horizontal="right" vertical="top"/>
    </xf>
    <xf numFmtId="0" fontId="42" fillId="0" borderId="1" applyFill="0">
      <alignment horizontal="right" vertical="top"/>
    </xf>
    <xf numFmtId="0" fontId="42" fillId="0" borderId="1" applyFill="0">
      <alignment horizontal="right" vertical="top"/>
    </xf>
    <xf numFmtId="169" fontId="14" fillId="0" borderId="2" applyFill="0">
      <alignment horizontal="right" vertical="top"/>
    </xf>
    <xf numFmtId="169" fontId="42" fillId="0" borderId="2" applyFill="0">
      <alignment horizontal="right" vertical="top"/>
    </xf>
    <xf numFmtId="0" fontId="14" fillId="0" borderId="1" applyFill="0">
      <alignment horizontal="center" vertical="top" wrapText="1"/>
    </xf>
    <xf numFmtId="0" fontId="42" fillId="0" borderId="1" applyFill="0">
      <alignment horizontal="center" vertical="top" wrapText="1"/>
    </xf>
    <xf numFmtId="0" fontId="42" fillId="0" borderId="1" applyFill="0">
      <alignment horizontal="center" vertical="top" wrapText="1"/>
    </xf>
    <xf numFmtId="0" fontId="15" fillId="0" borderId="3" applyFill="0">
      <alignment horizontal="center" vertical="center" wrapText="1"/>
    </xf>
    <xf numFmtId="0" fontId="43" fillId="0" borderId="3" applyFill="0">
      <alignment horizontal="center" vertical="center" wrapText="1"/>
    </xf>
    <xf numFmtId="0" fontId="14" fillId="0" borderId="1" applyFill="0">
      <alignment horizontal="left" vertical="top" wrapText="1"/>
    </xf>
    <xf numFmtId="0" fontId="42" fillId="0" borderId="1" applyFill="0">
      <alignment horizontal="left" vertical="top" wrapText="1"/>
    </xf>
    <xf numFmtId="0" fontId="42" fillId="0" borderId="1" applyFill="0">
      <alignment horizontal="left" vertical="top" wrapText="1"/>
    </xf>
    <xf numFmtId="0" fontId="16" fillId="0" borderId="1" applyFill="0">
      <alignment horizontal="left" vertical="top" wrapText="1"/>
    </xf>
    <xf numFmtId="0" fontId="44" fillId="0" borderId="1" applyFill="0">
      <alignment horizontal="left" vertical="top" wrapText="1"/>
    </xf>
    <xf numFmtId="0" fontId="44" fillId="0" borderId="1" applyFill="0">
      <alignment horizontal="left" vertical="top" wrapText="1"/>
    </xf>
    <xf numFmtId="164" fontId="17" fillId="0" borderId="4" applyFill="0">
      <alignment horizontal="centerContinuous" wrapText="1"/>
    </xf>
    <xf numFmtId="164" fontId="45" fillId="0" borderId="4" applyFill="0">
      <alignment horizontal="centerContinuous" wrapText="1"/>
    </xf>
    <xf numFmtId="164" fontId="14" fillId="0" borderId="1" applyFill="0">
      <alignment horizontal="center" vertical="top" wrapText="1"/>
    </xf>
    <xf numFmtId="164" fontId="42" fillId="0" borderId="1" applyFill="0">
      <alignment horizontal="center" vertical="top" wrapText="1"/>
    </xf>
    <xf numFmtId="164" fontId="42" fillId="0" borderId="1" applyFill="0">
      <alignment horizontal="center" vertical="top" wrapText="1"/>
    </xf>
    <xf numFmtId="0" fontId="14" fillId="0" borderId="1" applyFill="0">
      <alignment horizontal="center" wrapText="1"/>
    </xf>
    <xf numFmtId="0" fontId="42" fillId="0" borderId="1" applyFill="0">
      <alignment horizontal="center" wrapText="1"/>
    </xf>
    <xf numFmtId="0" fontId="42" fillId="0" borderId="1" applyFill="0">
      <alignment horizontal="center" wrapText="1"/>
    </xf>
    <xf numFmtId="174" fontId="14" fillId="0" borderId="1" applyFill="0"/>
    <xf numFmtId="174" fontId="42" fillId="0" borderId="1" applyFill="0"/>
    <xf numFmtId="174" fontId="42" fillId="0" borderId="1" applyFill="0"/>
    <xf numFmtId="170" fontId="14" fillId="0" borderId="1" applyFill="0">
      <alignment horizontal="right"/>
      <protection locked="0"/>
    </xf>
    <xf numFmtId="170" fontId="42" fillId="0" borderId="1" applyFill="0">
      <alignment horizontal="right"/>
      <protection locked="0"/>
    </xf>
    <xf numFmtId="170" fontId="42" fillId="0" borderId="1" applyFill="0">
      <alignment horizontal="right"/>
      <protection locked="0"/>
    </xf>
    <xf numFmtId="168" fontId="14" fillId="0" borderId="1" applyFill="0">
      <alignment horizontal="right"/>
      <protection locked="0"/>
    </xf>
    <xf numFmtId="168" fontId="42" fillId="0" borderId="1" applyFill="0">
      <alignment horizontal="right"/>
      <protection locked="0"/>
    </xf>
    <xf numFmtId="168" fontId="42" fillId="0" borderId="1" applyFill="0">
      <alignment horizontal="right"/>
      <protection locked="0"/>
    </xf>
    <xf numFmtId="168" fontId="14" fillId="0" borderId="1" applyFill="0"/>
    <xf numFmtId="168" fontId="42" fillId="0" borderId="1" applyFill="0"/>
    <xf numFmtId="168" fontId="42" fillId="0" borderId="1" applyFill="0"/>
    <xf numFmtId="168" fontId="14" fillId="0" borderId="3" applyFill="0">
      <alignment horizontal="right"/>
    </xf>
    <xf numFmtId="168" fontId="42" fillId="0" borderId="3" applyFill="0">
      <alignment horizontal="right"/>
    </xf>
    <xf numFmtId="0" fontId="33" fillId="21" borderId="5" applyNumberFormat="0" applyAlignment="0" applyProtection="0"/>
    <xf numFmtId="0" fontId="35" fillId="22" borderId="6" applyNumberFormat="0" applyAlignment="0" applyProtection="0"/>
    <xf numFmtId="0" fontId="18" fillId="0" borderId="1" applyFill="0">
      <alignment horizontal="left" vertical="top"/>
    </xf>
    <xf numFmtId="0" fontId="46" fillId="0" borderId="1" applyFill="0">
      <alignment horizontal="left" vertical="top"/>
    </xf>
    <xf numFmtId="0" fontId="46" fillId="0" borderId="1" applyFill="0">
      <alignment horizontal="left" vertical="top"/>
    </xf>
    <xf numFmtId="0" fontId="37" fillId="0" borderId="0" applyNumberFormat="0" applyFill="0" applyBorder="0" applyAlignment="0" applyProtection="0"/>
    <xf numFmtId="0" fontId="28" fillId="5" borderId="0" applyNumberFormat="0" applyBorder="0" applyAlignment="0" applyProtection="0"/>
    <xf numFmtId="0" fontId="25" fillId="0" borderId="7" applyNumberFormat="0" applyFill="0" applyAlignment="0" applyProtection="0"/>
    <xf numFmtId="0" fontId="26" fillId="0" borderId="8" applyNumberFormat="0" applyFill="0" applyAlignment="0" applyProtection="0"/>
    <xf numFmtId="0" fontId="27" fillId="0" borderId="9" applyNumberFormat="0" applyFill="0" applyAlignment="0" applyProtection="0"/>
    <xf numFmtId="0" fontId="27" fillId="0" borderId="0" applyNumberFormat="0" applyFill="0" applyBorder="0" applyAlignment="0" applyProtection="0"/>
    <xf numFmtId="0" fontId="31" fillId="8" borderId="5" applyNumberFormat="0" applyAlignment="0" applyProtection="0"/>
    <xf numFmtId="0" fontId="34" fillId="0" borderId="10" applyNumberFormat="0" applyFill="0" applyAlignment="0" applyProtection="0"/>
    <xf numFmtId="0" fontId="30" fillId="23" borderId="0" applyNumberFormat="0" applyBorder="0" applyAlignment="0" applyProtection="0"/>
    <xf numFmtId="0" fontId="12" fillId="0" borderId="0"/>
    <xf numFmtId="0" fontId="11" fillId="2" borderId="0"/>
    <xf numFmtId="0" fontId="12" fillId="0" borderId="0"/>
    <xf numFmtId="0" fontId="54" fillId="0" borderId="0"/>
    <xf numFmtId="0" fontId="11" fillId="24" borderId="11" applyNumberFormat="0" applyFont="0" applyAlignment="0" applyProtection="0"/>
    <xf numFmtId="176" fontId="15" fillId="0" borderId="3" applyNumberFormat="0" applyFont="0" applyFill="0" applyBorder="0" applyAlignment="0" applyProtection="0">
      <alignment horizontal="center" vertical="top" wrapText="1"/>
    </xf>
    <xf numFmtId="176" fontId="43" fillId="0" borderId="3" applyNumberFormat="0" applyFont="0" applyFill="0" applyBorder="0" applyAlignment="0" applyProtection="0">
      <alignment horizontal="center" vertical="top" wrapText="1"/>
    </xf>
    <xf numFmtId="0" fontId="32" fillId="21" borderId="12" applyNumberFormat="0" applyAlignment="0" applyProtection="0"/>
    <xf numFmtId="0" fontId="19" fillId="0" borderId="0">
      <alignment horizontal="right"/>
    </xf>
    <xf numFmtId="0" fontId="47" fillId="0" borderId="0">
      <alignment horizontal="right"/>
    </xf>
    <xf numFmtId="0" fontId="24" fillId="0" borderId="0" applyNumberFormat="0" applyFill="0" applyBorder="0" applyAlignment="0" applyProtection="0"/>
    <xf numFmtId="0" fontId="14" fillId="0" borderId="0" applyFill="0">
      <alignment horizontal="left"/>
    </xf>
    <xf numFmtId="0" fontId="42" fillId="0" borderId="0" applyFill="0">
      <alignment horizontal="left"/>
    </xf>
    <xf numFmtId="0" fontId="20" fillId="0" borderId="0" applyFill="0">
      <alignment horizontal="centerContinuous" vertical="center"/>
    </xf>
    <xf numFmtId="0" fontId="48" fillId="0" borderId="0" applyFill="0">
      <alignment horizontal="centerContinuous" vertical="center"/>
    </xf>
    <xf numFmtId="173" fontId="21" fillId="0" borderId="0" applyFill="0">
      <alignment horizontal="centerContinuous" vertical="center"/>
    </xf>
    <xf numFmtId="173" fontId="49" fillId="0" borderId="0" applyFill="0">
      <alignment horizontal="centerContinuous" vertical="center"/>
    </xf>
    <xf numFmtId="175" fontId="21" fillId="0" borderId="0" applyFill="0">
      <alignment horizontal="centerContinuous" vertical="center"/>
    </xf>
    <xf numFmtId="175" fontId="49" fillId="0" borderId="0" applyFill="0">
      <alignment horizontal="centerContinuous" vertical="center"/>
    </xf>
    <xf numFmtId="0" fontId="14" fillId="0" borderId="3">
      <alignment horizontal="centerContinuous" wrapText="1"/>
    </xf>
    <xf numFmtId="0" fontId="42" fillId="0" borderId="3">
      <alignment horizontal="centerContinuous" wrapText="1"/>
    </xf>
    <xf numFmtId="171" fontId="22" fillId="0" borderId="0" applyFill="0">
      <alignment horizontal="left"/>
    </xf>
    <xf numFmtId="171" fontId="50" fillId="0" borderId="0" applyFill="0">
      <alignment horizontal="left"/>
    </xf>
    <xf numFmtId="172" fontId="23" fillId="0" borderId="0" applyFill="0">
      <alignment horizontal="right"/>
    </xf>
    <xf numFmtId="172" fontId="51" fillId="0" borderId="0" applyFill="0">
      <alignment horizontal="right"/>
    </xf>
    <xf numFmtId="0" fontId="14" fillId="0" borderId="13" applyFill="0"/>
    <xf numFmtId="0" fontId="42" fillId="0" borderId="13" applyFill="0"/>
    <xf numFmtId="0" fontId="38" fillId="0" borderId="14" applyNumberFormat="0" applyFill="0" applyAlignment="0" applyProtection="0"/>
    <xf numFmtId="0" fontId="36" fillId="0" borderId="0" applyNumberFormat="0" applyFill="0" applyBorder="0" applyAlignment="0" applyProtection="0"/>
    <xf numFmtId="0" fontId="11" fillId="2" borderId="0"/>
    <xf numFmtId="0" fontId="58" fillId="0" borderId="0"/>
  </cellStyleXfs>
  <cellXfs count="281">
    <xf numFmtId="0" fontId="0" fillId="2" borderId="0" xfId="0"/>
    <xf numFmtId="166" fontId="55" fillId="26" borderId="1" xfId="81" applyNumberFormat="1" applyFont="1" applyFill="1" applyBorder="1" applyAlignment="1" applyProtection="1">
      <alignment vertical="top"/>
      <protection locked="0"/>
    </xf>
    <xf numFmtId="166" fontId="11" fillId="26" borderId="65" xfId="0" applyNumberFormat="1" applyFont="1" applyFill="1" applyBorder="1" applyAlignment="1" applyProtection="1">
      <alignment vertical="top"/>
      <protection locked="0"/>
    </xf>
    <xf numFmtId="166" fontId="11" fillId="0" borderId="1" xfId="0" applyNumberFormat="1" applyFont="1" applyFill="1" applyBorder="1" applyAlignment="1" applyProtection="1">
      <alignment vertical="top"/>
      <protection locked="0"/>
    </xf>
    <xf numFmtId="166" fontId="11" fillId="0" borderId="23" xfId="0" applyNumberFormat="1" applyFont="1" applyFill="1" applyBorder="1" applyAlignment="1" applyProtection="1">
      <alignment vertical="top"/>
      <protection locked="0"/>
    </xf>
    <xf numFmtId="166" fontId="11" fillId="26" borderId="70" xfId="0" applyNumberFormat="1" applyFont="1" applyFill="1" applyBorder="1" applyAlignment="1" applyProtection="1">
      <alignment vertical="top"/>
      <protection locked="0"/>
    </xf>
    <xf numFmtId="166" fontId="11" fillId="0" borderId="65" xfId="109" applyNumberFormat="1" applyFill="1" applyBorder="1" applyAlignment="1" applyProtection="1">
      <alignment vertical="top"/>
      <protection locked="0"/>
    </xf>
    <xf numFmtId="166" fontId="11" fillId="26" borderId="72" xfId="109" applyNumberFormat="1" applyFill="1" applyBorder="1" applyAlignment="1" applyProtection="1">
      <alignment vertical="top"/>
      <protection locked="0"/>
    </xf>
    <xf numFmtId="166" fontId="11" fillId="0" borderId="1" xfId="109" applyNumberFormat="1" applyFill="1" applyBorder="1" applyAlignment="1" applyProtection="1">
      <alignment vertical="top"/>
      <protection locked="0"/>
    </xf>
    <xf numFmtId="166" fontId="11" fillId="0" borderId="73" xfId="0" applyNumberFormat="1" applyFont="1" applyFill="1" applyBorder="1" applyAlignment="1" applyProtection="1">
      <alignment vertical="top"/>
      <protection locked="0"/>
    </xf>
    <xf numFmtId="166" fontId="11" fillId="26" borderId="60" xfId="0" applyNumberFormat="1" applyFont="1" applyFill="1" applyBorder="1" applyAlignment="1" applyProtection="1">
      <alignment vertical="top"/>
      <protection locked="0"/>
    </xf>
    <xf numFmtId="166" fontId="11" fillId="26" borderId="66" xfId="0" applyNumberFormat="1" applyFont="1" applyFill="1" applyBorder="1" applyAlignment="1" applyProtection="1">
      <alignment vertical="top"/>
      <protection locked="0"/>
    </xf>
    <xf numFmtId="7" fontId="6" fillId="2" borderId="0" xfId="0" applyNumberFormat="1" applyFont="1" applyAlignment="1">
      <alignment horizontal="centerContinuous" vertical="center"/>
    </xf>
    <xf numFmtId="1" fontId="5" fillId="2" borderId="0" xfId="0" applyNumberFormat="1" applyFont="1" applyAlignment="1">
      <alignment horizontal="centerContinuous" vertical="top"/>
    </xf>
    <xf numFmtId="0" fontId="5" fillId="2" borderId="0" xfId="0" applyFont="1" applyAlignment="1">
      <alignment horizontal="centerContinuous" vertical="center"/>
    </xf>
    <xf numFmtId="7" fontId="2" fillId="2" borderId="0" xfId="0" applyNumberFormat="1" applyFont="1" applyAlignment="1">
      <alignment horizontal="centerContinuous" vertical="center"/>
    </xf>
    <xf numFmtId="1" fontId="11" fillId="2" borderId="0" xfId="0" applyNumberFormat="1" applyFont="1" applyAlignment="1">
      <alignment horizontal="centerContinuous" vertical="top"/>
    </xf>
    <xf numFmtId="0" fontId="0" fillId="2" borderId="0" xfId="0" applyAlignment="1">
      <alignment horizontal="centerContinuous" vertical="center"/>
    </xf>
    <xf numFmtId="7" fontId="0" fillId="2" borderId="0" xfId="0" applyNumberFormat="1" applyAlignment="1">
      <alignment horizontal="right"/>
    </xf>
    <xf numFmtId="0" fontId="0" fillId="2" borderId="0" xfId="0" applyAlignment="1">
      <alignment vertical="top"/>
    </xf>
    <xf numFmtId="7" fontId="0" fillId="2" borderId="0" xfId="0" applyNumberFormat="1" applyAlignment="1">
      <alignment vertical="center"/>
    </xf>
    <xf numFmtId="2" fontId="0" fillId="2" borderId="0" xfId="0" applyNumberFormat="1"/>
    <xf numFmtId="7" fontId="0" fillId="2" borderId="16" xfId="0" applyNumberFormat="1" applyBorder="1" applyAlignment="1">
      <alignment horizontal="center"/>
    </xf>
    <xf numFmtId="0" fontId="0" fillId="2" borderId="16" xfId="0" applyBorder="1" applyAlignment="1">
      <alignment horizontal="center" vertical="top"/>
    </xf>
    <xf numFmtId="0" fontId="0" fillId="2" borderId="17" xfId="0" applyBorder="1" applyAlignment="1">
      <alignment horizontal="center"/>
    </xf>
    <xf numFmtId="0" fontId="0" fillId="2" borderId="16" xfId="0" applyBorder="1" applyAlignment="1">
      <alignment horizontal="center"/>
    </xf>
    <xf numFmtId="0" fontId="0" fillId="2" borderId="18" xfId="0" applyBorder="1" applyAlignment="1">
      <alignment horizontal="center"/>
    </xf>
    <xf numFmtId="7" fontId="0" fillId="2" borderId="18" xfId="0" applyNumberFormat="1" applyBorder="1" applyAlignment="1">
      <alignment horizontal="right"/>
    </xf>
    <xf numFmtId="7" fontId="0" fillId="2" borderId="23" xfId="0" applyNumberFormat="1" applyBorder="1" applyAlignment="1">
      <alignment horizontal="right"/>
    </xf>
    <xf numFmtId="0" fontId="0" fillId="2" borderId="24" xfId="0" applyBorder="1" applyAlignment="1">
      <alignment vertical="top"/>
    </xf>
    <xf numFmtId="0" fontId="0" fillId="2" borderId="28" xfId="0" applyBorder="1"/>
    <xf numFmtId="0" fontId="0" fillId="2" borderId="24" xfId="0" applyBorder="1" applyAlignment="1">
      <alignment horizontal="center"/>
    </xf>
    <xf numFmtId="0" fontId="0" fillId="2" borderId="29" xfId="0" applyBorder="1"/>
    <xf numFmtId="0" fontId="0" fillId="2" borderId="29" xfId="0" applyBorder="1" applyAlignment="1">
      <alignment horizontal="center"/>
    </xf>
    <xf numFmtId="7" fontId="0" fillId="2" borderId="29" xfId="0" applyNumberFormat="1" applyBorder="1" applyAlignment="1">
      <alignment horizontal="right"/>
    </xf>
    <xf numFmtId="0" fontId="0" fillId="2" borderId="24" xfId="0" applyBorder="1" applyAlignment="1">
      <alignment horizontal="right"/>
    </xf>
    <xf numFmtId="7" fontId="0" fillId="2" borderId="20" xfId="0" applyNumberFormat="1" applyBorder="1" applyAlignment="1">
      <alignment horizontal="right"/>
    </xf>
    <xf numFmtId="7" fontId="0" fillId="2" borderId="30" xfId="0" applyNumberFormat="1" applyBorder="1" applyAlignment="1">
      <alignment horizontal="right"/>
    </xf>
    <xf numFmtId="0" fontId="0" fillId="2" borderId="30" xfId="0" applyBorder="1" applyAlignment="1">
      <alignment horizontal="right"/>
    </xf>
    <xf numFmtId="7" fontId="0" fillId="2" borderId="20" xfId="0" applyNumberFormat="1" applyBorder="1" applyAlignment="1">
      <alignment horizontal="right" vertical="center"/>
    </xf>
    <xf numFmtId="0" fontId="3" fillId="2" borderId="19" xfId="0" applyFont="1" applyBorder="1" applyAlignment="1">
      <alignment horizontal="center" vertical="center"/>
    </xf>
    <xf numFmtId="7" fontId="0" fillId="2" borderId="19" xfId="0" applyNumberFormat="1" applyBorder="1" applyAlignment="1">
      <alignment horizontal="right" vertical="center"/>
    </xf>
    <xf numFmtId="0" fontId="0" fillId="2" borderId="0" xfId="0" applyAlignment="1">
      <alignment vertical="center"/>
    </xf>
    <xf numFmtId="0" fontId="3" fillId="2" borderId="60" xfId="0" applyFont="1" applyBorder="1" applyAlignment="1">
      <alignment vertical="top"/>
    </xf>
    <xf numFmtId="164" fontId="7" fillId="25" borderId="60" xfId="0" applyNumberFormat="1" applyFont="1" applyFill="1" applyBorder="1" applyAlignment="1">
      <alignment horizontal="left" vertical="center"/>
    </xf>
    <xf numFmtId="1" fontId="0" fillId="2" borderId="61" xfId="0" applyNumberFormat="1" applyBorder="1" applyAlignment="1">
      <alignment horizontal="center" vertical="top"/>
    </xf>
    <xf numFmtId="0" fontId="0" fillId="2" borderId="61" xfId="0" applyBorder="1" applyAlignment="1">
      <alignment horizontal="center" vertical="top"/>
    </xf>
    <xf numFmtId="7" fontId="0" fillId="2" borderId="60" xfId="0" applyNumberFormat="1" applyBorder="1" applyAlignment="1">
      <alignment horizontal="right"/>
    </xf>
    <xf numFmtId="4" fontId="11" fillId="26" borderId="65" xfId="0" applyNumberFormat="1" applyFont="1" applyFill="1" applyBorder="1" applyAlignment="1">
      <alignment horizontal="center" vertical="top" wrapText="1"/>
    </xf>
    <xf numFmtId="165" fontId="11" fillId="2" borderId="65" xfId="0" applyNumberFormat="1" applyFont="1" applyBorder="1" applyAlignment="1">
      <alignment horizontal="left" vertical="top" wrapText="1"/>
    </xf>
    <xf numFmtId="164" fontId="11" fillId="2" borderId="65" xfId="0" applyNumberFormat="1" applyFont="1" applyBorder="1" applyAlignment="1">
      <alignment horizontal="left" vertical="top" wrapText="1"/>
    </xf>
    <xf numFmtId="164" fontId="11" fillId="26" borderId="65" xfId="0" applyNumberFormat="1" applyFont="1" applyFill="1" applyBorder="1" applyAlignment="1">
      <alignment horizontal="center" vertical="top" wrapText="1"/>
    </xf>
    <xf numFmtId="0" fontId="11" fillId="2" borderId="65" xfId="0" applyFont="1" applyBorder="1" applyAlignment="1">
      <alignment horizontal="center" vertical="top" wrapText="1"/>
    </xf>
    <xf numFmtId="1" fontId="11" fillId="2" borderId="65" xfId="0" applyNumberFormat="1" applyFont="1" applyBorder="1" applyAlignment="1">
      <alignment horizontal="right" vertical="top"/>
    </xf>
    <xf numFmtId="166" fontId="11" fillId="26" borderId="65" xfId="0" applyNumberFormat="1" applyFont="1" applyFill="1" applyBorder="1" applyAlignment="1">
      <alignment vertical="top"/>
    </xf>
    <xf numFmtId="166" fontId="11" fillId="2" borderId="65" xfId="0" applyNumberFormat="1" applyFont="1" applyBorder="1" applyAlignment="1">
      <alignment vertical="top"/>
    </xf>
    <xf numFmtId="0" fontId="12" fillId="2" borderId="38" xfId="0" applyFont="1" applyBorder="1" applyAlignment="1">
      <alignment vertical="top" wrapText="1"/>
    </xf>
    <xf numFmtId="0" fontId="56" fillId="26" borderId="0" xfId="0" applyFont="1" applyFill="1"/>
    <xf numFmtId="167" fontId="11" fillId="26" borderId="65" xfId="0" applyNumberFormat="1" applyFont="1" applyFill="1" applyBorder="1" applyAlignment="1">
      <alignment horizontal="center" vertical="top"/>
    </xf>
    <xf numFmtId="0" fontId="11" fillId="26" borderId="65" xfId="0" applyFont="1" applyFill="1" applyBorder="1" applyAlignment="1">
      <alignment vertical="center"/>
    </xf>
    <xf numFmtId="165" fontId="11" fillId="2" borderId="65" xfId="0" applyNumberFormat="1" applyFont="1" applyBorder="1" applyAlignment="1">
      <alignment horizontal="center" vertical="top" wrapText="1"/>
    </xf>
    <xf numFmtId="164" fontId="11" fillId="2" borderId="65" xfId="0" applyNumberFormat="1" applyFont="1" applyBorder="1" applyAlignment="1">
      <alignment horizontal="center" vertical="top" wrapText="1"/>
    </xf>
    <xf numFmtId="166" fontId="11" fillId="2" borderId="69" xfId="0" applyNumberFormat="1" applyFont="1" applyBorder="1" applyAlignment="1">
      <alignment vertical="top"/>
    </xf>
    <xf numFmtId="164" fontId="7" fillId="25" borderId="60" xfId="0" applyNumberFormat="1" applyFont="1" applyFill="1" applyBorder="1" applyAlignment="1">
      <alignment horizontal="left" vertical="center" wrapText="1"/>
    </xf>
    <xf numFmtId="1" fontId="0" fillId="2" borderId="61" xfId="0" applyNumberFormat="1" applyBorder="1" applyAlignment="1">
      <alignment vertical="top"/>
    </xf>
    <xf numFmtId="4" fontId="11" fillId="26" borderId="65" xfId="0" applyNumberFormat="1" applyFont="1" applyFill="1" applyBorder="1" applyAlignment="1">
      <alignment horizontal="center" vertical="top"/>
    </xf>
    <xf numFmtId="0" fontId="12" fillId="2" borderId="38" xfId="0" applyFont="1" applyBorder="1" applyAlignment="1">
      <alignment vertical="top" wrapText="1" shrinkToFit="1"/>
    </xf>
    <xf numFmtId="177" fontId="11" fillId="26" borderId="65" xfId="0" applyNumberFormat="1" applyFont="1" applyFill="1" applyBorder="1" applyAlignment="1">
      <alignment horizontal="center" vertical="top"/>
    </xf>
    <xf numFmtId="177" fontId="11" fillId="26" borderId="65" xfId="0" applyNumberFormat="1" applyFont="1" applyFill="1" applyBorder="1" applyAlignment="1">
      <alignment horizontal="center" vertical="top" wrapText="1"/>
    </xf>
    <xf numFmtId="177" fontId="11" fillId="26" borderId="65" xfId="0" applyNumberFormat="1" applyFont="1" applyFill="1" applyBorder="1" applyAlignment="1">
      <alignment horizontal="left" vertical="top" wrapText="1"/>
    </xf>
    <xf numFmtId="165" fontId="11" fillId="2" borderId="65" xfId="0" applyNumberFormat="1" applyFont="1" applyBorder="1" applyAlignment="1">
      <alignment horizontal="right" vertical="top" wrapText="1"/>
    </xf>
    <xf numFmtId="0" fontId="57" fillId="2" borderId="38" xfId="0" applyFont="1" applyBorder="1" applyAlignment="1">
      <alignment vertical="top" wrapText="1"/>
    </xf>
    <xf numFmtId="0" fontId="57" fillId="2" borderId="38" xfId="0" applyFont="1" applyBorder="1" applyAlignment="1">
      <alignment vertical="top" wrapText="1" shrinkToFit="1"/>
    </xf>
    <xf numFmtId="165" fontId="11" fillId="26" borderId="65" xfId="0" applyNumberFormat="1" applyFont="1" applyFill="1" applyBorder="1" applyAlignment="1">
      <alignment horizontal="right" vertical="top" wrapText="1"/>
    </xf>
    <xf numFmtId="164" fontId="11" fillId="26" borderId="65" xfId="0" applyNumberFormat="1" applyFont="1" applyFill="1" applyBorder="1" applyAlignment="1">
      <alignment horizontal="left" vertical="top" wrapText="1"/>
    </xf>
    <xf numFmtId="0" fontId="11" fillId="26" borderId="65" xfId="0" applyFont="1" applyFill="1" applyBorder="1" applyAlignment="1">
      <alignment horizontal="center" vertical="top" wrapText="1"/>
    </xf>
    <xf numFmtId="1" fontId="11" fillId="26" borderId="65" xfId="0" applyNumberFormat="1" applyFont="1" applyFill="1" applyBorder="1" applyAlignment="1">
      <alignment horizontal="right" vertical="top"/>
    </xf>
    <xf numFmtId="0" fontId="12" fillId="26" borderId="38" xfId="0" applyFont="1" applyFill="1" applyBorder="1" applyAlignment="1">
      <alignment vertical="top" wrapText="1"/>
    </xf>
    <xf numFmtId="165" fontId="11" fillId="26" borderId="65" xfId="0" applyNumberFormat="1" applyFont="1" applyFill="1" applyBorder="1" applyAlignment="1">
      <alignment horizontal="center" vertical="top" wrapText="1"/>
    </xf>
    <xf numFmtId="1" fontId="11" fillId="26" borderId="65" xfId="0" applyNumberFormat="1" applyFont="1" applyFill="1" applyBorder="1" applyAlignment="1">
      <alignment horizontal="right" vertical="top" wrapText="1"/>
    </xf>
    <xf numFmtId="0" fontId="56" fillId="27" borderId="0" xfId="0" applyFont="1" applyFill="1"/>
    <xf numFmtId="1" fontId="11" fillId="2" borderId="65" xfId="0" applyNumberFormat="1" applyFont="1" applyBorder="1" applyAlignment="1">
      <alignment horizontal="right" vertical="top" wrapText="1"/>
    </xf>
    <xf numFmtId="166" fontId="11" fillId="2" borderId="65" xfId="0" applyNumberFormat="1" applyFont="1" applyBorder="1" applyAlignment="1">
      <alignment vertical="top" wrapText="1"/>
    </xf>
    <xf numFmtId="4" fontId="11" fillId="26" borderId="0" xfId="0" applyNumberFormat="1" applyFont="1" applyFill="1" applyAlignment="1">
      <alignment horizontal="center" vertical="top" wrapText="1"/>
    </xf>
    <xf numFmtId="165" fontId="11" fillId="2" borderId="70" xfId="0" applyNumberFormat="1" applyFont="1" applyBorder="1" applyAlignment="1">
      <alignment horizontal="center" vertical="top" wrapText="1"/>
    </xf>
    <xf numFmtId="164" fontId="11" fillId="2" borderId="70" xfId="0" applyNumberFormat="1" applyFont="1" applyBorder="1" applyAlignment="1">
      <alignment horizontal="left" vertical="top" wrapText="1"/>
    </xf>
    <xf numFmtId="164" fontId="11" fillId="2" borderId="70" xfId="0" applyNumberFormat="1" applyFont="1" applyBorder="1" applyAlignment="1">
      <alignment horizontal="center" vertical="top" wrapText="1"/>
    </xf>
    <xf numFmtId="0" fontId="11" fillId="2" borderId="70" xfId="0" applyFont="1" applyBorder="1" applyAlignment="1">
      <alignment horizontal="center" vertical="top" wrapText="1"/>
    </xf>
    <xf numFmtId="1" fontId="11" fillId="2" borderId="70" xfId="0" applyNumberFormat="1" applyFont="1" applyBorder="1" applyAlignment="1">
      <alignment horizontal="right" vertical="top" wrapText="1"/>
    </xf>
    <xf numFmtId="166" fontId="11" fillId="26" borderId="70" xfId="0" applyNumberFormat="1" applyFont="1" applyFill="1" applyBorder="1" applyAlignment="1">
      <alignment vertical="top"/>
    </xf>
    <xf numFmtId="0" fontId="12" fillId="2" borderId="0" xfId="0" applyFont="1" applyAlignment="1">
      <alignment vertical="top" wrapText="1"/>
    </xf>
    <xf numFmtId="4" fontId="11" fillId="26" borderId="1" xfId="109" applyNumberFormat="1" applyFill="1" applyBorder="1" applyAlignment="1">
      <alignment horizontal="center" vertical="top" wrapText="1"/>
    </xf>
    <xf numFmtId="165" fontId="11" fillId="0" borderId="1" xfId="109" applyNumberFormat="1" applyFill="1" applyBorder="1" applyAlignment="1">
      <alignment horizontal="center" vertical="top" wrapText="1"/>
    </xf>
    <xf numFmtId="164" fontId="11" fillId="26" borderId="71" xfId="109" applyNumberFormat="1" applyFill="1" applyBorder="1" applyAlignment="1">
      <alignment horizontal="left" vertical="top" wrapText="1"/>
    </xf>
    <xf numFmtId="164" fontId="11" fillId="0" borderId="65" xfId="109" applyNumberFormat="1" applyFill="1" applyBorder="1" applyAlignment="1">
      <alignment horizontal="center" vertical="top" wrapText="1"/>
    </xf>
    <xf numFmtId="0" fontId="11" fillId="0" borderId="65" xfId="109" applyFill="1" applyBorder="1" applyAlignment="1">
      <alignment horizontal="center" vertical="top" wrapText="1"/>
    </xf>
    <xf numFmtId="1" fontId="11" fillId="0" borderId="65" xfId="109" applyNumberFormat="1" applyFill="1" applyBorder="1" applyAlignment="1">
      <alignment horizontal="right" vertical="top"/>
    </xf>
    <xf numFmtId="164" fontId="11" fillId="0" borderId="38" xfId="109" applyNumberFormat="1" applyFill="1" applyBorder="1" applyAlignment="1">
      <alignment horizontal="left" vertical="top" wrapText="1"/>
    </xf>
    <xf numFmtId="166" fontId="11" fillId="25" borderId="0" xfId="110" applyNumberFormat="1" applyFont="1" applyFill="1" applyAlignment="1">
      <alignment vertical="center"/>
    </xf>
    <xf numFmtId="164" fontId="11" fillId="25" borderId="0" xfId="110" applyNumberFormat="1" applyFont="1" applyFill="1" applyAlignment="1">
      <alignment horizontal="center" vertical="center"/>
    </xf>
    <xf numFmtId="0" fontId="12" fillId="0" borderId="0" xfId="110" applyFont="1" applyAlignment="1">
      <alignment horizontal="center" vertical="center"/>
    </xf>
    <xf numFmtId="0" fontId="56" fillId="26" borderId="0" xfId="109" applyFont="1" applyFill="1"/>
    <xf numFmtId="4" fontId="11" fillId="26" borderId="38" xfId="109" applyNumberFormat="1" applyFill="1" applyBorder="1" applyAlignment="1">
      <alignment horizontal="center" vertical="top" wrapText="1"/>
    </xf>
    <xf numFmtId="165" fontId="11" fillId="26" borderId="19" xfId="109" applyNumberFormat="1" applyFill="1" applyBorder="1" applyAlignment="1">
      <alignment horizontal="center" vertical="top" wrapText="1"/>
    </xf>
    <xf numFmtId="164" fontId="11" fillId="0" borderId="65" xfId="109" applyNumberFormat="1" applyFill="1" applyBorder="1" applyAlignment="1">
      <alignment horizontal="left" vertical="top" wrapText="1"/>
    </xf>
    <xf numFmtId="164" fontId="11" fillId="26" borderId="71" xfId="109" applyNumberFormat="1" applyFill="1" applyBorder="1" applyAlignment="1">
      <alignment horizontal="center" vertical="top" wrapText="1"/>
    </xf>
    <xf numFmtId="0" fontId="11" fillId="26" borderId="71" xfId="109" applyFill="1" applyBorder="1" applyAlignment="1">
      <alignment horizontal="center" vertical="top" wrapText="1"/>
    </xf>
    <xf numFmtId="1" fontId="11" fillId="26" borderId="71" xfId="109" applyNumberFormat="1" applyFill="1" applyBorder="1" applyAlignment="1">
      <alignment horizontal="right" vertical="top"/>
    </xf>
    <xf numFmtId="166" fontId="11" fillId="25" borderId="38" xfId="110" applyNumberFormat="1" applyFont="1" applyFill="1" applyBorder="1" applyAlignment="1">
      <alignment vertical="center"/>
    </xf>
    <xf numFmtId="164" fontId="11" fillId="0" borderId="1" xfId="109" applyNumberFormat="1" applyFill="1" applyBorder="1" applyAlignment="1">
      <alignment horizontal="left" vertical="top" wrapText="1"/>
    </xf>
    <xf numFmtId="164" fontId="11" fillId="0" borderId="1" xfId="109" applyNumberFormat="1" applyFill="1" applyBorder="1" applyAlignment="1">
      <alignment horizontal="center" vertical="top" wrapText="1"/>
    </xf>
    <xf numFmtId="0" fontId="11" fillId="0" borderId="1" xfId="109" applyFill="1" applyBorder="1" applyAlignment="1">
      <alignment horizontal="center" vertical="top" wrapText="1"/>
    </xf>
    <xf numFmtId="1" fontId="11" fillId="0" borderId="1" xfId="109" applyNumberFormat="1" applyFill="1" applyBorder="1" applyAlignment="1">
      <alignment horizontal="right" vertical="top"/>
    </xf>
    <xf numFmtId="0" fontId="59" fillId="0" borderId="38" xfId="110" applyFont="1" applyBorder="1" applyAlignment="1">
      <alignment vertical="center"/>
    </xf>
    <xf numFmtId="0" fontId="12" fillId="2" borderId="65" xfId="0" applyFont="1" applyBorder="1"/>
    <xf numFmtId="0" fontId="0" fillId="2" borderId="60" xfId="0" applyBorder="1" applyAlignment="1">
      <alignment horizontal="center" vertical="top"/>
    </xf>
    <xf numFmtId="0" fontId="0" fillId="2" borderId="61" xfId="0" applyBorder="1" applyAlignment="1">
      <alignment vertical="top"/>
    </xf>
    <xf numFmtId="178" fontId="11" fillId="2" borderId="65" xfId="0" applyNumberFormat="1" applyFont="1" applyBorder="1" applyAlignment="1">
      <alignment horizontal="right" vertical="top" wrapText="1"/>
    </xf>
    <xf numFmtId="164" fontId="11" fillId="0" borderId="65" xfId="80" applyNumberFormat="1" applyFont="1" applyBorder="1" applyAlignment="1">
      <alignment vertical="top" wrapText="1"/>
    </xf>
    <xf numFmtId="164" fontId="11" fillId="0" borderId="65" xfId="80" applyNumberFormat="1" applyFont="1" applyBorder="1" applyAlignment="1">
      <alignment horizontal="center" vertical="top" wrapText="1"/>
    </xf>
    <xf numFmtId="0" fontId="56" fillId="26" borderId="0" xfId="0" applyFont="1" applyFill="1" applyAlignment="1">
      <alignment vertical="top"/>
    </xf>
    <xf numFmtId="164" fontId="11" fillId="0" borderId="65" xfId="80" applyNumberFormat="1" applyFont="1" applyBorder="1" applyAlignment="1">
      <alignment horizontal="left" vertical="top" wrapText="1"/>
    </xf>
    <xf numFmtId="164" fontId="11" fillId="2" borderId="65" xfId="0" applyNumberFormat="1" applyFont="1" applyBorder="1" applyAlignment="1">
      <alignment vertical="top" wrapText="1"/>
    </xf>
    <xf numFmtId="164" fontId="11" fillId="2" borderId="70" xfId="0" applyNumberFormat="1" applyFont="1" applyBorder="1" applyAlignment="1">
      <alignment vertical="top" wrapText="1"/>
    </xf>
    <xf numFmtId="0" fontId="60" fillId="26" borderId="0" xfId="0" applyFont="1" applyFill="1" applyAlignment="1">
      <alignment vertical="top"/>
    </xf>
    <xf numFmtId="165" fontId="11" fillId="26" borderId="65" xfId="0" applyNumberFormat="1" applyFont="1" applyFill="1" applyBorder="1" applyAlignment="1">
      <alignment horizontal="left" vertical="top" wrapText="1"/>
    </xf>
    <xf numFmtId="164" fontId="11" fillId="26" borderId="65" xfId="0" applyNumberFormat="1" applyFont="1" applyFill="1" applyBorder="1" applyAlignment="1">
      <alignment vertical="top" wrapText="1"/>
    </xf>
    <xf numFmtId="4" fontId="11" fillId="0" borderId="0" xfId="0" applyNumberFormat="1" applyFont="1" applyFill="1" applyAlignment="1">
      <alignment horizontal="center" vertical="top" wrapText="1"/>
    </xf>
    <xf numFmtId="165" fontId="11" fillId="0" borderId="73" xfId="0" applyNumberFormat="1" applyFont="1" applyFill="1" applyBorder="1" applyAlignment="1">
      <alignment horizontal="left" vertical="top" wrapText="1"/>
    </xf>
    <xf numFmtId="164" fontId="11" fillId="0" borderId="73" xfId="0" applyNumberFormat="1" applyFont="1" applyFill="1" applyBorder="1" applyAlignment="1">
      <alignment horizontal="left" vertical="top" wrapText="1"/>
    </xf>
    <xf numFmtId="164" fontId="11" fillId="0" borderId="70" xfId="80" applyNumberFormat="1" applyFont="1" applyBorder="1" applyAlignment="1">
      <alignment horizontal="center" vertical="top" wrapText="1"/>
    </xf>
    <xf numFmtId="0" fontId="11" fillId="0" borderId="73" xfId="0" applyFont="1" applyFill="1" applyBorder="1" applyAlignment="1">
      <alignment horizontal="center" vertical="top" wrapText="1"/>
    </xf>
    <xf numFmtId="178" fontId="11" fillId="0" borderId="73" xfId="0" applyNumberFormat="1" applyFont="1" applyFill="1" applyBorder="1" applyAlignment="1">
      <alignment horizontal="right" vertical="top" wrapText="1"/>
    </xf>
    <xf numFmtId="0" fontId="56" fillId="0" borderId="0" xfId="0" applyFont="1" applyFill="1"/>
    <xf numFmtId="165" fontId="11" fillId="2" borderId="68" xfId="0" applyNumberFormat="1" applyFont="1" applyBorder="1" applyAlignment="1">
      <alignment horizontal="left" vertical="top" wrapText="1"/>
    </xf>
    <xf numFmtId="164" fontId="11" fillId="2" borderId="68" xfId="0" applyNumberFormat="1" applyFont="1" applyBorder="1" applyAlignment="1">
      <alignment horizontal="left" vertical="top" wrapText="1"/>
    </xf>
    <xf numFmtId="164" fontId="11" fillId="2" borderId="68" xfId="0" applyNumberFormat="1" applyFont="1" applyBorder="1" applyAlignment="1">
      <alignment horizontal="center" vertical="top" wrapText="1"/>
    </xf>
    <xf numFmtId="0" fontId="11" fillId="2" borderId="68" xfId="0" applyFont="1" applyBorder="1" applyAlignment="1">
      <alignment horizontal="center" vertical="top" wrapText="1"/>
    </xf>
    <xf numFmtId="1" fontId="11" fillId="2" borderId="68" xfId="0" applyNumberFormat="1" applyFont="1" applyBorder="1" applyAlignment="1">
      <alignment horizontal="right" vertical="top" wrapText="1"/>
    </xf>
    <xf numFmtId="166" fontId="11" fillId="26" borderId="68" xfId="0" applyNumberFormat="1" applyFont="1" applyFill="1" applyBorder="1" applyAlignment="1">
      <alignment vertical="top"/>
    </xf>
    <xf numFmtId="166" fontId="11" fillId="2" borderId="74" xfId="0" applyNumberFormat="1" applyFont="1" applyBorder="1" applyAlignment="1">
      <alignment vertical="top"/>
    </xf>
    <xf numFmtId="165" fontId="11" fillId="2" borderId="70" xfId="0" applyNumberFormat="1" applyFont="1" applyBorder="1" applyAlignment="1">
      <alignment horizontal="left" vertical="top" wrapText="1"/>
    </xf>
    <xf numFmtId="165" fontId="11" fillId="2" borderId="60" xfId="0" applyNumberFormat="1" applyFont="1" applyBorder="1" applyAlignment="1">
      <alignment horizontal="center" vertical="top" wrapText="1"/>
    </xf>
    <xf numFmtId="164" fontId="11" fillId="2" borderId="60" xfId="0" applyNumberFormat="1" applyFont="1" applyBorder="1" applyAlignment="1">
      <alignment horizontal="left" vertical="top" wrapText="1"/>
    </xf>
    <xf numFmtId="164" fontId="11" fillId="2" borderId="60" xfId="0" applyNumberFormat="1" applyFont="1" applyBorder="1" applyAlignment="1">
      <alignment horizontal="center" vertical="top" wrapText="1"/>
    </xf>
    <xf numFmtId="0" fontId="11" fillId="2" borderId="60" xfId="0" applyFont="1" applyBorder="1" applyAlignment="1">
      <alignment horizontal="center" vertical="top" wrapText="1"/>
    </xf>
    <xf numFmtId="1" fontId="11" fillId="2" borderId="60" xfId="0" applyNumberFormat="1" applyFont="1" applyBorder="1" applyAlignment="1">
      <alignment horizontal="right" vertical="top" wrapText="1"/>
    </xf>
    <xf numFmtId="0" fontId="0" fillId="2" borderId="60" xfId="0" applyBorder="1" applyAlignment="1">
      <alignment vertical="top"/>
    </xf>
    <xf numFmtId="0" fontId="12" fillId="2" borderId="38" xfId="0" applyFont="1" applyBorder="1"/>
    <xf numFmtId="7" fontId="0" fillId="2" borderId="22" xfId="0" applyNumberFormat="1" applyBorder="1" applyAlignment="1">
      <alignment horizontal="right"/>
    </xf>
    <xf numFmtId="0" fontId="3" fillId="2" borderId="22" xfId="0" applyFont="1" applyBorder="1" applyAlignment="1">
      <alignment horizontal="center" vertical="center"/>
    </xf>
    <xf numFmtId="7" fontId="0" fillId="2" borderId="61" xfId="0" applyNumberFormat="1" applyBorder="1" applyAlignment="1">
      <alignment horizontal="right"/>
    </xf>
    <xf numFmtId="0" fontId="3" fillId="2" borderId="62" xfId="0" applyFont="1" applyBorder="1" applyAlignment="1">
      <alignment vertical="top"/>
    </xf>
    <xf numFmtId="164" fontId="3" fillId="25" borderId="62" xfId="0" applyNumberFormat="1" applyFont="1" applyFill="1" applyBorder="1" applyAlignment="1">
      <alignment horizontal="left" vertical="center"/>
    </xf>
    <xf numFmtId="0" fontId="0" fillId="2" borderId="64" xfId="0" applyBorder="1" applyAlignment="1">
      <alignment horizontal="center" vertical="top"/>
    </xf>
    <xf numFmtId="7" fontId="0" fillId="2" borderId="64" xfId="0" applyNumberFormat="1" applyBorder="1" applyAlignment="1">
      <alignment horizontal="right"/>
    </xf>
    <xf numFmtId="7" fontId="0" fillId="2" borderId="62" xfId="0" applyNumberFormat="1" applyBorder="1" applyAlignment="1">
      <alignment horizontal="right"/>
    </xf>
    <xf numFmtId="0" fontId="11" fillId="26" borderId="68" xfId="0" applyFont="1" applyFill="1" applyBorder="1" applyAlignment="1">
      <alignment vertical="center"/>
    </xf>
    <xf numFmtId="166" fontId="11" fillId="2" borderId="68" xfId="0" applyNumberFormat="1" applyFont="1" applyBorder="1" applyAlignment="1">
      <alignment vertical="top" wrapText="1"/>
    </xf>
    <xf numFmtId="3" fontId="11" fillId="26" borderId="65" xfId="0" applyNumberFormat="1" applyFont="1" applyFill="1" applyBorder="1" applyAlignment="1">
      <alignment vertical="top"/>
    </xf>
    <xf numFmtId="165" fontId="11" fillId="2" borderId="1" xfId="0" applyNumberFormat="1" applyFont="1" applyBorder="1" applyAlignment="1">
      <alignment horizontal="right" vertical="top" wrapText="1"/>
    </xf>
    <xf numFmtId="164" fontId="5" fillId="2" borderId="0" xfId="0" applyNumberFormat="1" applyFont="1" applyAlignment="1">
      <alignment horizontal="left" vertical="top" wrapText="1"/>
    </xf>
    <xf numFmtId="164" fontId="11" fillId="2" borderId="1" xfId="0" applyNumberFormat="1" applyFont="1" applyBorder="1" applyAlignment="1">
      <alignment horizontal="center" vertical="top" wrapText="1"/>
    </xf>
    <xf numFmtId="0" fontId="11" fillId="2" borderId="1" xfId="0" applyFont="1" applyBorder="1" applyAlignment="1">
      <alignment horizontal="center" vertical="top" wrapText="1"/>
    </xf>
    <xf numFmtId="1" fontId="11" fillId="2" borderId="1" xfId="0" applyNumberFormat="1" applyFont="1" applyBorder="1" applyAlignment="1">
      <alignment horizontal="right" vertical="top" wrapText="1"/>
    </xf>
    <xf numFmtId="166" fontId="11" fillId="26" borderId="1" xfId="0" applyNumberFormat="1" applyFont="1" applyFill="1" applyBorder="1" applyAlignment="1">
      <alignment vertical="top"/>
    </xf>
    <xf numFmtId="166" fontId="11" fillId="2" borderId="1" xfId="0" applyNumberFormat="1" applyFont="1" applyBorder="1" applyAlignment="1">
      <alignment vertical="top"/>
    </xf>
    <xf numFmtId="0" fontId="12" fillId="2" borderId="0" xfId="0" applyFont="1"/>
    <xf numFmtId="4" fontId="11" fillId="0" borderId="38" xfId="0" applyNumberFormat="1" applyFont="1" applyFill="1" applyBorder="1" applyAlignment="1">
      <alignment horizontal="center" vertical="top" wrapText="1"/>
    </xf>
    <xf numFmtId="165" fontId="11" fillId="0" borderId="56" xfId="0" applyNumberFormat="1" applyFont="1" applyFill="1" applyBorder="1" applyAlignment="1">
      <alignment horizontal="left" vertical="top" wrapText="1"/>
    </xf>
    <xf numFmtId="164" fontId="11" fillId="0" borderId="1" xfId="0" applyNumberFormat="1" applyFont="1" applyFill="1" applyBorder="1" applyAlignment="1">
      <alignment horizontal="left" vertical="top" wrapText="1"/>
    </xf>
    <xf numFmtId="164" fontId="11" fillId="0" borderId="1" xfId="0" applyNumberFormat="1" applyFont="1" applyFill="1" applyBorder="1" applyAlignment="1">
      <alignment horizontal="center" vertical="top" wrapText="1"/>
    </xf>
    <xf numFmtId="0" fontId="11" fillId="0" borderId="1" xfId="0" applyFont="1" applyFill="1" applyBorder="1" applyAlignment="1">
      <alignment horizontal="center" vertical="top" wrapText="1"/>
    </xf>
    <xf numFmtId="1" fontId="0" fillId="0" borderId="20" xfId="0" applyNumberFormat="1" applyFill="1" applyBorder="1" applyAlignment="1">
      <alignment horizontal="center" vertical="top"/>
    </xf>
    <xf numFmtId="166" fontId="11" fillId="0" borderId="1" xfId="0" applyNumberFormat="1" applyFont="1" applyFill="1" applyBorder="1" applyAlignment="1">
      <alignment vertical="top"/>
    </xf>
    <xf numFmtId="166" fontId="11" fillId="0" borderId="55" xfId="0" applyNumberFormat="1" applyFont="1" applyFill="1" applyBorder="1" applyAlignment="1">
      <alignment vertical="top" wrapText="1"/>
    </xf>
    <xf numFmtId="165" fontId="11" fillId="0" borderId="56" xfId="0" applyNumberFormat="1" applyFont="1" applyFill="1" applyBorder="1" applyAlignment="1">
      <alignment horizontal="center" vertical="top" wrapText="1"/>
    </xf>
    <xf numFmtId="2" fontId="11" fillId="0" borderId="1" xfId="0" applyNumberFormat="1" applyFont="1" applyFill="1" applyBorder="1" applyAlignment="1">
      <alignment horizontal="right" vertical="top" wrapText="1"/>
    </xf>
    <xf numFmtId="166" fontId="11" fillId="0" borderId="55" xfId="0" applyNumberFormat="1" applyFont="1" applyFill="1" applyBorder="1" applyAlignment="1">
      <alignment vertical="top"/>
    </xf>
    <xf numFmtId="165" fontId="11" fillId="0" borderId="23" xfId="0" applyNumberFormat="1" applyFont="1" applyFill="1" applyBorder="1" applyAlignment="1">
      <alignment horizontal="left" vertical="top" wrapText="1"/>
    </xf>
    <xf numFmtId="164" fontId="11" fillId="0" borderId="23" xfId="0" applyNumberFormat="1" applyFont="1" applyFill="1" applyBorder="1" applyAlignment="1">
      <alignment horizontal="left" vertical="top" wrapText="1"/>
    </xf>
    <xf numFmtId="0" fontId="11" fillId="0" borderId="23" xfId="0" applyFont="1" applyFill="1" applyBorder="1" applyAlignment="1">
      <alignment horizontal="center" vertical="top" wrapText="1"/>
    </xf>
    <xf numFmtId="2" fontId="11" fillId="0" borderId="23" xfId="0" applyNumberFormat="1" applyFont="1" applyFill="1" applyBorder="1" applyAlignment="1">
      <alignment horizontal="right" vertical="top" wrapText="1"/>
    </xf>
    <xf numFmtId="7" fontId="0" fillId="2" borderId="22" xfId="0" applyNumberFormat="1" applyBorder="1" applyAlignment="1">
      <alignment horizontal="right" vertical="center"/>
    </xf>
    <xf numFmtId="0" fontId="0" fillId="2" borderId="19" xfId="0" applyBorder="1" applyAlignment="1">
      <alignment horizontal="right"/>
    </xf>
    <xf numFmtId="164" fontId="11" fillId="0" borderId="65" xfId="0" applyNumberFormat="1" applyFont="1" applyFill="1" applyBorder="1" applyAlignment="1">
      <alignment horizontal="left" vertical="top" wrapText="1"/>
    </xf>
    <xf numFmtId="166" fontId="11" fillId="26" borderId="69" xfId="0" applyNumberFormat="1" applyFont="1" applyFill="1" applyBorder="1" applyAlignment="1">
      <alignment vertical="top"/>
    </xf>
    <xf numFmtId="166" fontId="11" fillId="2" borderId="69" xfId="0" applyNumberFormat="1" applyFont="1" applyBorder="1" applyAlignment="1">
      <alignment vertical="top" wrapText="1"/>
    </xf>
    <xf numFmtId="0" fontId="0" fillId="2" borderId="61" xfId="0" applyBorder="1" applyAlignment="1">
      <alignment horizontal="right" vertical="top"/>
    </xf>
    <xf numFmtId="0" fontId="0" fillId="2" borderId="38" xfId="0" applyBorder="1"/>
    <xf numFmtId="0" fontId="0" fillId="2" borderId="62" xfId="0" applyBorder="1" applyAlignment="1">
      <alignment horizontal="left" vertical="top"/>
    </xf>
    <xf numFmtId="164" fontId="7" fillId="25" borderId="62" xfId="0" applyNumberFormat="1" applyFont="1" applyFill="1" applyBorder="1" applyAlignment="1">
      <alignment horizontal="left" vertical="center" wrapText="1"/>
    </xf>
    <xf numFmtId="1" fontId="0" fillId="2" borderId="64" xfId="0" applyNumberFormat="1" applyBorder="1" applyAlignment="1">
      <alignment horizontal="center" vertical="top"/>
    </xf>
    <xf numFmtId="0" fontId="0" fillId="2" borderId="64" xfId="0" applyBorder="1" applyAlignment="1">
      <alignment vertical="top"/>
    </xf>
    <xf numFmtId="165" fontId="11" fillId="2" borderId="65" xfId="0" applyNumberFormat="1" applyFont="1" applyBorder="1" applyAlignment="1">
      <alignment horizontal="left" vertical="top"/>
    </xf>
    <xf numFmtId="4" fontId="11" fillId="26" borderId="0" xfId="0" applyNumberFormat="1" applyFont="1" applyFill="1" applyAlignment="1">
      <alignment horizontal="center" vertical="top"/>
    </xf>
    <xf numFmtId="165" fontId="11" fillId="2" borderId="66" xfId="0" applyNumberFormat="1" applyFont="1" applyBorder="1" applyAlignment="1">
      <alignment horizontal="left" vertical="top"/>
    </xf>
    <xf numFmtId="164" fontId="11" fillId="2" borderId="66" xfId="0" applyNumberFormat="1" applyFont="1" applyBorder="1" applyAlignment="1">
      <alignment horizontal="left" vertical="top" wrapText="1"/>
    </xf>
    <xf numFmtId="164" fontId="11" fillId="26" borderId="66" xfId="0" applyNumberFormat="1" applyFont="1" applyFill="1" applyBorder="1" applyAlignment="1">
      <alignment horizontal="center" vertical="top" wrapText="1"/>
    </xf>
    <xf numFmtId="0" fontId="11" fillId="2" borderId="66" xfId="0" applyFont="1" applyBorder="1" applyAlignment="1">
      <alignment horizontal="center" vertical="top" wrapText="1"/>
    </xf>
    <xf numFmtId="1" fontId="11" fillId="2" borderId="66" xfId="0" applyNumberFormat="1" applyFont="1" applyBorder="1" applyAlignment="1">
      <alignment horizontal="right" vertical="top"/>
    </xf>
    <xf numFmtId="7" fontId="11" fillId="2" borderId="20" xfId="81" applyNumberFormat="1" applyBorder="1" applyAlignment="1">
      <alignment horizontal="right" vertical="center"/>
    </xf>
    <xf numFmtId="0" fontId="3" fillId="2" borderId="55" xfId="81" applyFont="1" applyBorder="1" applyAlignment="1">
      <alignment horizontal="center" vertical="center"/>
    </xf>
    <xf numFmtId="7" fontId="11" fillId="2" borderId="56" xfId="81" applyNumberFormat="1" applyBorder="1" applyAlignment="1">
      <alignment horizontal="right" vertical="center"/>
    </xf>
    <xf numFmtId="0" fontId="11" fillId="2" borderId="0" xfId="81" applyAlignment="1">
      <alignment vertical="center"/>
    </xf>
    <xf numFmtId="4" fontId="11" fillId="26" borderId="38" xfId="81" applyNumberFormat="1" applyFill="1" applyBorder="1" applyAlignment="1">
      <alignment horizontal="center" vertical="top" wrapText="1"/>
    </xf>
    <xf numFmtId="165" fontId="11" fillId="0" borderId="1" xfId="81" applyNumberFormat="1" applyFill="1" applyBorder="1" applyAlignment="1">
      <alignment horizontal="left" vertical="top" wrapText="1"/>
    </xf>
    <xf numFmtId="164" fontId="11" fillId="0" borderId="1" xfId="81" applyNumberFormat="1" applyFill="1" applyBorder="1" applyAlignment="1">
      <alignment horizontal="left" vertical="top" wrapText="1"/>
    </xf>
    <xf numFmtId="164" fontId="11" fillId="0" borderId="1" xfId="80" applyNumberFormat="1" applyFont="1" applyBorder="1" applyAlignment="1">
      <alignment horizontal="center" vertical="top" wrapText="1"/>
    </xf>
    <xf numFmtId="0" fontId="11" fillId="0" borderId="1" xfId="81" applyFill="1" applyBorder="1" applyAlignment="1">
      <alignment horizontal="center" vertical="top" wrapText="1"/>
    </xf>
    <xf numFmtId="1" fontId="55" fillId="0" borderId="1" xfId="81" applyNumberFormat="1" applyFont="1" applyFill="1" applyBorder="1" applyAlignment="1">
      <alignment horizontal="right" vertical="top" wrapText="1"/>
    </xf>
    <xf numFmtId="166" fontId="55" fillId="0" borderId="1" xfId="81" applyNumberFormat="1" applyFont="1" applyFill="1" applyBorder="1" applyAlignment="1">
      <alignment vertical="top"/>
    </xf>
    <xf numFmtId="0" fontId="11" fillId="2" borderId="0" xfId="81"/>
    <xf numFmtId="7" fontId="11" fillId="2" borderId="42" xfId="81" applyNumberFormat="1" applyBorder="1" applyAlignment="1">
      <alignment horizontal="right" vertical="center"/>
    </xf>
    <xf numFmtId="0" fontId="3" fillId="2" borderId="57" xfId="81" applyFont="1" applyBorder="1" applyAlignment="1">
      <alignment horizontal="center" vertical="center"/>
    </xf>
    <xf numFmtId="7" fontId="11" fillId="2" borderId="22" xfId="81" applyNumberFormat="1" applyBorder="1" applyAlignment="1">
      <alignment horizontal="right" vertical="center"/>
    </xf>
    <xf numFmtId="7" fontId="11" fillId="2" borderId="58" xfId="81" applyNumberFormat="1" applyBorder="1" applyAlignment="1">
      <alignment horizontal="right" vertical="center"/>
    </xf>
    <xf numFmtId="0" fontId="0" fillId="2" borderId="20" xfId="0" applyBorder="1" applyAlignment="1">
      <alignment horizontal="right"/>
    </xf>
    <xf numFmtId="0" fontId="0" fillId="2" borderId="21" xfId="0" applyBorder="1" applyAlignment="1">
      <alignment vertical="top"/>
    </xf>
    <xf numFmtId="0" fontId="10" fillId="2" borderId="15" xfId="0" applyFont="1" applyBorder="1" applyAlignment="1">
      <alignment horizontal="centerContinuous"/>
    </xf>
    <xf numFmtId="0" fontId="0" fillId="2" borderId="15" xfId="0" applyBorder="1" applyAlignment="1">
      <alignment horizontal="centerContinuous"/>
    </xf>
    <xf numFmtId="0" fontId="0" fillId="2" borderId="25" xfId="0" applyBorder="1" applyAlignment="1">
      <alignment horizontal="right"/>
    </xf>
    <xf numFmtId="0" fontId="0" fillId="2" borderId="20" xfId="0" applyBorder="1" applyAlignment="1">
      <alignment horizontal="right" vertical="center"/>
    </xf>
    <xf numFmtId="0" fontId="0" fillId="2" borderId="0" xfId="0" applyAlignment="1">
      <alignment horizontal="right" vertical="center"/>
    </xf>
    <xf numFmtId="0" fontId="0" fillId="2" borderId="34" xfId="0" applyBorder="1" applyAlignment="1">
      <alignment horizontal="right" vertical="center"/>
    </xf>
    <xf numFmtId="0" fontId="3" fillId="2" borderId="31" xfId="0" applyFont="1" applyBorder="1" applyAlignment="1">
      <alignment horizontal="center"/>
    </xf>
    <xf numFmtId="1" fontId="4" fillId="2" borderId="32" xfId="0" applyNumberFormat="1" applyFont="1" applyBorder="1" applyAlignment="1">
      <alignment horizontal="left"/>
    </xf>
    <xf numFmtId="1" fontId="0" fillId="2" borderId="32" xfId="0" applyNumberFormat="1" applyBorder="1" applyAlignment="1">
      <alignment horizontal="center"/>
    </xf>
    <xf numFmtId="1" fontId="0" fillId="2" borderId="32" xfId="0" applyNumberFormat="1" applyBorder="1"/>
    <xf numFmtId="7" fontId="5" fillId="2" borderId="33" xfId="0" applyNumberFormat="1" applyFont="1" applyBorder="1" applyAlignment="1">
      <alignment horizontal="right"/>
    </xf>
    <xf numFmtId="7" fontId="0" fillId="2" borderId="33" xfId="0" applyNumberFormat="1" applyBorder="1" applyAlignment="1">
      <alignment horizontal="right"/>
    </xf>
    <xf numFmtId="7" fontId="0" fillId="2" borderId="24" xfId="0" applyNumberFormat="1" applyBorder="1" applyAlignment="1">
      <alignment horizontal="right" vertical="center"/>
    </xf>
    <xf numFmtId="7" fontId="0" fillId="2" borderId="27" xfId="0" applyNumberFormat="1" applyBorder="1" applyAlignment="1">
      <alignment horizontal="right"/>
    </xf>
    <xf numFmtId="0" fontId="3" fillId="2" borderId="37" xfId="0" applyFont="1" applyBorder="1" applyAlignment="1">
      <alignment horizontal="center"/>
    </xf>
    <xf numFmtId="7" fontId="5" fillId="2" borderId="30" xfId="0" applyNumberFormat="1" applyFont="1" applyBorder="1" applyAlignment="1">
      <alignment horizontal="right"/>
    </xf>
    <xf numFmtId="0" fontId="3" fillId="2" borderId="27" xfId="0" applyFont="1" applyBorder="1" applyAlignment="1">
      <alignment horizontal="center" vertical="center"/>
    </xf>
    <xf numFmtId="7" fontId="5" fillId="2" borderId="59" xfId="0" applyNumberFormat="1" applyFont="1" applyBorder="1" applyAlignment="1">
      <alignment horizontal="right"/>
    </xf>
    <xf numFmtId="7" fontId="0" fillId="2" borderId="59" xfId="0" applyNumberFormat="1" applyBorder="1" applyAlignment="1">
      <alignment horizontal="right"/>
    </xf>
    <xf numFmtId="7" fontId="0" fillId="2" borderId="36" xfId="0" applyNumberFormat="1" applyBorder="1" applyAlignment="1">
      <alignment horizontal="right"/>
    </xf>
    <xf numFmtId="0" fontId="0" fillId="2" borderId="35" xfId="0" applyBorder="1" applyAlignment="1">
      <alignment vertical="top"/>
    </xf>
    <xf numFmtId="0" fontId="0" fillId="2" borderId="13" xfId="0" applyBorder="1"/>
    <xf numFmtId="0" fontId="0" fillId="2" borderId="13" xfId="0" applyBorder="1" applyAlignment="1">
      <alignment horizontal="center"/>
    </xf>
    <xf numFmtId="7" fontId="0" fillId="2" borderId="13" xfId="0" applyNumberFormat="1" applyBorder="1" applyAlignment="1">
      <alignment horizontal="right"/>
    </xf>
    <xf numFmtId="0" fontId="0" fillId="2" borderId="26" xfId="0" applyBorder="1" applyAlignment="1">
      <alignment horizontal="right"/>
    </xf>
    <xf numFmtId="0" fontId="0" fillId="2" borderId="0" xfId="0" applyAlignment="1">
      <alignment horizontal="right"/>
    </xf>
    <xf numFmtId="0" fontId="0" fillId="2" borderId="0" xfId="0" applyAlignment="1">
      <alignment horizontal="center"/>
    </xf>
    <xf numFmtId="164" fontId="5" fillId="2" borderId="75" xfId="0" applyNumberFormat="1" applyFont="1" applyBorder="1" applyAlignment="1">
      <alignment vertical="center" wrapText="1"/>
    </xf>
    <xf numFmtId="0" fontId="10" fillId="2" borderId="37" xfId="0" applyFont="1" applyBorder="1" applyAlignment="1">
      <alignment vertical="top"/>
    </xf>
    <xf numFmtId="0" fontId="0" fillId="2" borderId="40" xfId="0" applyBorder="1"/>
    <xf numFmtId="0" fontId="0" fillId="2" borderId="41" xfId="0" applyBorder="1"/>
    <xf numFmtId="0" fontId="10" fillId="2" borderId="53" xfId="0" applyFont="1" applyBorder="1" applyAlignment="1">
      <alignment vertical="center"/>
    </xf>
    <xf numFmtId="0" fontId="0" fillId="2" borderId="54" xfId="0" applyBorder="1" applyAlignment="1">
      <alignment vertical="center"/>
    </xf>
    <xf numFmtId="1" fontId="8" fillId="2" borderId="20" xfId="0" applyNumberFormat="1" applyFont="1" applyBorder="1" applyAlignment="1">
      <alignment horizontal="left" vertical="center" wrapText="1"/>
    </xf>
    <xf numFmtId="0" fontId="0" fillId="2" borderId="0" xfId="0" applyAlignment="1">
      <alignment vertical="center" wrapText="1"/>
    </xf>
    <xf numFmtId="0" fontId="0" fillId="2" borderId="47" xfId="0" applyBorder="1" applyAlignment="1">
      <alignment vertical="center" wrapText="1"/>
    </xf>
    <xf numFmtId="1" fontId="8" fillId="2" borderId="42" xfId="0" applyNumberFormat="1" applyFont="1" applyBorder="1" applyAlignment="1">
      <alignment horizontal="left" vertical="center" wrapText="1"/>
    </xf>
    <xf numFmtId="0" fontId="0" fillId="2" borderId="43" xfId="0" applyBorder="1" applyAlignment="1">
      <alignment vertical="center" wrapText="1"/>
    </xf>
    <xf numFmtId="0" fontId="0" fillId="2" borderId="44" xfId="0" applyBorder="1" applyAlignment="1">
      <alignment vertical="center" wrapText="1"/>
    </xf>
    <xf numFmtId="0" fontId="10" fillId="2" borderId="37" xfId="0" applyFont="1" applyBorder="1" applyAlignment="1">
      <alignment vertical="top" wrapText="1"/>
    </xf>
    <xf numFmtId="0" fontId="0" fillId="2" borderId="40" xfId="0" applyBorder="1" applyAlignment="1">
      <alignment wrapText="1"/>
    </xf>
    <xf numFmtId="0" fontId="0" fillId="2" borderId="41" xfId="0" applyBorder="1" applyAlignment="1">
      <alignment wrapText="1"/>
    </xf>
    <xf numFmtId="1" fontId="8" fillId="2" borderId="20" xfId="81" applyNumberFormat="1" applyFont="1" applyBorder="1" applyAlignment="1">
      <alignment horizontal="left" vertical="center" wrapText="1"/>
    </xf>
    <xf numFmtId="0" fontId="11" fillId="2" borderId="0" xfId="81" applyAlignment="1">
      <alignment vertical="center" wrapText="1"/>
    </xf>
    <xf numFmtId="0" fontId="11" fillId="2" borderId="47" xfId="81" applyBorder="1" applyAlignment="1">
      <alignment vertical="center" wrapText="1"/>
    </xf>
    <xf numFmtId="164" fontId="3" fillId="25" borderId="61" xfId="0" applyNumberFormat="1" applyFont="1" applyFill="1" applyBorder="1" applyAlignment="1">
      <alignment horizontal="left" vertical="center"/>
    </xf>
    <xf numFmtId="164" fontId="3" fillId="25" borderId="63" xfId="0" applyNumberFormat="1" applyFont="1" applyFill="1" applyBorder="1" applyAlignment="1">
      <alignment horizontal="left" vertical="center"/>
    </xf>
    <xf numFmtId="164" fontId="3" fillId="25" borderId="67" xfId="0" applyNumberFormat="1" applyFont="1" applyFill="1" applyBorder="1" applyAlignment="1">
      <alignment horizontal="left" vertical="center"/>
    </xf>
    <xf numFmtId="1" fontId="8" fillId="2" borderId="42" xfId="81" applyNumberFormat="1" applyFont="1" applyBorder="1" applyAlignment="1">
      <alignment horizontal="left" vertical="center" wrapText="1"/>
    </xf>
    <xf numFmtId="0" fontId="11" fillId="2" borderId="43" xfId="81" applyBorder="1" applyAlignment="1">
      <alignment vertical="center" wrapText="1"/>
    </xf>
    <xf numFmtId="0" fontId="11" fillId="2" borderId="44" xfId="81" applyBorder="1" applyAlignment="1">
      <alignment vertical="center" wrapText="1"/>
    </xf>
    <xf numFmtId="1" fontId="4" fillId="2" borderId="48" xfId="0" applyNumberFormat="1" applyFont="1" applyBorder="1" applyAlignment="1">
      <alignment horizontal="left" vertical="center" wrapText="1"/>
    </xf>
    <xf numFmtId="0" fontId="0" fillId="2" borderId="49" xfId="0" applyBorder="1" applyAlignment="1">
      <alignment vertical="center" wrapText="1"/>
    </xf>
    <xf numFmtId="0" fontId="0" fillId="2" borderId="50" xfId="0" applyBorder="1" applyAlignment="1">
      <alignment vertical="center" wrapText="1"/>
    </xf>
    <xf numFmtId="1" fontId="4" fillId="2" borderId="42" xfId="0" applyNumberFormat="1" applyFont="1" applyBorder="1" applyAlignment="1">
      <alignment horizontal="left" vertical="center" wrapText="1"/>
    </xf>
    <xf numFmtId="0" fontId="0" fillId="2" borderId="45" xfId="0" applyBorder="1"/>
    <xf numFmtId="0" fontId="0" fillId="2" borderId="46" xfId="0" applyBorder="1"/>
    <xf numFmtId="7" fontId="0" fillId="2" borderId="39" xfId="0" applyNumberFormat="1" applyBorder="1" applyAlignment="1">
      <alignment horizontal="center"/>
    </xf>
    <xf numFmtId="0" fontId="0" fillId="2" borderId="52" xfId="0" applyBorder="1"/>
    <xf numFmtId="0" fontId="10" fillId="2" borderId="51" xfId="0" applyFont="1" applyBorder="1" applyAlignment="1">
      <alignment vertical="center" wrapText="1"/>
    </xf>
    <xf numFmtId="0" fontId="0" fillId="2" borderId="17" xfId="0" applyBorder="1" applyAlignment="1">
      <alignment vertical="center" wrapText="1"/>
    </xf>
    <xf numFmtId="0" fontId="0" fillId="2" borderId="18" xfId="0" applyBorder="1" applyAlignment="1">
      <alignment vertical="center" wrapText="1"/>
    </xf>
  </cellXfs>
  <cellStyles count="111">
    <cellStyle name="20% - Accent1 2" xfId="1" xr:uid="{00000000-0005-0000-0000-000000000000}"/>
    <cellStyle name="20% - Accent2 2" xfId="2" xr:uid="{00000000-0005-0000-0000-000001000000}"/>
    <cellStyle name="20% - Accent3 2" xfId="3" xr:uid="{00000000-0005-0000-0000-000002000000}"/>
    <cellStyle name="20% - Accent4 2" xfId="4" xr:uid="{00000000-0005-0000-0000-000003000000}"/>
    <cellStyle name="20% - Accent5 2" xfId="5" xr:uid="{00000000-0005-0000-0000-000004000000}"/>
    <cellStyle name="20% - Accent6 2" xfId="6" xr:uid="{00000000-0005-0000-0000-000005000000}"/>
    <cellStyle name="40% - Accent1 2" xfId="7" xr:uid="{00000000-0005-0000-0000-000006000000}"/>
    <cellStyle name="40% - Accent2 2" xfId="8" xr:uid="{00000000-0005-0000-0000-000007000000}"/>
    <cellStyle name="40% - Accent3 2" xfId="9" xr:uid="{00000000-0005-0000-0000-000008000000}"/>
    <cellStyle name="40% - Accent4 2" xfId="10" xr:uid="{00000000-0005-0000-0000-000009000000}"/>
    <cellStyle name="40% - Accent5 2" xfId="11" xr:uid="{00000000-0005-0000-0000-00000A000000}"/>
    <cellStyle name="40% - Accent6 2" xfId="12" xr:uid="{00000000-0005-0000-0000-00000B000000}"/>
    <cellStyle name="60% - Accent1 2" xfId="13" xr:uid="{00000000-0005-0000-0000-00000C000000}"/>
    <cellStyle name="60% - Accent2 2" xfId="14" xr:uid="{00000000-0005-0000-0000-00000D000000}"/>
    <cellStyle name="60% - Accent3 2" xfId="15" xr:uid="{00000000-0005-0000-0000-00000E000000}"/>
    <cellStyle name="60% - Accent4 2" xfId="16" xr:uid="{00000000-0005-0000-0000-00000F000000}"/>
    <cellStyle name="60% - Accent5 2" xfId="17" xr:uid="{00000000-0005-0000-0000-000010000000}"/>
    <cellStyle name="60% - Accent6 2" xfId="18" xr:uid="{00000000-0005-0000-0000-000011000000}"/>
    <cellStyle name="Accent1 2" xfId="19" xr:uid="{00000000-0005-0000-0000-000012000000}"/>
    <cellStyle name="Accent2 2" xfId="20" xr:uid="{00000000-0005-0000-0000-000013000000}"/>
    <cellStyle name="Accent3 2" xfId="21" xr:uid="{00000000-0005-0000-0000-000014000000}"/>
    <cellStyle name="Accent4 2" xfId="22" xr:uid="{00000000-0005-0000-0000-000015000000}"/>
    <cellStyle name="Accent5 2" xfId="23" xr:uid="{00000000-0005-0000-0000-000016000000}"/>
    <cellStyle name="Accent6 2" xfId="24" xr:uid="{00000000-0005-0000-0000-000017000000}"/>
    <cellStyle name="Bad 2" xfId="25" xr:uid="{00000000-0005-0000-0000-000018000000}"/>
    <cellStyle name="BigLine" xfId="26" xr:uid="{00000000-0005-0000-0000-000019000000}"/>
    <cellStyle name="BigLine 2" xfId="27" xr:uid="{00000000-0005-0000-0000-00001A000000}"/>
    <cellStyle name="Blank" xfId="28" xr:uid="{00000000-0005-0000-0000-00001B000000}"/>
    <cellStyle name="Blank 2" xfId="29" xr:uid="{00000000-0005-0000-0000-00001C000000}"/>
    <cellStyle name="Blank 3" xfId="30" xr:uid="{00000000-0005-0000-0000-00001D000000}"/>
    <cellStyle name="BLine" xfId="31" xr:uid="{00000000-0005-0000-0000-00001E000000}"/>
    <cellStyle name="BLine 2" xfId="32" xr:uid="{00000000-0005-0000-0000-00001F000000}"/>
    <cellStyle name="C2" xfId="33" xr:uid="{00000000-0005-0000-0000-000020000000}"/>
    <cellStyle name="C2 2" xfId="34" xr:uid="{00000000-0005-0000-0000-000021000000}"/>
    <cellStyle name="C2 3" xfId="35" xr:uid="{00000000-0005-0000-0000-000022000000}"/>
    <cellStyle name="C2Sctn" xfId="36" xr:uid="{00000000-0005-0000-0000-000023000000}"/>
    <cellStyle name="C2Sctn 2" xfId="37" xr:uid="{00000000-0005-0000-0000-000024000000}"/>
    <cellStyle name="C3" xfId="38" xr:uid="{00000000-0005-0000-0000-000025000000}"/>
    <cellStyle name="C3 2" xfId="39" xr:uid="{00000000-0005-0000-0000-000026000000}"/>
    <cellStyle name="C3 3" xfId="40" xr:uid="{00000000-0005-0000-0000-000027000000}"/>
    <cellStyle name="C3Rem" xfId="41" xr:uid="{00000000-0005-0000-0000-000028000000}"/>
    <cellStyle name="C3Rem 2" xfId="42" xr:uid="{00000000-0005-0000-0000-000029000000}"/>
    <cellStyle name="C3Rem 3" xfId="43" xr:uid="{00000000-0005-0000-0000-00002A000000}"/>
    <cellStyle name="C3Sctn" xfId="44" xr:uid="{00000000-0005-0000-0000-00002B000000}"/>
    <cellStyle name="C3Sctn 2" xfId="45" xr:uid="{00000000-0005-0000-0000-00002C000000}"/>
    <cellStyle name="C4" xfId="46" xr:uid="{00000000-0005-0000-0000-00002D000000}"/>
    <cellStyle name="C4 2" xfId="47" xr:uid="{00000000-0005-0000-0000-00002E000000}"/>
    <cellStyle name="C4 3" xfId="48" xr:uid="{00000000-0005-0000-0000-00002F000000}"/>
    <cellStyle name="C5" xfId="49" xr:uid="{00000000-0005-0000-0000-000030000000}"/>
    <cellStyle name="C5 2" xfId="50" xr:uid="{00000000-0005-0000-0000-000031000000}"/>
    <cellStyle name="C5 3" xfId="51" xr:uid="{00000000-0005-0000-0000-000032000000}"/>
    <cellStyle name="C6" xfId="52" xr:uid="{00000000-0005-0000-0000-000033000000}"/>
    <cellStyle name="C6 2" xfId="53" xr:uid="{00000000-0005-0000-0000-000034000000}"/>
    <cellStyle name="C6 3" xfId="54" xr:uid="{00000000-0005-0000-0000-000035000000}"/>
    <cellStyle name="C7" xfId="55" xr:uid="{00000000-0005-0000-0000-000036000000}"/>
    <cellStyle name="C7 2" xfId="56" xr:uid="{00000000-0005-0000-0000-000037000000}"/>
    <cellStyle name="C7 3" xfId="57" xr:uid="{00000000-0005-0000-0000-000038000000}"/>
    <cellStyle name="C7Create" xfId="58" xr:uid="{00000000-0005-0000-0000-000039000000}"/>
    <cellStyle name="C7Create 2" xfId="59" xr:uid="{00000000-0005-0000-0000-00003A000000}"/>
    <cellStyle name="C7Create 3" xfId="60" xr:uid="{00000000-0005-0000-0000-00003B000000}"/>
    <cellStyle name="C8" xfId="61" xr:uid="{00000000-0005-0000-0000-00003C000000}"/>
    <cellStyle name="C8 2" xfId="62" xr:uid="{00000000-0005-0000-0000-00003D000000}"/>
    <cellStyle name="C8 3" xfId="63" xr:uid="{00000000-0005-0000-0000-00003E000000}"/>
    <cellStyle name="C8Sctn" xfId="64" xr:uid="{00000000-0005-0000-0000-00003F000000}"/>
    <cellStyle name="C8Sctn 2" xfId="65" xr:uid="{00000000-0005-0000-0000-000040000000}"/>
    <cellStyle name="Calculation 2" xfId="66" xr:uid="{00000000-0005-0000-0000-000041000000}"/>
    <cellStyle name="Check Cell 2" xfId="67" xr:uid="{00000000-0005-0000-0000-000042000000}"/>
    <cellStyle name="Continued" xfId="68" xr:uid="{00000000-0005-0000-0000-000043000000}"/>
    <cellStyle name="Continued 2" xfId="69" xr:uid="{00000000-0005-0000-0000-000044000000}"/>
    <cellStyle name="Continued 3" xfId="70" xr:uid="{00000000-0005-0000-0000-000045000000}"/>
    <cellStyle name="Explanatory Text 2" xfId="71" xr:uid="{00000000-0005-0000-0000-000046000000}"/>
    <cellStyle name="Good 2" xfId="72" xr:uid="{00000000-0005-0000-0000-000047000000}"/>
    <cellStyle name="Heading 1 2" xfId="73" xr:uid="{00000000-0005-0000-0000-000048000000}"/>
    <cellStyle name="Heading 2 2" xfId="74" xr:uid="{00000000-0005-0000-0000-000049000000}"/>
    <cellStyle name="Heading 3 2" xfId="75" xr:uid="{00000000-0005-0000-0000-00004A000000}"/>
    <cellStyle name="Heading 4 2" xfId="76" xr:uid="{00000000-0005-0000-0000-00004B000000}"/>
    <cellStyle name="Input 2" xfId="77" xr:uid="{00000000-0005-0000-0000-00004C000000}"/>
    <cellStyle name="Linked Cell 2" xfId="78" xr:uid="{00000000-0005-0000-0000-00004D000000}"/>
    <cellStyle name="Neutral 2" xfId="79" xr:uid="{00000000-0005-0000-0000-00004E000000}"/>
    <cellStyle name="Normal" xfId="0" builtinId="0"/>
    <cellStyle name="Normal 2" xfId="80" xr:uid="{00000000-0005-0000-0000-000050000000}"/>
    <cellStyle name="Normal 3" xfId="81" xr:uid="{00000000-0005-0000-0000-000051000000}"/>
    <cellStyle name="Normal 4" xfId="82" xr:uid="{00000000-0005-0000-0000-000052000000}"/>
    <cellStyle name="Normal 5" xfId="83" xr:uid="{00000000-0005-0000-0000-000053000000}"/>
    <cellStyle name="Normal 6" xfId="110" xr:uid="{15D72DEB-67E9-4CF9-ADC1-9A37FBADE9E9}"/>
    <cellStyle name="Normal 7" xfId="109" xr:uid="{FB4138BA-416E-4701-9168-B506F8F018EE}"/>
    <cellStyle name="Note 2" xfId="84" xr:uid="{00000000-0005-0000-0000-000054000000}"/>
    <cellStyle name="Null" xfId="85" xr:uid="{00000000-0005-0000-0000-000055000000}"/>
    <cellStyle name="Null 2" xfId="86" xr:uid="{00000000-0005-0000-0000-000056000000}"/>
    <cellStyle name="Output 2" xfId="87" xr:uid="{00000000-0005-0000-0000-000057000000}"/>
    <cellStyle name="Regular" xfId="88" xr:uid="{00000000-0005-0000-0000-000058000000}"/>
    <cellStyle name="Regular 2" xfId="89" xr:uid="{00000000-0005-0000-0000-000059000000}"/>
    <cellStyle name="Title 2" xfId="90" xr:uid="{00000000-0005-0000-0000-00005A000000}"/>
    <cellStyle name="TitleA" xfId="91" xr:uid="{00000000-0005-0000-0000-00005B000000}"/>
    <cellStyle name="TitleA 2" xfId="92" xr:uid="{00000000-0005-0000-0000-00005C000000}"/>
    <cellStyle name="TitleC" xfId="93" xr:uid="{00000000-0005-0000-0000-00005D000000}"/>
    <cellStyle name="TitleC 2" xfId="94" xr:uid="{00000000-0005-0000-0000-00005E000000}"/>
    <cellStyle name="TitleE8" xfId="95" xr:uid="{00000000-0005-0000-0000-00005F000000}"/>
    <cellStyle name="TitleE8 2" xfId="96" xr:uid="{00000000-0005-0000-0000-000060000000}"/>
    <cellStyle name="TitleE8x" xfId="97" xr:uid="{00000000-0005-0000-0000-000061000000}"/>
    <cellStyle name="TitleE8x 2" xfId="98" xr:uid="{00000000-0005-0000-0000-000062000000}"/>
    <cellStyle name="TitleF" xfId="99" xr:uid="{00000000-0005-0000-0000-000063000000}"/>
    <cellStyle name="TitleF 2" xfId="100" xr:uid="{00000000-0005-0000-0000-000064000000}"/>
    <cellStyle name="TitleT" xfId="101" xr:uid="{00000000-0005-0000-0000-000065000000}"/>
    <cellStyle name="TitleT 2" xfId="102" xr:uid="{00000000-0005-0000-0000-000066000000}"/>
    <cellStyle name="TitleYC89" xfId="103" xr:uid="{00000000-0005-0000-0000-000067000000}"/>
    <cellStyle name="TitleYC89 2" xfId="104" xr:uid="{00000000-0005-0000-0000-000068000000}"/>
    <cellStyle name="TitleZ" xfId="105" xr:uid="{00000000-0005-0000-0000-000069000000}"/>
    <cellStyle name="TitleZ 2" xfId="106" xr:uid="{00000000-0005-0000-0000-00006A000000}"/>
    <cellStyle name="Total 2" xfId="107" xr:uid="{00000000-0005-0000-0000-00006B000000}"/>
    <cellStyle name="Warning Text 2" xfId="108" xr:uid="{00000000-0005-0000-0000-00006C000000}"/>
  </cellStyles>
  <dxfs count="72">
    <dxf>
      <font>
        <strike val="0"/>
      </font>
      <fill>
        <patternFill>
          <bgColor rgb="FFFF0000"/>
        </patternFill>
      </fill>
      <border>
        <left style="thin">
          <color rgb="FFFFFF00"/>
        </left>
        <right style="thin">
          <color rgb="FFFFFF00"/>
        </right>
        <top style="thin">
          <color rgb="FFFFFF00"/>
        </top>
        <bottom style="thin">
          <color rgb="FFFFFF00"/>
        </bottom>
      </border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/>
    <pageSetUpPr autoPageBreaks="0" fitToPage="1"/>
  </sheetPr>
  <dimension ref="A1:N205"/>
  <sheetViews>
    <sheetView showZeros="0" tabSelected="1" showOutlineSymbols="0" view="pageBreakPreview" topLeftCell="B1" zoomScale="75" zoomScaleNormal="87" zoomScaleSheetLayoutView="75" workbookViewId="0">
      <selection activeCell="G9" sqref="G9"/>
    </sheetView>
  </sheetViews>
  <sheetFormatPr defaultColWidth="10.5546875" defaultRowHeight="15" x14ac:dyDescent="0.2"/>
  <cols>
    <col min="1" max="1" width="7.88671875" style="244" hidden="1" customWidth="1"/>
    <col min="2" max="2" width="8.77734375" style="19" customWidth="1"/>
    <col min="3" max="3" width="36.77734375" customWidth="1"/>
    <col min="4" max="4" width="12.77734375" style="245" customWidth="1"/>
    <col min="5" max="5" width="6.77734375" customWidth="1"/>
    <col min="6" max="6" width="11.77734375" customWidth="1"/>
    <col min="7" max="7" width="11.77734375" style="244" customWidth="1"/>
    <col min="8" max="8" width="16.77734375" style="244" customWidth="1"/>
    <col min="9" max="9" width="12.109375" customWidth="1"/>
    <col min="10" max="10" width="26.33203125" customWidth="1"/>
  </cols>
  <sheetData>
    <row r="1" spans="1:9" ht="15.75" x14ac:dyDescent="0.2">
      <c r="A1" s="12"/>
      <c r="B1" s="13" t="s">
        <v>0</v>
      </c>
      <c r="C1" s="14"/>
      <c r="D1" s="14"/>
      <c r="E1" s="14"/>
      <c r="F1" s="14"/>
      <c r="G1" s="12"/>
      <c r="H1" s="14"/>
    </row>
    <row r="2" spans="1:9" x14ac:dyDescent="0.2">
      <c r="A2" s="15"/>
      <c r="B2" s="16" t="s">
        <v>205</v>
      </c>
      <c r="C2" s="17"/>
      <c r="D2" s="17"/>
      <c r="E2" s="17"/>
      <c r="F2" s="17"/>
      <c r="G2" s="15"/>
      <c r="H2" s="17"/>
    </row>
    <row r="3" spans="1:9" x14ac:dyDescent="0.2">
      <c r="A3" s="18"/>
      <c r="B3" s="19" t="s">
        <v>1</v>
      </c>
      <c r="D3"/>
      <c r="G3" s="20"/>
      <c r="H3" s="21"/>
    </row>
    <row r="4" spans="1:9" x14ac:dyDescent="0.2">
      <c r="A4" s="22" t="s">
        <v>24</v>
      </c>
      <c r="B4" s="23" t="s">
        <v>3</v>
      </c>
      <c r="C4" s="24" t="s">
        <v>4</v>
      </c>
      <c r="D4" s="25" t="s">
        <v>5</v>
      </c>
      <c r="E4" s="26" t="s">
        <v>6</v>
      </c>
      <c r="F4" s="26" t="s">
        <v>7</v>
      </c>
      <c r="G4" s="27" t="s">
        <v>8</v>
      </c>
      <c r="H4" s="25" t="s">
        <v>9</v>
      </c>
    </row>
    <row r="5" spans="1:9" ht="15.75" thickBot="1" x14ac:dyDescent="0.25">
      <c r="A5" s="28"/>
      <c r="B5" s="29"/>
      <c r="C5" s="30"/>
      <c r="D5" s="31" t="s">
        <v>10</v>
      </c>
      <c r="E5" s="32"/>
      <c r="F5" s="33" t="s">
        <v>11</v>
      </c>
      <c r="G5" s="34"/>
      <c r="H5" s="35"/>
    </row>
    <row r="6" spans="1:9" ht="30" customHeight="1" thickTop="1" x14ac:dyDescent="0.2">
      <c r="A6" s="36"/>
      <c r="B6" s="247" t="s">
        <v>27</v>
      </c>
      <c r="C6" s="248"/>
      <c r="D6" s="248"/>
      <c r="E6" s="248"/>
      <c r="F6" s="249"/>
      <c r="G6" s="37"/>
      <c r="H6" s="38"/>
    </row>
    <row r="7" spans="1:9" s="42" customFormat="1" ht="30" customHeight="1" x14ac:dyDescent="0.2">
      <c r="A7" s="39"/>
      <c r="B7" s="40" t="s">
        <v>12</v>
      </c>
      <c r="C7" s="252" t="s">
        <v>303</v>
      </c>
      <c r="D7" s="253"/>
      <c r="E7" s="253"/>
      <c r="F7" s="254"/>
      <c r="G7" s="41"/>
      <c r="H7" s="41" t="s">
        <v>2</v>
      </c>
    </row>
    <row r="8" spans="1:9" ht="36" customHeight="1" x14ac:dyDescent="0.2">
      <c r="A8" s="36"/>
      <c r="B8" s="43"/>
      <c r="C8" s="44" t="s">
        <v>18</v>
      </c>
      <c r="D8" s="45"/>
      <c r="E8" s="46" t="s">
        <v>2</v>
      </c>
      <c r="F8" s="46" t="s">
        <v>2</v>
      </c>
      <c r="G8" s="47" t="s">
        <v>2</v>
      </c>
      <c r="H8" s="47"/>
    </row>
    <row r="9" spans="1:9" s="57" customFormat="1" ht="30" customHeight="1" x14ac:dyDescent="0.2">
      <c r="A9" s="48" t="s">
        <v>84</v>
      </c>
      <c r="B9" s="49" t="s">
        <v>155</v>
      </c>
      <c r="C9" s="50" t="s">
        <v>85</v>
      </c>
      <c r="D9" s="51" t="s">
        <v>266</v>
      </c>
      <c r="E9" s="52" t="s">
        <v>29</v>
      </c>
      <c r="F9" s="53">
        <v>2490</v>
      </c>
      <c r="G9" s="2"/>
      <c r="H9" s="55">
        <f t="shared" ref="H9:H10" si="0">ROUND(G9*F9,2)</f>
        <v>0</v>
      </c>
      <c r="I9" s="56"/>
    </row>
    <row r="10" spans="1:9" s="57" customFormat="1" ht="30" customHeight="1" x14ac:dyDescent="0.2">
      <c r="A10" s="58" t="s">
        <v>86</v>
      </c>
      <c r="B10" s="49" t="s">
        <v>30</v>
      </c>
      <c r="C10" s="50" t="s">
        <v>87</v>
      </c>
      <c r="D10" s="51" t="s">
        <v>311</v>
      </c>
      <c r="E10" s="52" t="s">
        <v>31</v>
      </c>
      <c r="F10" s="53">
        <v>6006</v>
      </c>
      <c r="G10" s="2"/>
      <c r="H10" s="55">
        <f t="shared" si="0"/>
        <v>0</v>
      </c>
      <c r="I10" s="56"/>
    </row>
    <row r="11" spans="1:9" s="57" customFormat="1" ht="30" customHeight="1" x14ac:dyDescent="0.2">
      <c r="A11" s="58" t="s">
        <v>88</v>
      </c>
      <c r="B11" s="49" t="s">
        <v>89</v>
      </c>
      <c r="C11" s="50" t="s">
        <v>269</v>
      </c>
      <c r="D11" s="51" t="s">
        <v>311</v>
      </c>
      <c r="E11" s="52"/>
      <c r="F11" s="53"/>
      <c r="G11" s="59"/>
      <c r="H11" s="55"/>
      <c r="I11" s="56"/>
    </row>
    <row r="12" spans="1:9" s="57" customFormat="1" ht="30" customHeight="1" x14ac:dyDescent="0.2">
      <c r="A12" s="58" t="s">
        <v>312</v>
      </c>
      <c r="B12" s="60" t="s">
        <v>32</v>
      </c>
      <c r="C12" s="50" t="s">
        <v>315</v>
      </c>
      <c r="D12" s="61" t="s">
        <v>2</v>
      </c>
      <c r="E12" s="52" t="s">
        <v>33</v>
      </c>
      <c r="F12" s="53">
        <v>200</v>
      </c>
      <c r="G12" s="2"/>
      <c r="H12" s="55">
        <f t="shared" ref="H12:H13" si="1">ROUND(G12*F12,2)</f>
        <v>0</v>
      </c>
      <c r="I12" s="56"/>
    </row>
    <row r="13" spans="1:9" s="57" customFormat="1" ht="30" customHeight="1" x14ac:dyDescent="0.2">
      <c r="A13" s="58" t="s">
        <v>283</v>
      </c>
      <c r="B13" s="60" t="s">
        <v>39</v>
      </c>
      <c r="C13" s="50" t="s">
        <v>284</v>
      </c>
      <c r="D13" s="61" t="s">
        <v>2</v>
      </c>
      <c r="E13" s="52" t="s">
        <v>33</v>
      </c>
      <c r="F13" s="53">
        <v>4350</v>
      </c>
      <c r="G13" s="2"/>
      <c r="H13" s="55">
        <f t="shared" si="1"/>
        <v>0</v>
      </c>
      <c r="I13" s="56"/>
    </row>
    <row r="14" spans="1:9" s="57" customFormat="1" ht="39.950000000000003" customHeight="1" x14ac:dyDescent="0.2">
      <c r="A14" s="58" t="s">
        <v>34</v>
      </c>
      <c r="B14" s="49" t="s">
        <v>90</v>
      </c>
      <c r="C14" s="50" t="s">
        <v>35</v>
      </c>
      <c r="D14" s="51" t="s">
        <v>266</v>
      </c>
      <c r="E14" s="52"/>
      <c r="F14" s="53"/>
      <c r="G14" s="59"/>
      <c r="H14" s="55"/>
      <c r="I14" s="56"/>
    </row>
    <row r="15" spans="1:9" s="57" customFormat="1" ht="39.950000000000003" customHeight="1" x14ac:dyDescent="0.2">
      <c r="A15" s="58" t="s">
        <v>272</v>
      </c>
      <c r="B15" s="60" t="s">
        <v>32</v>
      </c>
      <c r="C15" s="50" t="s">
        <v>273</v>
      </c>
      <c r="D15" s="61" t="s">
        <v>2</v>
      </c>
      <c r="E15" s="52" t="s">
        <v>29</v>
      </c>
      <c r="F15" s="53">
        <v>700</v>
      </c>
      <c r="G15" s="2"/>
      <c r="H15" s="55">
        <f t="shared" ref="H15:H17" si="2">ROUND(G15*F15,2)</f>
        <v>0</v>
      </c>
      <c r="I15" s="56"/>
    </row>
    <row r="16" spans="1:9" s="57" customFormat="1" ht="30" customHeight="1" x14ac:dyDescent="0.2">
      <c r="A16" s="48" t="s">
        <v>36</v>
      </c>
      <c r="B16" s="49" t="s">
        <v>91</v>
      </c>
      <c r="C16" s="50" t="s">
        <v>37</v>
      </c>
      <c r="D16" s="51" t="s">
        <v>266</v>
      </c>
      <c r="E16" s="52" t="s">
        <v>31</v>
      </c>
      <c r="F16" s="53">
        <v>4120</v>
      </c>
      <c r="G16" s="2"/>
      <c r="H16" s="55">
        <f t="shared" si="2"/>
        <v>0</v>
      </c>
      <c r="I16" s="56"/>
    </row>
    <row r="17" spans="1:9" s="57" customFormat="1" ht="30" customHeight="1" x14ac:dyDescent="0.2">
      <c r="A17" s="58"/>
      <c r="B17" s="49" t="s">
        <v>93</v>
      </c>
      <c r="C17" s="50" t="s">
        <v>313</v>
      </c>
      <c r="D17" s="61" t="s">
        <v>314</v>
      </c>
      <c r="E17" s="52" t="s">
        <v>31</v>
      </c>
      <c r="F17" s="53">
        <v>6006</v>
      </c>
      <c r="G17" s="2"/>
      <c r="H17" s="62">
        <f t="shared" si="2"/>
        <v>0</v>
      </c>
      <c r="I17" s="56"/>
    </row>
    <row r="18" spans="1:9" s="57" customFormat="1" ht="30" customHeight="1" x14ac:dyDescent="0.2">
      <c r="A18" s="48" t="s">
        <v>316</v>
      </c>
      <c r="B18" s="49" t="s">
        <v>94</v>
      </c>
      <c r="C18" s="50" t="s">
        <v>317</v>
      </c>
      <c r="D18" s="61" t="s">
        <v>318</v>
      </c>
      <c r="E18" s="52"/>
      <c r="F18" s="53"/>
      <c r="G18" s="59"/>
      <c r="H18" s="55"/>
      <c r="I18" s="56"/>
    </row>
    <row r="19" spans="1:9" s="57" customFormat="1" ht="30" customHeight="1" x14ac:dyDescent="0.2">
      <c r="A19" s="58" t="s">
        <v>319</v>
      </c>
      <c r="B19" s="60" t="s">
        <v>32</v>
      </c>
      <c r="C19" s="50" t="s">
        <v>320</v>
      </c>
      <c r="D19" s="61"/>
      <c r="E19" s="52" t="s">
        <v>29</v>
      </c>
      <c r="F19" s="53">
        <v>60</v>
      </c>
      <c r="G19" s="2"/>
      <c r="H19" s="55">
        <f>ROUND(G19*F19,2)</f>
        <v>0</v>
      </c>
      <c r="I19" s="56"/>
    </row>
    <row r="20" spans="1:9" ht="36" customHeight="1" x14ac:dyDescent="0.2">
      <c r="A20" s="36"/>
      <c r="B20" s="43"/>
      <c r="C20" s="246" t="s">
        <v>416</v>
      </c>
      <c r="D20" s="45"/>
      <c r="E20" s="64"/>
      <c r="F20" s="45"/>
      <c r="G20" s="47"/>
      <c r="H20" s="47"/>
    </row>
    <row r="21" spans="1:9" s="57" customFormat="1" ht="30" customHeight="1" x14ac:dyDescent="0.2">
      <c r="A21" s="65" t="s">
        <v>65</v>
      </c>
      <c r="B21" s="49" t="s">
        <v>96</v>
      </c>
      <c r="C21" s="50" t="s">
        <v>66</v>
      </c>
      <c r="D21" s="51" t="s">
        <v>266</v>
      </c>
      <c r="E21" s="52"/>
      <c r="F21" s="53"/>
      <c r="G21" s="59"/>
      <c r="H21" s="55"/>
      <c r="I21" s="56"/>
    </row>
    <row r="22" spans="1:9" s="57" customFormat="1" ht="30" customHeight="1" x14ac:dyDescent="0.2">
      <c r="A22" s="65" t="s">
        <v>67</v>
      </c>
      <c r="B22" s="60" t="s">
        <v>32</v>
      </c>
      <c r="C22" s="50" t="s">
        <v>68</v>
      </c>
      <c r="D22" s="61" t="s">
        <v>2</v>
      </c>
      <c r="E22" s="52" t="s">
        <v>31</v>
      </c>
      <c r="F22" s="53">
        <v>5460</v>
      </c>
      <c r="G22" s="2"/>
      <c r="H22" s="55">
        <f>ROUND(G22*F22,2)</f>
        <v>0</v>
      </c>
      <c r="I22" s="56"/>
    </row>
    <row r="23" spans="1:9" s="57" customFormat="1" ht="30" customHeight="1" x14ac:dyDescent="0.2">
      <c r="A23" s="65" t="s">
        <v>156</v>
      </c>
      <c r="B23" s="60" t="s">
        <v>39</v>
      </c>
      <c r="C23" s="50" t="s">
        <v>157</v>
      </c>
      <c r="D23" s="61" t="s">
        <v>2</v>
      </c>
      <c r="E23" s="52" t="s">
        <v>31</v>
      </c>
      <c r="F23" s="53">
        <v>280</v>
      </c>
      <c r="G23" s="2"/>
      <c r="H23" s="55">
        <f>ROUND(G23*F23,2)</f>
        <v>0</v>
      </c>
      <c r="I23" s="66"/>
    </row>
    <row r="24" spans="1:9" s="57" customFormat="1" ht="30" customHeight="1" x14ac:dyDescent="0.2">
      <c r="A24" s="65" t="s">
        <v>321</v>
      </c>
      <c r="B24" s="49" t="s">
        <v>97</v>
      </c>
      <c r="C24" s="50" t="s">
        <v>322</v>
      </c>
      <c r="D24" s="61" t="s">
        <v>325</v>
      </c>
      <c r="E24" s="52"/>
      <c r="F24" s="53"/>
      <c r="G24" s="59"/>
      <c r="H24" s="55"/>
      <c r="I24" s="56"/>
    </row>
    <row r="25" spans="1:9" s="57" customFormat="1" ht="39.950000000000003" customHeight="1" x14ac:dyDescent="0.2">
      <c r="A25" s="65" t="s">
        <v>323</v>
      </c>
      <c r="B25" s="60" t="s">
        <v>32</v>
      </c>
      <c r="C25" s="50" t="s">
        <v>324</v>
      </c>
      <c r="D25" s="61" t="s">
        <v>2</v>
      </c>
      <c r="E25" s="52" t="s">
        <v>31</v>
      </c>
      <c r="F25" s="53">
        <v>70</v>
      </c>
      <c r="G25" s="2"/>
      <c r="H25" s="55">
        <f>ROUND(G25*F25,2)</f>
        <v>0</v>
      </c>
      <c r="I25" s="56"/>
    </row>
    <row r="26" spans="1:9" s="57" customFormat="1" ht="30" customHeight="1" x14ac:dyDescent="0.2">
      <c r="A26" s="65" t="s">
        <v>40</v>
      </c>
      <c r="B26" s="49" t="s">
        <v>98</v>
      </c>
      <c r="C26" s="50" t="s">
        <v>41</v>
      </c>
      <c r="D26" s="61" t="s">
        <v>158</v>
      </c>
      <c r="E26" s="52"/>
      <c r="F26" s="53"/>
      <c r="G26" s="59"/>
      <c r="H26" s="55"/>
      <c r="I26" s="56"/>
    </row>
    <row r="27" spans="1:9" s="57" customFormat="1" ht="30" customHeight="1" x14ac:dyDescent="0.2">
      <c r="A27" s="65" t="s">
        <v>42</v>
      </c>
      <c r="B27" s="60" t="s">
        <v>32</v>
      </c>
      <c r="C27" s="50" t="s">
        <v>43</v>
      </c>
      <c r="D27" s="61" t="s">
        <v>2</v>
      </c>
      <c r="E27" s="52" t="s">
        <v>38</v>
      </c>
      <c r="F27" s="53">
        <v>20</v>
      </c>
      <c r="G27" s="2"/>
      <c r="H27" s="55">
        <f>ROUND(G27*F27,2)</f>
        <v>0</v>
      </c>
      <c r="I27" s="56"/>
    </row>
    <row r="28" spans="1:9" s="57" customFormat="1" ht="30" customHeight="1" x14ac:dyDescent="0.2">
      <c r="A28" s="65" t="s">
        <v>44</v>
      </c>
      <c r="B28" s="49" t="s">
        <v>99</v>
      </c>
      <c r="C28" s="50" t="s">
        <v>45</v>
      </c>
      <c r="D28" s="61" t="s">
        <v>158</v>
      </c>
      <c r="E28" s="52"/>
      <c r="F28" s="53"/>
      <c r="G28" s="59"/>
      <c r="H28" s="55"/>
      <c r="I28" s="56"/>
    </row>
    <row r="29" spans="1:9" s="57" customFormat="1" ht="30" customHeight="1" x14ac:dyDescent="0.2">
      <c r="A29" s="67" t="s">
        <v>159</v>
      </c>
      <c r="B29" s="68" t="s">
        <v>32</v>
      </c>
      <c r="C29" s="69" t="s">
        <v>160</v>
      </c>
      <c r="D29" s="68" t="s">
        <v>2</v>
      </c>
      <c r="E29" s="68" t="s">
        <v>38</v>
      </c>
      <c r="F29" s="53">
        <v>35</v>
      </c>
      <c r="G29" s="2"/>
      <c r="H29" s="55">
        <f>ROUND(G29*F29,2)</f>
        <v>0</v>
      </c>
      <c r="I29" s="56"/>
    </row>
    <row r="30" spans="1:9" s="57" customFormat="1" ht="30" customHeight="1" x14ac:dyDescent="0.2">
      <c r="A30" s="65" t="s">
        <v>46</v>
      </c>
      <c r="B30" s="60" t="s">
        <v>39</v>
      </c>
      <c r="C30" s="50" t="s">
        <v>47</v>
      </c>
      <c r="D30" s="61" t="s">
        <v>2</v>
      </c>
      <c r="E30" s="52" t="s">
        <v>38</v>
      </c>
      <c r="F30" s="53">
        <v>50</v>
      </c>
      <c r="G30" s="2"/>
      <c r="H30" s="55">
        <f>ROUND(G30*F30,2)</f>
        <v>0</v>
      </c>
      <c r="I30" s="56"/>
    </row>
    <row r="31" spans="1:9" s="57" customFormat="1" ht="30" customHeight="1" x14ac:dyDescent="0.2">
      <c r="A31" s="65" t="s">
        <v>206</v>
      </c>
      <c r="B31" s="49" t="s">
        <v>104</v>
      </c>
      <c r="C31" s="50" t="s">
        <v>207</v>
      </c>
      <c r="D31" s="61" t="s">
        <v>326</v>
      </c>
      <c r="E31" s="52"/>
      <c r="F31" s="53"/>
      <c r="G31" s="59"/>
      <c r="H31" s="55"/>
      <c r="I31" s="56"/>
    </row>
    <row r="32" spans="1:9" s="57" customFormat="1" ht="30" customHeight="1" x14ac:dyDescent="0.2">
      <c r="A32" s="65" t="s">
        <v>208</v>
      </c>
      <c r="B32" s="60" t="s">
        <v>32</v>
      </c>
      <c r="C32" s="50" t="s">
        <v>267</v>
      </c>
      <c r="D32" s="61" t="s">
        <v>327</v>
      </c>
      <c r="E32" s="52"/>
      <c r="F32" s="53"/>
      <c r="G32" s="59"/>
      <c r="H32" s="55"/>
      <c r="I32" s="56"/>
    </row>
    <row r="33" spans="1:9" s="57" customFormat="1" ht="30" customHeight="1" x14ac:dyDescent="0.2">
      <c r="A33" s="65" t="s">
        <v>209</v>
      </c>
      <c r="B33" s="70" t="s">
        <v>100</v>
      </c>
      <c r="C33" s="50" t="s">
        <v>210</v>
      </c>
      <c r="D33" s="61"/>
      <c r="E33" s="52" t="s">
        <v>31</v>
      </c>
      <c r="F33" s="53">
        <v>54</v>
      </c>
      <c r="G33" s="2"/>
      <c r="H33" s="55">
        <f>ROUND(G33*F33,2)</f>
        <v>0</v>
      </c>
      <c r="I33" s="71"/>
    </row>
    <row r="34" spans="1:9" s="57" customFormat="1" ht="30" customHeight="1" x14ac:dyDescent="0.2">
      <c r="A34" s="65" t="s">
        <v>211</v>
      </c>
      <c r="B34" s="70" t="s">
        <v>101</v>
      </c>
      <c r="C34" s="50" t="s">
        <v>212</v>
      </c>
      <c r="D34" s="61"/>
      <c r="E34" s="52" t="s">
        <v>31</v>
      </c>
      <c r="F34" s="53">
        <v>130</v>
      </c>
      <c r="G34" s="2"/>
      <c r="H34" s="55">
        <f>ROUND(G34*F34,2)</f>
        <v>0</v>
      </c>
      <c r="I34" s="56"/>
    </row>
    <row r="35" spans="1:9" s="57" customFormat="1" ht="30" customHeight="1" x14ac:dyDescent="0.2">
      <c r="A35" s="65" t="s">
        <v>223</v>
      </c>
      <c r="B35" s="70" t="s">
        <v>102</v>
      </c>
      <c r="C35" s="50" t="s">
        <v>224</v>
      </c>
      <c r="D35" s="61" t="s">
        <v>2</v>
      </c>
      <c r="E35" s="52" t="s">
        <v>31</v>
      </c>
      <c r="F35" s="53">
        <v>341</v>
      </c>
      <c r="G35" s="2"/>
      <c r="H35" s="55">
        <f>ROUND(G35*F35,2)</f>
        <v>0</v>
      </c>
      <c r="I35" s="72"/>
    </row>
    <row r="36" spans="1:9" s="57" customFormat="1" ht="30" customHeight="1" x14ac:dyDescent="0.2">
      <c r="A36" s="65" t="s">
        <v>103</v>
      </c>
      <c r="B36" s="49" t="s">
        <v>109</v>
      </c>
      <c r="C36" s="50" t="s">
        <v>50</v>
      </c>
      <c r="D36" s="61" t="s">
        <v>161</v>
      </c>
      <c r="E36" s="52"/>
      <c r="F36" s="53"/>
      <c r="G36" s="59"/>
      <c r="H36" s="55"/>
      <c r="I36" s="56"/>
    </row>
    <row r="37" spans="1:9" s="57" customFormat="1" ht="39.950000000000003" customHeight="1" x14ac:dyDescent="0.2">
      <c r="A37" s="65" t="s">
        <v>248</v>
      </c>
      <c r="B37" s="60" t="s">
        <v>32</v>
      </c>
      <c r="C37" s="50" t="s">
        <v>330</v>
      </c>
      <c r="D37" s="61" t="s">
        <v>249</v>
      </c>
      <c r="E37" s="52"/>
      <c r="F37" s="53"/>
      <c r="G37" s="54"/>
      <c r="H37" s="55"/>
      <c r="I37" s="56"/>
    </row>
    <row r="38" spans="1:9" s="57" customFormat="1" ht="30" customHeight="1" x14ac:dyDescent="0.2">
      <c r="A38" s="65" t="s">
        <v>328</v>
      </c>
      <c r="B38" s="73" t="s">
        <v>100</v>
      </c>
      <c r="C38" s="74" t="s">
        <v>329</v>
      </c>
      <c r="D38" s="51"/>
      <c r="E38" s="75" t="s">
        <v>48</v>
      </c>
      <c r="F38" s="76">
        <v>50</v>
      </c>
      <c r="G38" s="2"/>
      <c r="H38" s="54">
        <f>ROUND(G38*F38,2)</f>
        <v>0</v>
      </c>
      <c r="I38" s="77"/>
    </row>
    <row r="39" spans="1:9" s="57" customFormat="1" ht="39.950000000000003" customHeight="1" x14ac:dyDescent="0.2">
      <c r="A39" s="65" t="s">
        <v>331</v>
      </c>
      <c r="B39" s="60" t="s">
        <v>39</v>
      </c>
      <c r="C39" s="50" t="s">
        <v>335</v>
      </c>
      <c r="D39" s="61" t="s">
        <v>106</v>
      </c>
      <c r="E39" s="52" t="s">
        <v>48</v>
      </c>
      <c r="F39" s="53">
        <v>18</v>
      </c>
      <c r="G39" s="2"/>
      <c r="H39" s="55">
        <f t="shared" ref="H39" si="3">ROUND(G39*F39,2)</f>
        <v>0</v>
      </c>
      <c r="I39" s="66"/>
    </row>
    <row r="40" spans="1:9" s="80" customFormat="1" ht="69.95" customHeight="1" x14ac:dyDescent="0.2">
      <c r="A40" s="65" t="s">
        <v>332</v>
      </c>
      <c r="B40" s="78" t="s">
        <v>49</v>
      </c>
      <c r="C40" s="74" t="s">
        <v>336</v>
      </c>
      <c r="D40" s="51" t="s">
        <v>339</v>
      </c>
      <c r="E40" s="75"/>
      <c r="F40" s="79"/>
      <c r="G40" s="59"/>
      <c r="H40" s="54"/>
      <c r="I40" s="77"/>
    </row>
    <row r="41" spans="1:9" s="80" customFormat="1" ht="30" customHeight="1" x14ac:dyDescent="0.2">
      <c r="A41" s="65" t="s">
        <v>333</v>
      </c>
      <c r="B41" s="73" t="s">
        <v>100</v>
      </c>
      <c r="C41" s="74" t="s">
        <v>252</v>
      </c>
      <c r="D41" s="51"/>
      <c r="E41" s="75" t="s">
        <v>48</v>
      </c>
      <c r="F41" s="76">
        <v>6</v>
      </c>
      <c r="G41" s="2"/>
      <c r="H41" s="54">
        <f>ROUND(G41*F41,2)</f>
        <v>0</v>
      </c>
      <c r="I41" s="77"/>
    </row>
    <row r="42" spans="1:9" s="80" customFormat="1" ht="30" customHeight="1" x14ac:dyDescent="0.2">
      <c r="A42" s="65" t="s">
        <v>334</v>
      </c>
      <c r="B42" s="73" t="s">
        <v>101</v>
      </c>
      <c r="C42" s="74" t="s">
        <v>329</v>
      </c>
      <c r="D42" s="51"/>
      <c r="E42" s="75" t="s">
        <v>48</v>
      </c>
      <c r="F42" s="76">
        <v>5</v>
      </c>
      <c r="G42" s="2"/>
      <c r="H42" s="54">
        <f>ROUND(G42*F42,2)</f>
        <v>0</v>
      </c>
      <c r="I42" s="77"/>
    </row>
    <row r="43" spans="1:9" s="57" customFormat="1" ht="39.950000000000003" customHeight="1" x14ac:dyDescent="0.2">
      <c r="A43" s="65" t="s">
        <v>337</v>
      </c>
      <c r="B43" s="60" t="s">
        <v>60</v>
      </c>
      <c r="C43" s="50" t="s">
        <v>338</v>
      </c>
      <c r="D43" s="61" t="s">
        <v>107</v>
      </c>
      <c r="E43" s="52" t="s">
        <v>48</v>
      </c>
      <c r="F43" s="53">
        <v>6</v>
      </c>
      <c r="G43" s="2"/>
      <c r="H43" s="55">
        <f t="shared" ref="H43" si="4">ROUND(G43*F43,2)</f>
        <v>0</v>
      </c>
      <c r="I43" s="56"/>
    </row>
    <row r="44" spans="1:9" s="57" customFormat="1" ht="30" customHeight="1" x14ac:dyDescent="0.2">
      <c r="A44" s="65" t="s">
        <v>108</v>
      </c>
      <c r="B44" s="49" t="s">
        <v>112</v>
      </c>
      <c r="C44" s="50" t="s">
        <v>110</v>
      </c>
      <c r="D44" s="61" t="s">
        <v>215</v>
      </c>
      <c r="E44" s="52"/>
      <c r="F44" s="53"/>
      <c r="G44" s="59"/>
      <c r="H44" s="55"/>
      <c r="I44" s="56"/>
    </row>
    <row r="45" spans="1:9" s="57" customFormat="1" ht="30" customHeight="1" x14ac:dyDescent="0.2">
      <c r="A45" s="65" t="s">
        <v>111</v>
      </c>
      <c r="B45" s="60" t="s">
        <v>32</v>
      </c>
      <c r="C45" s="50" t="s">
        <v>216</v>
      </c>
      <c r="D45" s="61" t="s">
        <v>2</v>
      </c>
      <c r="E45" s="52" t="s">
        <v>31</v>
      </c>
      <c r="F45" s="53">
        <v>130</v>
      </c>
      <c r="G45" s="2"/>
      <c r="H45" s="55">
        <f t="shared" ref="H45" si="5">ROUND(G45*F45,2)</f>
        <v>0</v>
      </c>
      <c r="I45" s="56"/>
    </row>
    <row r="46" spans="1:9" ht="36" customHeight="1" x14ac:dyDescent="0.2">
      <c r="A46" s="36"/>
      <c r="B46" s="43"/>
      <c r="C46" s="246" t="s">
        <v>417</v>
      </c>
      <c r="D46" s="45"/>
      <c r="E46" s="64"/>
      <c r="F46" s="45"/>
      <c r="G46" s="47"/>
      <c r="H46" s="47"/>
    </row>
    <row r="47" spans="1:9" s="57" customFormat="1" ht="39.950000000000003" customHeight="1" x14ac:dyDescent="0.2">
      <c r="A47" s="48" t="s">
        <v>51</v>
      </c>
      <c r="B47" s="49" t="s">
        <v>113</v>
      </c>
      <c r="C47" s="50" t="s">
        <v>52</v>
      </c>
      <c r="D47" s="61" t="s">
        <v>295</v>
      </c>
      <c r="E47" s="52"/>
      <c r="F47" s="81"/>
      <c r="G47" s="59"/>
      <c r="H47" s="82"/>
      <c r="I47" s="56"/>
    </row>
    <row r="48" spans="1:9" s="57" customFormat="1" ht="39.950000000000003" customHeight="1" x14ac:dyDescent="0.2">
      <c r="A48" s="48" t="s">
        <v>254</v>
      </c>
      <c r="B48" s="60" t="s">
        <v>32</v>
      </c>
      <c r="C48" s="50" t="s">
        <v>282</v>
      </c>
      <c r="D48" s="61" t="s">
        <v>2</v>
      </c>
      <c r="E48" s="52" t="s">
        <v>31</v>
      </c>
      <c r="F48" s="81">
        <v>250</v>
      </c>
      <c r="G48" s="2"/>
      <c r="H48" s="55">
        <f t="shared" ref="H48:H49" si="6">ROUND(G48*F48,2)</f>
        <v>0</v>
      </c>
      <c r="I48" s="56"/>
    </row>
    <row r="49" spans="1:14" s="57" customFormat="1" ht="39.950000000000003" customHeight="1" x14ac:dyDescent="0.2">
      <c r="A49" s="83"/>
      <c r="B49" s="84" t="s">
        <v>340</v>
      </c>
      <c r="C49" s="85" t="s">
        <v>341</v>
      </c>
      <c r="D49" s="86" t="s">
        <v>165</v>
      </c>
      <c r="E49" s="87" t="s">
        <v>38</v>
      </c>
      <c r="F49" s="88">
        <v>22</v>
      </c>
      <c r="G49" s="5"/>
      <c r="H49" s="55">
        <f t="shared" si="6"/>
        <v>0</v>
      </c>
      <c r="I49" s="90"/>
    </row>
    <row r="50" spans="1:14" s="57" customFormat="1" ht="39.950000000000003" customHeight="1" x14ac:dyDescent="0.2">
      <c r="A50" s="48" t="s">
        <v>53</v>
      </c>
      <c r="B50" s="49" t="s">
        <v>114</v>
      </c>
      <c r="C50" s="50" t="s">
        <v>54</v>
      </c>
      <c r="D50" s="61" t="s">
        <v>295</v>
      </c>
      <c r="E50" s="52"/>
      <c r="F50" s="81"/>
      <c r="G50" s="59"/>
      <c r="H50" s="82"/>
      <c r="I50" s="56"/>
    </row>
    <row r="51" spans="1:14" s="101" customFormat="1" ht="85.5" customHeight="1" x14ac:dyDescent="0.2">
      <c r="A51" s="91"/>
      <c r="B51" s="92" t="s">
        <v>32</v>
      </c>
      <c r="C51" s="93" t="s">
        <v>342</v>
      </c>
      <c r="D51" s="94" t="s">
        <v>343</v>
      </c>
      <c r="E51" s="95" t="s">
        <v>48</v>
      </c>
      <c r="F51" s="96">
        <v>45</v>
      </c>
      <c r="G51" s="6"/>
      <c r="H51" s="62">
        <f t="shared" ref="H51:H55" si="7">ROUND(G51*F51,2)</f>
        <v>0</v>
      </c>
      <c r="I51" s="97"/>
      <c r="J51" s="98"/>
      <c r="K51" s="99"/>
      <c r="L51" s="100"/>
      <c r="M51" s="100"/>
      <c r="N51" s="100"/>
    </row>
    <row r="52" spans="1:14" s="101" customFormat="1" ht="85.5" customHeight="1" x14ac:dyDescent="0.2">
      <c r="A52" s="102"/>
      <c r="B52" s="103" t="s">
        <v>39</v>
      </c>
      <c r="C52" s="104" t="s">
        <v>344</v>
      </c>
      <c r="D52" s="105" t="s">
        <v>345</v>
      </c>
      <c r="E52" s="106" t="s">
        <v>48</v>
      </c>
      <c r="F52" s="107">
        <v>860</v>
      </c>
      <c r="G52" s="7"/>
      <c r="H52" s="62">
        <f t="shared" si="7"/>
        <v>0</v>
      </c>
      <c r="I52" s="108"/>
      <c r="J52" s="99"/>
      <c r="K52" s="100"/>
      <c r="L52" s="100"/>
      <c r="M52" s="100"/>
    </row>
    <row r="53" spans="1:14" s="101" customFormat="1" ht="85.5" customHeight="1" x14ac:dyDescent="0.2">
      <c r="A53" s="91"/>
      <c r="B53" s="92" t="s">
        <v>49</v>
      </c>
      <c r="C53" s="109" t="s">
        <v>346</v>
      </c>
      <c r="D53" s="110" t="s">
        <v>347</v>
      </c>
      <c r="E53" s="111" t="s">
        <v>48</v>
      </c>
      <c r="F53" s="112">
        <v>56</v>
      </c>
      <c r="G53" s="8"/>
      <c r="H53" s="62">
        <f t="shared" si="7"/>
        <v>0</v>
      </c>
      <c r="I53" s="113"/>
      <c r="J53" s="98"/>
      <c r="K53" s="99"/>
      <c r="L53" s="100"/>
      <c r="M53" s="100"/>
      <c r="N53" s="100"/>
    </row>
    <row r="54" spans="1:14" s="101" customFormat="1" ht="85.5" customHeight="1" x14ac:dyDescent="0.2">
      <c r="A54" s="91"/>
      <c r="B54" s="92" t="s">
        <v>60</v>
      </c>
      <c r="C54" s="104" t="s">
        <v>348</v>
      </c>
      <c r="D54" s="94" t="s">
        <v>349</v>
      </c>
      <c r="E54" s="95" t="s">
        <v>48</v>
      </c>
      <c r="F54" s="96">
        <v>150</v>
      </c>
      <c r="G54" s="6"/>
      <c r="H54" s="62">
        <f t="shared" si="7"/>
        <v>0</v>
      </c>
      <c r="I54" s="113"/>
      <c r="J54" s="98"/>
      <c r="K54" s="99"/>
      <c r="L54" s="100"/>
      <c r="M54" s="100"/>
      <c r="N54" s="100"/>
    </row>
    <row r="55" spans="1:14" s="101" customFormat="1" ht="70.5" customHeight="1" x14ac:dyDescent="0.2">
      <c r="A55" s="91"/>
      <c r="B55" s="92" t="s">
        <v>64</v>
      </c>
      <c r="C55" s="109" t="s">
        <v>350</v>
      </c>
      <c r="D55" s="110" t="s">
        <v>351</v>
      </c>
      <c r="E55" s="111" t="s">
        <v>48</v>
      </c>
      <c r="F55" s="112">
        <v>115</v>
      </c>
      <c r="G55" s="8"/>
      <c r="H55" s="62">
        <f t="shared" si="7"/>
        <v>0</v>
      </c>
      <c r="I55" s="113"/>
      <c r="J55" s="98"/>
      <c r="K55" s="99"/>
      <c r="L55" s="100"/>
      <c r="M55" s="100"/>
      <c r="N55" s="100"/>
    </row>
    <row r="56" spans="1:14" s="57" customFormat="1" ht="39.950000000000003" customHeight="1" x14ac:dyDescent="0.2">
      <c r="A56" s="48" t="s">
        <v>255</v>
      </c>
      <c r="B56" s="49" t="s">
        <v>115</v>
      </c>
      <c r="C56" s="50" t="s">
        <v>256</v>
      </c>
      <c r="D56" s="61" t="s">
        <v>352</v>
      </c>
      <c r="E56" s="114"/>
      <c r="F56" s="53"/>
      <c r="G56" s="59"/>
      <c r="H56" s="82"/>
      <c r="I56" s="56"/>
    </row>
    <row r="57" spans="1:14" s="57" customFormat="1" ht="30" customHeight="1" x14ac:dyDescent="0.2">
      <c r="A57" s="48" t="s">
        <v>257</v>
      </c>
      <c r="B57" s="60" t="s">
        <v>32</v>
      </c>
      <c r="C57" s="50" t="s">
        <v>214</v>
      </c>
      <c r="D57" s="61"/>
      <c r="E57" s="52"/>
      <c r="F57" s="53"/>
      <c r="G57" s="59"/>
      <c r="H57" s="82"/>
      <c r="I57" s="56"/>
    </row>
    <row r="58" spans="1:14" s="57" customFormat="1" ht="30" customHeight="1" x14ac:dyDescent="0.2">
      <c r="A58" s="48" t="s">
        <v>291</v>
      </c>
      <c r="B58" s="70" t="s">
        <v>100</v>
      </c>
      <c r="C58" s="50" t="s">
        <v>287</v>
      </c>
      <c r="D58" s="61"/>
      <c r="E58" s="52" t="s">
        <v>33</v>
      </c>
      <c r="F58" s="53">
        <v>720</v>
      </c>
      <c r="G58" s="2"/>
      <c r="H58" s="55">
        <f t="shared" ref="H58:H59" si="8">ROUND(G58*F58,2)</f>
        <v>0</v>
      </c>
      <c r="I58" s="56"/>
    </row>
    <row r="59" spans="1:14" s="57" customFormat="1" ht="30" customHeight="1" x14ac:dyDescent="0.2">
      <c r="A59" s="48" t="s">
        <v>292</v>
      </c>
      <c r="B59" s="70" t="s">
        <v>101</v>
      </c>
      <c r="C59" s="50" t="s">
        <v>290</v>
      </c>
      <c r="D59" s="61"/>
      <c r="E59" s="52" t="s">
        <v>33</v>
      </c>
      <c r="F59" s="53">
        <v>840</v>
      </c>
      <c r="G59" s="2"/>
      <c r="H59" s="55">
        <f t="shared" si="8"/>
        <v>0</v>
      </c>
      <c r="I59" s="56"/>
    </row>
    <row r="60" spans="1:14" s="57" customFormat="1" ht="30" customHeight="1" x14ac:dyDescent="0.2">
      <c r="A60" s="48" t="s">
        <v>258</v>
      </c>
      <c r="B60" s="60" t="s">
        <v>39</v>
      </c>
      <c r="C60" s="50" t="s">
        <v>69</v>
      </c>
      <c r="D60" s="61"/>
      <c r="E60" s="52"/>
      <c r="F60" s="53"/>
      <c r="G60" s="59"/>
      <c r="H60" s="82"/>
      <c r="I60" s="56"/>
    </row>
    <row r="61" spans="1:14" s="57" customFormat="1" ht="30" customHeight="1" x14ac:dyDescent="0.2">
      <c r="A61" s="48" t="s">
        <v>293</v>
      </c>
      <c r="B61" s="70" t="s">
        <v>100</v>
      </c>
      <c r="C61" s="50" t="s">
        <v>287</v>
      </c>
      <c r="D61" s="61"/>
      <c r="E61" s="52" t="s">
        <v>33</v>
      </c>
      <c r="F61" s="53">
        <v>165</v>
      </c>
      <c r="G61" s="2"/>
      <c r="H61" s="55">
        <f t="shared" ref="H61:H62" si="9">ROUND(G61*F61,2)</f>
        <v>0</v>
      </c>
      <c r="I61" s="56"/>
    </row>
    <row r="62" spans="1:14" s="57" customFormat="1" ht="30" customHeight="1" x14ac:dyDescent="0.2">
      <c r="A62" s="48" t="s">
        <v>294</v>
      </c>
      <c r="B62" s="70" t="s">
        <v>101</v>
      </c>
      <c r="C62" s="50" t="s">
        <v>290</v>
      </c>
      <c r="D62" s="61"/>
      <c r="E62" s="52" t="s">
        <v>33</v>
      </c>
      <c r="F62" s="53">
        <v>175</v>
      </c>
      <c r="G62" s="2"/>
      <c r="H62" s="55">
        <f t="shared" si="9"/>
        <v>0</v>
      </c>
      <c r="I62" s="56"/>
    </row>
    <row r="63" spans="1:14" ht="36" customHeight="1" x14ac:dyDescent="0.2">
      <c r="A63" s="36"/>
      <c r="B63" s="115"/>
      <c r="C63" s="63" t="s">
        <v>19</v>
      </c>
      <c r="D63" s="45"/>
      <c r="E63" s="116"/>
      <c r="F63" s="46"/>
      <c r="G63" s="47"/>
      <c r="H63" s="47"/>
    </row>
    <row r="64" spans="1:14" s="57" customFormat="1" ht="30" customHeight="1" x14ac:dyDescent="0.2">
      <c r="A64" s="48" t="s">
        <v>55</v>
      </c>
      <c r="B64" s="49" t="s">
        <v>116</v>
      </c>
      <c r="C64" s="50" t="s">
        <v>56</v>
      </c>
      <c r="D64" s="61" t="s">
        <v>117</v>
      </c>
      <c r="E64" s="52" t="s">
        <v>48</v>
      </c>
      <c r="F64" s="81">
        <v>200</v>
      </c>
      <c r="G64" s="2"/>
      <c r="H64" s="55">
        <f>ROUND(G64*F64,2)</f>
        <v>0</v>
      </c>
      <c r="I64" s="56"/>
    </row>
    <row r="65" spans="1:9" ht="48" customHeight="1" x14ac:dyDescent="0.2">
      <c r="A65" s="36"/>
      <c r="B65" s="115"/>
      <c r="C65" s="63" t="s">
        <v>20</v>
      </c>
      <c r="D65" s="45"/>
      <c r="E65" s="116"/>
      <c r="F65" s="46"/>
      <c r="G65" s="47"/>
      <c r="H65" s="47"/>
    </row>
    <row r="66" spans="1:9" s="57" customFormat="1" ht="30" customHeight="1" x14ac:dyDescent="0.2">
      <c r="A66" s="48" t="s">
        <v>118</v>
      </c>
      <c r="B66" s="49" t="s">
        <v>119</v>
      </c>
      <c r="C66" s="50" t="s">
        <v>120</v>
      </c>
      <c r="D66" s="61" t="s">
        <v>353</v>
      </c>
      <c r="E66" s="52"/>
      <c r="F66" s="81"/>
      <c r="G66" s="59"/>
      <c r="H66" s="82"/>
      <c r="I66" s="56"/>
    </row>
    <row r="67" spans="1:9" s="57" customFormat="1" ht="30" customHeight="1" x14ac:dyDescent="0.2">
      <c r="A67" s="48" t="s">
        <v>253</v>
      </c>
      <c r="B67" s="60" t="s">
        <v>32</v>
      </c>
      <c r="C67" s="50" t="s">
        <v>122</v>
      </c>
      <c r="D67" s="61"/>
      <c r="E67" s="52" t="s">
        <v>38</v>
      </c>
      <c r="F67" s="81">
        <v>16</v>
      </c>
      <c r="G67" s="2"/>
      <c r="H67" s="55">
        <f>ROUND(G67*F67,2)</f>
        <v>0</v>
      </c>
      <c r="I67" s="56"/>
    </row>
    <row r="68" spans="1:9" s="57" customFormat="1" ht="30" customHeight="1" x14ac:dyDescent="0.2">
      <c r="A68" s="48" t="s">
        <v>123</v>
      </c>
      <c r="B68" s="49" t="s">
        <v>124</v>
      </c>
      <c r="C68" s="50" t="s">
        <v>125</v>
      </c>
      <c r="D68" s="61" t="s">
        <v>121</v>
      </c>
      <c r="E68" s="52"/>
      <c r="F68" s="81"/>
      <c r="G68" s="59"/>
      <c r="H68" s="82"/>
      <c r="I68" s="56"/>
    </row>
    <row r="69" spans="1:9" s="57" customFormat="1" ht="30" customHeight="1" x14ac:dyDescent="0.2">
      <c r="A69" s="48" t="s">
        <v>126</v>
      </c>
      <c r="B69" s="60" t="s">
        <v>32</v>
      </c>
      <c r="C69" s="50" t="s">
        <v>127</v>
      </c>
      <c r="D69" s="61"/>
      <c r="E69" s="52"/>
      <c r="F69" s="81"/>
      <c r="G69" s="59"/>
      <c r="H69" s="82"/>
      <c r="I69" s="56"/>
    </row>
    <row r="70" spans="1:9" s="57" customFormat="1" ht="39.950000000000003" customHeight="1" x14ac:dyDescent="0.2">
      <c r="A70" s="48" t="s">
        <v>128</v>
      </c>
      <c r="B70" s="70" t="s">
        <v>100</v>
      </c>
      <c r="C70" s="50" t="s">
        <v>354</v>
      </c>
      <c r="D70" s="61"/>
      <c r="E70" s="52" t="s">
        <v>48</v>
      </c>
      <c r="F70" s="81">
        <v>152</v>
      </c>
      <c r="G70" s="2"/>
      <c r="H70" s="55">
        <f>ROUND(G70*F70,2)</f>
        <v>0</v>
      </c>
      <c r="I70" s="56"/>
    </row>
    <row r="71" spans="1:9" s="57" customFormat="1" ht="30" customHeight="1" x14ac:dyDescent="0.2">
      <c r="A71" s="48" t="s">
        <v>168</v>
      </c>
      <c r="B71" s="49" t="s">
        <v>129</v>
      </c>
      <c r="C71" s="50" t="s">
        <v>170</v>
      </c>
      <c r="D71" s="61" t="s">
        <v>121</v>
      </c>
      <c r="E71" s="52"/>
      <c r="F71" s="81"/>
      <c r="G71" s="59"/>
      <c r="H71" s="82"/>
      <c r="I71" s="56"/>
    </row>
    <row r="72" spans="1:9" s="57" customFormat="1" ht="30" customHeight="1" x14ac:dyDescent="0.2">
      <c r="A72" s="48" t="s">
        <v>171</v>
      </c>
      <c r="B72" s="60" t="s">
        <v>32</v>
      </c>
      <c r="C72" s="50" t="s">
        <v>154</v>
      </c>
      <c r="D72" s="61"/>
      <c r="E72" s="52"/>
      <c r="F72" s="81"/>
      <c r="G72" s="59"/>
      <c r="H72" s="82"/>
      <c r="I72" s="56"/>
    </row>
    <row r="73" spans="1:9" s="57" customFormat="1" ht="30" customHeight="1" x14ac:dyDescent="0.2">
      <c r="A73" s="48" t="s">
        <v>172</v>
      </c>
      <c r="B73" s="70" t="s">
        <v>100</v>
      </c>
      <c r="C73" s="50" t="s">
        <v>173</v>
      </c>
      <c r="D73" s="61"/>
      <c r="E73" s="52" t="s">
        <v>71</v>
      </c>
      <c r="F73" s="117">
        <v>2</v>
      </c>
      <c r="G73" s="2"/>
      <c r="H73" s="55">
        <f>ROUND(G73*F73,2)</f>
        <v>0</v>
      </c>
      <c r="I73" s="56"/>
    </row>
    <row r="74" spans="1:9" s="120" customFormat="1" ht="30" customHeight="1" x14ac:dyDescent="0.2">
      <c r="A74" s="48" t="s">
        <v>76</v>
      </c>
      <c r="B74" s="49" t="s">
        <v>131</v>
      </c>
      <c r="C74" s="118" t="s">
        <v>217</v>
      </c>
      <c r="D74" s="119" t="s">
        <v>219</v>
      </c>
      <c r="E74" s="52"/>
      <c r="F74" s="81"/>
      <c r="G74" s="59"/>
      <c r="H74" s="82"/>
      <c r="I74" s="56"/>
    </row>
    <row r="75" spans="1:9" s="57" customFormat="1" ht="39.950000000000003" customHeight="1" x14ac:dyDescent="0.2">
      <c r="A75" s="48" t="s">
        <v>77</v>
      </c>
      <c r="B75" s="60" t="s">
        <v>32</v>
      </c>
      <c r="C75" s="121" t="s">
        <v>250</v>
      </c>
      <c r="D75" s="61"/>
      <c r="E75" s="52" t="s">
        <v>38</v>
      </c>
      <c r="F75" s="81">
        <v>4</v>
      </c>
      <c r="G75" s="2"/>
      <c r="H75" s="55">
        <f t="shared" ref="H75:H76" si="10">ROUND(G75*F75,2)</f>
        <v>0</v>
      </c>
      <c r="I75" s="66"/>
    </row>
    <row r="76" spans="1:9" s="57" customFormat="1" ht="39.950000000000003" customHeight="1" x14ac:dyDescent="0.2">
      <c r="A76" s="48" t="s">
        <v>78</v>
      </c>
      <c r="B76" s="60" t="s">
        <v>39</v>
      </c>
      <c r="C76" s="121" t="s">
        <v>251</v>
      </c>
      <c r="D76" s="61"/>
      <c r="E76" s="52" t="s">
        <v>38</v>
      </c>
      <c r="F76" s="81">
        <v>4</v>
      </c>
      <c r="G76" s="2"/>
      <c r="H76" s="55">
        <f t="shared" si="10"/>
        <v>0</v>
      </c>
      <c r="I76" s="66"/>
    </row>
    <row r="77" spans="1:9" s="120" customFormat="1" ht="30" customHeight="1" x14ac:dyDescent="0.2">
      <c r="A77" s="48" t="s">
        <v>176</v>
      </c>
      <c r="B77" s="49" t="s">
        <v>134</v>
      </c>
      <c r="C77" s="122" t="s">
        <v>178</v>
      </c>
      <c r="D77" s="61" t="s">
        <v>121</v>
      </c>
      <c r="E77" s="52"/>
      <c r="F77" s="81"/>
      <c r="G77" s="59"/>
      <c r="H77" s="82"/>
      <c r="I77" s="56"/>
    </row>
    <row r="78" spans="1:9" s="120" customFormat="1" ht="30" customHeight="1" x14ac:dyDescent="0.2">
      <c r="A78" s="48" t="s">
        <v>179</v>
      </c>
      <c r="B78" s="60" t="s">
        <v>32</v>
      </c>
      <c r="C78" s="122" t="s">
        <v>180</v>
      </c>
      <c r="D78" s="61"/>
      <c r="E78" s="52" t="s">
        <v>38</v>
      </c>
      <c r="F78" s="81">
        <v>6</v>
      </c>
      <c r="G78" s="2"/>
      <c r="H78" s="55">
        <f>ROUND(G78*F78,2)</f>
        <v>0</v>
      </c>
      <c r="I78" s="56"/>
    </row>
    <row r="79" spans="1:9" s="120" customFormat="1" ht="30" customHeight="1" x14ac:dyDescent="0.2">
      <c r="A79" s="83"/>
      <c r="B79" s="84" t="s">
        <v>39</v>
      </c>
      <c r="C79" s="123" t="s">
        <v>355</v>
      </c>
      <c r="D79" s="86"/>
      <c r="E79" s="87" t="s">
        <v>38</v>
      </c>
      <c r="F79" s="88">
        <v>1</v>
      </c>
      <c r="G79" s="5"/>
      <c r="H79" s="55">
        <f>ROUND(G79*F79,2)</f>
        <v>0</v>
      </c>
      <c r="I79" s="90"/>
    </row>
    <row r="80" spans="1:9" s="124" customFormat="1" ht="30" customHeight="1" x14ac:dyDescent="0.2">
      <c r="A80" s="48" t="s">
        <v>130</v>
      </c>
      <c r="B80" s="49" t="s">
        <v>136</v>
      </c>
      <c r="C80" s="122" t="s">
        <v>132</v>
      </c>
      <c r="D80" s="61" t="s">
        <v>121</v>
      </c>
      <c r="E80" s="52"/>
      <c r="F80" s="81"/>
      <c r="G80" s="54"/>
      <c r="H80" s="55"/>
      <c r="I80" s="56"/>
    </row>
    <row r="81" spans="1:9" s="120" customFormat="1" ht="30" customHeight="1" x14ac:dyDescent="0.2">
      <c r="A81" s="48" t="s">
        <v>133</v>
      </c>
      <c r="B81" s="60" t="s">
        <v>32</v>
      </c>
      <c r="C81" s="122" t="s">
        <v>356</v>
      </c>
      <c r="D81" s="61"/>
      <c r="E81" s="52"/>
      <c r="F81" s="81"/>
      <c r="G81" s="59"/>
      <c r="H81" s="82"/>
      <c r="I81" s="56"/>
    </row>
    <row r="82" spans="1:9" s="57" customFormat="1" ht="39.950000000000003" customHeight="1" x14ac:dyDescent="0.2">
      <c r="A82" s="48" t="s">
        <v>153</v>
      </c>
      <c r="B82" s="70" t="s">
        <v>100</v>
      </c>
      <c r="C82" s="50" t="s">
        <v>357</v>
      </c>
      <c r="D82" s="61"/>
      <c r="E82" s="52" t="s">
        <v>38</v>
      </c>
      <c r="F82" s="81">
        <v>10</v>
      </c>
      <c r="G82" s="2"/>
      <c r="H82" s="55">
        <f t="shared" ref="H82:H86" si="11">ROUND(G82*F82,2)</f>
        <v>0</v>
      </c>
      <c r="I82" s="66"/>
    </row>
    <row r="83" spans="1:9" s="57" customFormat="1" ht="30" customHeight="1" x14ac:dyDescent="0.2">
      <c r="A83" s="48" t="s">
        <v>182</v>
      </c>
      <c r="B83" s="49" t="s">
        <v>139</v>
      </c>
      <c r="C83" s="50" t="s">
        <v>184</v>
      </c>
      <c r="D83" s="61" t="s">
        <v>121</v>
      </c>
      <c r="E83" s="52" t="s">
        <v>38</v>
      </c>
      <c r="F83" s="81">
        <v>13</v>
      </c>
      <c r="G83" s="2"/>
      <c r="H83" s="55">
        <f t="shared" si="11"/>
        <v>0</v>
      </c>
      <c r="I83" s="56"/>
    </row>
    <row r="84" spans="1:9" s="57" customFormat="1" ht="30" customHeight="1" x14ac:dyDescent="0.2">
      <c r="A84" s="48" t="s">
        <v>185</v>
      </c>
      <c r="B84" s="49" t="s">
        <v>141</v>
      </c>
      <c r="C84" s="50" t="s">
        <v>187</v>
      </c>
      <c r="D84" s="61" t="s">
        <v>121</v>
      </c>
      <c r="E84" s="52" t="s">
        <v>38</v>
      </c>
      <c r="F84" s="81">
        <v>1</v>
      </c>
      <c r="G84" s="2"/>
      <c r="H84" s="55">
        <f t="shared" si="11"/>
        <v>0</v>
      </c>
      <c r="I84" s="56"/>
    </row>
    <row r="85" spans="1:9" s="57" customFormat="1" ht="30" customHeight="1" x14ac:dyDescent="0.2">
      <c r="A85" s="48" t="s">
        <v>135</v>
      </c>
      <c r="B85" s="49" t="s">
        <v>142</v>
      </c>
      <c r="C85" s="50" t="s">
        <v>137</v>
      </c>
      <c r="D85" s="61" t="s">
        <v>121</v>
      </c>
      <c r="E85" s="52" t="s">
        <v>38</v>
      </c>
      <c r="F85" s="81">
        <v>2</v>
      </c>
      <c r="G85" s="2"/>
      <c r="H85" s="55">
        <f t="shared" si="11"/>
        <v>0</v>
      </c>
      <c r="I85" s="56"/>
    </row>
    <row r="86" spans="1:9" s="57" customFormat="1" ht="30" customHeight="1" x14ac:dyDescent="0.2">
      <c r="A86" s="48" t="s">
        <v>138</v>
      </c>
      <c r="B86" s="49" t="s">
        <v>144</v>
      </c>
      <c r="C86" s="50" t="s">
        <v>140</v>
      </c>
      <c r="D86" s="61" t="s">
        <v>358</v>
      </c>
      <c r="E86" s="52" t="s">
        <v>48</v>
      </c>
      <c r="F86" s="81">
        <v>232</v>
      </c>
      <c r="G86" s="2"/>
      <c r="H86" s="55">
        <f t="shared" si="11"/>
        <v>0</v>
      </c>
      <c r="I86" s="56"/>
    </row>
    <row r="87" spans="1:9" s="120" customFormat="1" ht="30" customHeight="1" x14ac:dyDescent="0.2">
      <c r="A87" s="48" t="s">
        <v>190</v>
      </c>
      <c r="B87" s="125" t="s">
        <v>146</v>
      </c>
      <c r="C87" s="126" t="s">
        <v>191</v>
      </c>
      <c r="D87" s="51" t="s">
        <v>166</v>
      </c>
      <c r="E87" s="52"/>
      <c r="F87" s="81"/>
      <c r="G87" s="54"/>
      <c r="H87" s="55"/>
      <c r="I87" s="66"/>
    </row>
    <row r="88" spans="1:9" s="120" customFormat="1" ht="30" customHeight="1" x14ac:dyDescent="0.2">
      <c r="A88" s="48" t="s">
        <v>192</v>
      </c>
      <c r="B88" s="78" t="s">
        <v>32</v>
      </c>
      <c r="C88" s="50" t="s">
        <v>359</v>
      </c>
      <c r="D88" s="51" t="s">
        <v>360</v>
      </c>
      <c r="E88" s="52" t="s">
        <v>31</v>
      </c>
      <c r="F88" s="81">
        <v>485</v>
      </c>
      <c r="G88" s="2"/>
      <c r="H88" s="55">
        <f>ROUND(G88*F88,2)</f>
        <v>0</v>
      </c>
      <c r="I88" s="66"/>
    </row>
    <row r="89" spans="1:9" s="57" customFormat="1" ht="30" customHeight="1" x14ac:dyDescent="0.2">
      <c r="A89" s="83"/>
      <c r="B89" s="49" t="s">
        <v>147</v>
      </c>
      <c r="C89" s="50" t="s">
        <v>361</v>
      </c>
      <c r="D89" s="61" t="s">
        <v>121</v>
      </c>
      <c r="E89" s="52"/>
      <c r="F89" s="81"/>
      <c r="G89" s="54"/>
      <c r="H89" s="62"/>
      <c r="I89" s="56"/>
    </row>
    <row r="90" spans="1:9" s="57" customFormat="1" ht="30" customHeight="1" x14ac:dyDescent="0.2">
      <c r="A90" s="83"/>
      <c r="B90" s="60" t="s">
        <v>32</v>
      </c>
      <c r="C90" s="50" t="s">
        <v>302</v>
      </c>
      <c r="D90" s="61"/>
      <c r="E90" s="52" t="s">
        <v>71</v>
      </c>
      <c r="F90" s="81">
        <v>3</v>
      </c>
      <c r="G90" s="2"/>
      <c r="H90" s="62">
        <f t="shared" ref="H90:H96" si="12">ROUND(G90*F90,2)</f>
        <v>0</v>
      </c>
      <c r="I90" s="56"/>
    </row>
    <row r="91" spans="1:9" s="133" customFormat="1" ht="30" customHeight="1" x14ac:dyDescent="0.2">
      <c r="A91" s="127"/>
      <c r="B91" s="128" t="s">
        <v>148</v>
      </c>
      <c r="C91" s="129" t="s">
        <v>308</v>
      </c>
      <c r="D91" s="130" t="s">
        <v>305</v>
      </c>
      <c r="E91" s="131" t="s">
        <v>38</v>
      </c>
      <c r="F91" s="132">
        <v>1</v>
      </c>
      <c r="G91" s="9"/>
      <c r="H91" s="62">
        <f t="shared" si="12"/>
        <v>0</v>
      </c>
    </row>
    <row r="92" spans="1:9" s="57" customFormat="1" ht="30" customHeight="1" x14ac:dyDescent="0.2">
      <c r="A92" s="83"/>
      <c r="B92" s="134" t="s">
        <v>149</v>
      </c>
      <c r="C92" s="135" t="s">
        <v>362</v>
      </c>
      <c r="D92" s="136" t="s">
        <v>121</v>
      </c>
      <c r="E92" s="137"/>
      <c r="F92" s="138"/>
      <c r="G92" s="139"/>
      <c r="H92" s="140"/>
      <c r="I92" s="56"/>
    </row>
    <row r="93" spans="1:9" s="57" customFormat="1" ht="30" customHeight="1" x14ac:dyDescent="0.2">
      <c r="A93" s="83"/>
      <c r="B93" s="60" t="s">
        <v>32</v>
      </c>
      <c r="C93" s="50" t="s">
        <v>363</v>
      </c>
      <c r="D93" s="61"/>
      <c r="E93" s="52"/>
      <c r="F93" s="81"/>
      <c r="G93" s="54"/>
      <c r="H93" s="62"/>
      <c r="I93" s="56"/>
    </row>
    <row r="94" spans="1:9" s="57" customFormat="1" ht="39.950000000000003" customHeight="1" x14ac:dyDescent="0.2">
      <c r="A94" s="83"/>
      <c r="B94" s="70" t="s">
        <v>100</v>
      </c>
      <c r="C94" s="50" t="s">
        <v>354</v>
      </c>
      <c r="D94" s="61"/>
      <c r="E94" s="52" t="s">
        <v>48</v>
      </c>
      <c r="F94" s="81">
        <v>16</v>
      </c>
      <c r="G94" s="2"/>
      <c r="H94" s="62">
        <f t="shared" si="12"/>
        <v>0</v>
      </c>
      <c r="I94" s="56"/>
    </row>
    <row r="95" spans="1:9" s="57" customFormat="1" ht="30" customHeight="1" x14ac:dyDescent="0.2">
      <c r="A95" s="83"/>
      <c r="B95" s="141" t="s">
        <v>169</v>
      </c>
      <c r="C95" s="85" t="s">
        <v>364</v>
      </c>
      <c r="D95" s="119" t="s">
        <v>305</v>
      </c>
      <c r="E95" s="87"/>
      <c r="F95" s="88"/>
      <c r="G95" s="89"/>
      <c r="H95" s="62"/>
      <c r="I95" s="90"/>
    </row>
    <row r="96" spans="1:9" s="57" customFormat="1" ht="30" customHeight="1" x14ac:dyDescent="0.2">
      <c r="A96" s="83"/>
      <c r="B96" s="142" t="s">
        <v>32</v>
      </c>
      <c r="C96" s="143" t="s">
        <v>167</v>
      </c>
      <c r="D96" s="144"/>
      <c r="E96" s="145" t="s">
        <v>48</v>
      </c>
      <c r="F96" s="146">
        <v>16</v>
      </c>
      <c r="G96" s="10"/>
      <c r="H96" s="62">
        <f t="shared" si="12"/>
        <v>0</v>
      </c>
      <c r="I96" s="90"/>
    </row>
    <row r="97" spans="1:9" ht="36" customHeight="1" x14ac:dyDescent="0.2">
      <c r="A97" s="36"/>
      <c r="B97" s="147"/>
      <c r="C97" s="63" t="s">
        <v>21</v>
      </c>
      <c r="D97" s="45"/>
      <c r="E97" s="116"/>
      <c r="F97" s="46"/>
      <c r="G97" s="47"/>
      <c r="H97" s="47"/>
    </row>
    <row r="98" spans="1:9" s="57" customFormat="1" ht="39.950000000000003" customHeight="1" x14ac:dyDescent="0.2">
      <c r="A98" s="48" t="s">
        <v>57</v>
      </c>
      <c r="B98" s="49" t="s">
        <v>175</v>
      </c>
      <c r="C98" s="121" t="s">
        <v>218</v>
      </c>
      <c r="D98" s="119" t="s">
        <v>219</v>
      </c>
      <c r="E98" s="52" t="s">
        <v>38</v>
      </c>
      <c r="F98" s="81">
        <v>4</v>
      </c>
      <c r="G98" s="2"/>
      <c r="H98" s="55">
        <f>ROUND(G98*F98,2)</f>
        <v>0</v>
      </c>
      <c r="I98" s="56"/>
    </row>
    <row r="99" spans="1:9" s="57" customFormat="1" ht="30" customHeight="1" x14ac:dyDescent="0.2">
      <c r="A99" s="48" t="s">
        <v>70</v>
      </c>
      <c r="B99" s="49" t="s">
        <v>177</v>
      </c>
      <c r="C99" s="50" t="s">
        <v>79</v>
      </c>
      <c r="D99" s="61" t="s">
        <v>121</v>
      </c>
      <c r="E99" s="52"/>
      <c r="F99" s="81"/>
      <c r="G99" s="54"/>
      <c r="H99" s="82"/>
      <c r="I99" s="56"/>
    </row>
    <row r="100" spans="1:9" s="57" customFormat="1" ht="30" customHeight="1" x14ac:dyDescent="0.2">
      <c r="A100" s="48" t="s">
        <v>80</v>
      </c>
      <c r="B100" s="60" t="s">
        <v>32</v>
      </c>
      <c r="C100" s="50" t="s">
        <v>143</v>
      </c>
      <c r="D100" s="61"/>
      <c r="E100" s="52" t="s">
        <v>71</v>
      </c>
      <c r="F100" s="117">
        <v>1</v>
      </c>
      <c r="G100" s="2"/>
      <c r="H100" s="55">
        <f>ROUND(G100*F100,2)</f>
        <v>0</v>
      </c>
      <c r="I100" s="56"/>
    </row>
    <row r="101" spans="1:9" s="57" customFormat="1" ht="30" customHeight="1" x14ac:dyDescent="0.2">
      <c r="A101" s="48" t="s">
        <v>58</v>
      </c>
      <c r="B101" s="49" t="s">
        <v>181</v>
      </c>
      <c r="C101" s="121" t="s">
        <v>220</v>
      </c>
      <c r="D101" s="119" t="s">
        <v>219</v>
      </c>
      <c r="E101" s="52"/>
      <c r="F101" s="81"/>
      <c r="G101" s="59"/>
      <c r="H101" s="82"/>
      <c r="I101" s="56"/>
    </row>
    <row r="102" spans="1:9" s="57" customFormat="1" ht="30" customHeight="1" x14ac:dyDescent="0.2">
      <c r="A102" s="48" t="s">
        <v>59</v>
      </c>
      <c r="B102" s="60" t="s">
        <v>32</v>
      </c>
      <c r="C102" s="50" t="s">
        <v>145</v>
      </c>
      <c r="D102" s="61"/>
      <c r="E102" s="52" t="s">
        <v>38</v>
      </c>
      <c r="F102" s="81">
        <v>5</v>
      </c>
      <c r="G102" s="2"/>
      <c r="H102" s="55">
        <f t="shared" ref="H102:H105" si="13">ROUND(G102*F102,2)</f>
        <v>0</v>
      </c>
      <c r="I102" s="56"/>
    </row>
    <row r="103" spans="1:9" s="57" customFormat="1" ht="30" customHeight="1" x14ac:dyDescent="0.2">
      <c r="A103" s="48" t="s">
        <v>72</v>
      </c>
      <c r="B103" s="49" t="s">
        <v>183</v>
      </c>
      <c r="C103" s="50" t="s">
        <v>81</v>
      </c>
      <c r="D103" s="119" t="s">
        <v>219</v>
      </c>
      <c r="E103" s="52" t="s">
        <v>38</v>
      </c>
      <c r="F103" s="81">
        <v>14</v>
      </c>
      <c r="G103" s="2"/>
      <c r="H103" s="55">
        <f t="shared" si="13"/>
        <v>0</v>
      </c>
      <c r="I103" s="56"/>
    </row>
    <row r="104" spans="1:9" s="57" customFormat="1" ht="30" customHeight="1" x14ac:dyDescent="0.2">
      <c r="A104" s="48" t="s">
        <v>73</v>
      </c>
      <c r="B104" s="49" t="s">
        <v>186</v>
      </c>
      <c r="C104" s="50" t="s">
        <v>82</v>
      </c>
      <c r="D104" s="119" t="s">
        <v>219</v>
      </c>
      <c r="E104" s="52" t="s">
        <v>38</v>
      </c>
      <c r="F104" s="81">
        <v>6</v>
      </c>
      <c r="G104" s="2"/>
      <c r="H104" s="55">
        <f t="shared" si="13"/>
        <v>0</v>
      </c>
      <c r="I104" s="56"/>
    </row>
    <row r="105" spans="1:9" s="57" customFormat="1" ht="30" customHeight="1" x14ac:dyDescent="0.2">
      <c r="A105" s="48" t="s">
        <v>74</v>
      </c>
      <c r="B105" s="49" t="s">
        <v>188</v>
      </c>
      <c r="C105" s="50" t="s">
        <v>83</v>
      </c>
      <c r="D105" s="119" t="s">
        <v>219</v>
      </c>
      <c r="E105" s="52" t="s">
        <v>38</v>
      </c>
      <c r="F105" s="81">
        <v>8</v>
      </c>
      <c r="G105" s="2"/>
      <c r="H105" s="55">
        <f t="shared" si="13"/>
        <v>0</v>
      </c>
      <c r="I105" s="56"/>
    </row>
    <row r="106" spans="1:9" ht="36" customHeight="1" x14ac:dyDescent="0.2">
      <c r="A106" s="36"/>
      <c r="B106" s="43"/>
      <c r="C106" s="63" t="s">
        <v>22</v>
      </c>
      <c r="D106" s="45"/>
      <c r="E106" s="64"/>
      <c r="F106" s="45"/>
      <c r="G106" s="47"/>
      <c r="H106" s="47"/>
    </row>
    <row r="107" spans="1:9" s="57" customFormat="1" ht="30" customHeight="1" x14ac:dyDescent="0.2">
      <c r="A107" s="65" t="s">
        <v>61</v>
      </c>
      <c r="B107" s="49" t="s">
        <v>189</v>
      </c>
      <c r="C107" s="50" t="s">
        <v>62</v>
      </c>
      <c r="D107" s="61" t="s">
        <v>268</v>
      </c>
      <c r="E107" s="52"/>
      <c r="F107" s="53"/>
      <c r="G107" s="59"/>
      <c r="H107" s="55"/>
      <c r="I107" s="56"/>
    </row>
    <row r="108" spans="1:9" s="57" customFormat="1" ht="30" customHeight="1" x14ac:dyDescent="0.2">
      <c r="A108" s="65" t="s">
        <v>150</v>
      </c>
      <c r="B108" s="60" t="s">
        <v>32</v>
      </c>
      <c r="C108" s="50" t="s">
        <v>151</v>
      </c>
      <c r="D108" s="61"/>
      <c r="E108" s="52" t="s">
        <v>31</v>
      </c>
      <c r="F108" s="53">
        <v>350</v>
      </c>
      <c r="G108" s="2"/>
      <c r="H108" s="55">
        <f>ROUND(G108*F108,2)</f>
        <v>0</v>
      </c>
      <c r="I108" s="148"/>
    </row>
    <row r="109" spans="1:9" s="57" customFormat="1" ht="30" customHeight="1" x14ac:dyDescent="0.2">
      <c r="A109" s="65" t="s">
        <v>63</v>
      </c>
      <c r="B109" s="60" t="s">
        <v>39</v>
      </c>
      <c r="C109" s="50" t="s">
        <v>152</v>
      </c>
      <c r="D109" s="61"/>
      <c r="E109" s="52" t="s">
        <v>31</v>
      </c>
      <c r="F109" s="53">
        <v>3770</v>
      </c>
      <c r="G109" s="2"/>
      <c r="H109" s="55">
        <f>ROUND(G109*F109,2)</f>
        <v>0</v>
      </c>
      <c r="I109" s="56"/>
    </row>
    <row r="110" spans="1:9" ht="30" customHeight="1" thickBot="1" x14ac:dyDescent="0.25">
      <c r="A110" s="149"/>
      <c r="B110" s="150" t="s">
        <v>12</v>
      </c>
      <c r="C110" s="255" t="str">
        <f>C7</f>
        <v>ARLINGTON STREET - INKSTER BOULEVARD TO ENNISKILLEN AVENUE, ASPHALT RECONSTRUCTION</v>
      </c>
      <c r="D110" s="256"/>
      <c r="E110" s="256"/>
      <c r="F110" s="257"/>
      <c r="G110" s="149" t="s">
        <v>16</v>
      </c>
      <c r="H110" s="149">
        <f>SUM(H7:H109)</f>
        <v>0</v>
      </c>
    </row>
    <row r="111" spans="1:9" s="42" customFormat="1" ht="30" customHeight="1" thickTop="1" x14ac:dyDescent="0.2">
      <c r="A111" s="39"/>
      <c r="B111" s="40" t="s">
        <v>13</v>
      </c>
      <c r="C111" s="252" t="s">
        <v>193</v>
      </c>
      <c r="D111" s="253"/>
      <c r="E111" s="253"/>
      <c r="F111" s="254"/>
      <c r="G111" s="39"/>
      <c r="H111" s="41"/>
    </row>
    <row r="112" spans="1:9" ht="36" customHeight="1" x14ac:dyDescent="0.2">
      <c r="A112" s="36"/>
      <c r="B112" s="43"/>
      <c r="C112" s="264" t="s">
        <v>296</v>
      </c>
      <c r="D112" s="265"/>
      <c r="E112" s="266"/>
      <c r="F112" s="46" t="s">
        <v>2</v>
      </c>
      <c r="G112" s="151" t="s">
        <v>2</v>
      </c>
      <c r="H112" s="47"/>
    </row>
    <row r="113" spans="1:9" ht="30" customHeight="1" x14ac:dyDescent="0.2">
      <c r="A113" s="36"/>
      <c r="B113" s="152"/>
      <c r="C113" s="153" t="s">
        <v>299</v>
      </c>
      <c r="D113" s="153"/>
      <c r="E113" s="153"/>
      <c r="F113" s="154"/>
      <c r="G113" s="155"/>
      <c r="H113" s="156"/>
    </row>
    <row r="114" spans="1:9" s="57" customFormat="1" ht="30" customHeight="1" x14ac:dyDescent="0.2">
      <c r="A114" s="48" t="s">
        <v>194</v>
      </c>
      <c r="B114" s="134" t="s">
        <v>201</v>
      </c>
      <c r="C114" s="135" t="s">
        <v>195</v>
      </c>
      <c r="D114" s="136" t="s">
        <v>121</v>
      </c>
      <c r="E114" s="137"/>
      <c r="F114" s="138"/>
      <c r="G114" s="157"/>
      <c r="H114" s="158"/>
      <c r="I114" s="56"/>
    </row>
    <row r="115" spans="1:9" s="57" customFormat="1" ht="30" customHeight="1" x14ac:dyDescent="0.2">
      <c r="A115" s="48" t="s">
        <v>297</v>
      </c>
      <c r="B115" s="60" t="s">
        <v>32</v>
      </c>
      <c r="C115" s="50" t="s">
        <v>174</v>
      </c>
      <c r="D115" s="61"/>
      <c r="E115" s="52"/>
      <c r="F115" s="81"/>
      <c r="G115" s="59"/>
      <c r="H115" s="82"/>
      <c r="I115" s="56"/>
    </row>
    <row r="116" spans="1:9" s="57" customFormat="1" ht="30" customHeight="1" x14ac:dyDescent="0.2">
      <c r="A116" s="48" t="s">
        <v>298</v>
      </c>
      <c r="B116" s="70" t="s">
        <v>100</v>
      </c>
      <c r="C116" s="50" t="s">
        <v>196</v>
      </c>
      <c r="D116" s="61"/>
      <c r="E116" s="52" t="s">
        <v>38</v>
      </c>
      <c r="F116" s="81">
        <v>1</v>
      </c>
      <c r="G116" s="2"/>
      <c r="H116" s="55">
        <f>ROUND(G116*F116,2)</f>
        <v>0</v>
      </c>
      <c r="I116" s="148"/>
    </row>
    <row r="117" spans="1:9" s="57" customFormat="1" ht="30" customHeight="1" x14ac:dyDescent="0.2">
      <c r="A117" s="48" t="s">
        <v>197</v>
      </c>
      <c r="B117" s="49" t="s">
        <v>200</v>
      </c>
      <c r="C117" s="121" t="s">
        <v>198</v>
      </c>
      <c r="D117" s="119" t="s">
        <v>305</v>
      </c>
      <c r="E117" s="52"/>
      <c r="F117" s="79"/>
      <c r="G117" s="59"/>
      <c r="H117" s="82"/>
      <c r="I117" s="56"/>
    </row>
    <row r="118" spans="1:9" s="57" customFormat="1" ht="30" customHeight="1" x14ac:dyDescent="0.2">
      <c r="A118" s="48" t="s">
        <v>306</v>
      </c>
      <c r="B118" s="60" t="s">
        <v>32</v>
      </c>
      <c r="C118" s="50" t="s">
        <v>307</v>
      </c>
      <c r="D118" s="61"/>
      <c r="E118" s="52" t="s">
        <v>48</v>
      </c>
      <c r="F118" s="159">
        <v>99</v>
      </c>
      <c r="G118" s="2"/>
      <c r="H118" s="55">
        <f t="shared" ref="H118:H120" si="14">ROUND(G118*F118,2)</f>
        <v>0</v>
      </c>
      <c r="I118" s="56"/>
    </row>
    <row r="119" spans="1:9" s="57" customFormat="1" ht="30" customHeight="1" x14ac:dyDescent="0.2">
      <c r="A119" s="83"/>
      <c r="B119" s="49" t="s">
        <v>199</v>
      </c>
      <c r="C119" s="50" t="s">
        <v>309</v>
      </c>
      <c r="D119" s="136" t="s">
        <v>121</v>
      </c>
      <c r="E119" s="52"/>
      <c r="F119" s="159"/>
      <c r="G119" s="54"/>
      <c r="H119" s="55"/>
      <c r="I119" s="90"/>
    </row>
    <row r="120" spans="1:9" s="57" customFormat="1" ht="30" customHeight="1" x14ac:dyDescent="0.2">
      <c r="A120" s="83"/>
      <c r="B120" s="60" t="s">
        <v>32</v>
      </c>
      <c r="C120" s="50" t="s">
        <v>310</v>
      </c>
      <c r="D120" s="61"/>
      <c r="E120" s="52" t="s">
        <v>38</v>
      </c>
      <c r="F120" s="159">
        <v>1</v>
      </c>
      <c r="G120" s="2"/>
      <c r="H120" s="55">
        <f t="shared" si="14"/>
        <v>0</v>
      </c>
      <c r="I120" s="90"/>
    </row>
    <row r="121" spans="1:9" s="57" customFormat="1" ht="30" customHeight="1" x14ac:dyDescent="0.2">
      <c r="A121" s="83"/>
      <c r="B121" s="160"/>
      <c r="C121" s="161" t="s">
        <v>300</v>
      </c>
      <c r="D121" s="162"/>
      <c r="E121" s="163"/>
      <c r="F121" s="164"/>
      <c r="G121" s="165"/>
      <c r="H121" s="166"/>
      <c r="I121" s="167"/>
    </row>
    <row r="122" spans="1:9" s="133" customFormat="1" ht="30" customHeight="1" x14ac:dyDescent="0.2">
      <c r="A122" s="168"/>
      <c r="B122" s="169" t="s">
        <v>221</v>
      </c>
      <c r="C122" s="170" t="s">
        <v>301</v>
      </c>
      <c r="D122" s="171" t="s">
        <v>121</v>
      </c>
      <c r="E122" s="172"/>
      <c r="F122" s="173"/>
      <c r="G122" s="174"/>
      <c r="H122" s="175"/>
    </row>
    <row r="123" spans="1:9" s="133" customFormat="1" ht="30" customHeight="1" x14ac:dyDescent="0.2">
      <c r="A123" s="168"/>
      <c r="B123" s="176" t="s">
        <v>32</v>
      </c>
      <c r="C123" s="170" t="s">
        <v>302</v>
      </c>
      <c r="D123" s="171"/>
      <c r="E123" s="172" t="s">
        <v>71</v>
      </c>
      <c r="F123" s="177">
        <v>3.5</v>
      </c>
      <c r="G123" s="3"/>
      <c r="H123" s="178">
        <f>ROUND(G123*F123,2)</f>
        <v>0</v>
      </c>
    </row>
    <row r="124" spans="1:9" s="133" customFormat="1" ht="30" customHeight="1" x14ac:dyDescent="0.2">
      <c r="A124" s="127"/>
      <c r="B124" s="179" t="s">
        <v>222</v>
      </c>
      <c r="C124" s="180" t="s">
        <v>308</v>
      </c>
      <c r="D124" s="119" t="s">
        <v>305</v>
      </c>
      <c r="E124" s="181" t="s">
        <v>38</v>
      </c>
      <c r="F124" s="182">
        <v>1</v>
      </c>
      <c r="G124" s="4"/>
      <c r="H124" s="178">
        <f>ROUND(G124*F124,2)</f>
        <v>0</v>
      </c>
    </row>
    <row r="125" spans="1:9" s="42" customFormat="1" ht="30" customHeight="1" thickBot="1" x14ac:dyDescent="0.25">
      <c r="A125" s="183"/>
      <c r="B125" s="150" t="str">
        <f>B111</f>
        <v>B</v>
      </c>
      <c r="C125" s="255" t="str">
        <f>C111</f>
        <v>WATER AND WASTE WORK</v>
      </c>
      <c r="D125" s="256"/>
      <c r="E125" s="256"/>
      <c r="F125" s="257"/>
      <c r="G125" s="183" t="s">
        <v>16</v>
      </c>
      <c r="H125" s="183">
        <f>SUM(H111:H124)</f>
        <v>0</v>
      </c>
    </row>
    <row r="126" spans="1:9" ht="54.6" customHeight="1" thickTop="1" x14ac:dyDescent="0.2">
      <c r="A126" s="36"/>
      <c r="B126" s="258" t="s">
        <v>418</v>
      </c>
      <c r="C126" s="259"/>
      <c r="D126" s="259"/>
      <c r="E126" s="259"/>
      <c r="F126" s="259"/>
      <c r="G126" s="260"/>
      <c r="H126" s="184"/>
    </row>
    <row r="127" spans="1:9" s="42" customFormat="1" ht="30" customHeight="1" x14ac:dyDescent="0.2">
      <c r="A127" s="39"/>
      <c r="B127" s="40" t="s">
        <v>14</v>
      </c>
      <c r="C127" s="252" t="s">
        <v>304</v>
      </c>
      <c r="D127" s="253"/>
      <c r="E127" s="253"/>
      <c r="F127" s="254"/>
      <c r="G127" s="39"/>
      <c r="H127" s="41"/>
    </row>
    <row r="128" spans="1:9" ht="36" customHeight="1" x14ac:dyDescent="0.2">
      <c r="A128" s="36"/>
      <c r="B128" s="43"/>
      <c r="C128" s="44" t="s">
        <v>18</v>
      </c>
      <c r="D128" s="45"/>
      <c r="E128" s="46" t="s">
        <v>2</v>
      </c>
      <c r="F128" s="46" t="s">
        <v>2</v>
      </c>
      <c r="G128" s="151" t="s">
        <v>2</v>
      </c>
      <c r="H128" s="47"/>
    </row>
    <row r="129" spans="1:9" s="57" customFormat="1" ht="30" customHeight="1" x14ac:dyDescent="0.2">
      <c r="A129" s="48" t="s">
        <v>84</v>
      </c>
      <c r="B129" s="49" t="s">
        <v>202</v>
      </c>
      <c r="C129" s="50" t="s">
        <v>85</v>
      </c>
      <c r="D129" s="51" t="s">
        <v>266</v>
      </c>
      <c r="E129" s="52" t="s">
        <v>29</v>
      </c>
      <c r="F129" s="53">
        <v>600</v>
      </c>
      <c r="G129" s="2"/>
      <c r="H129" s="55">
        <f t="shared" ref="H129:H130" si="15">ROUND(G129*F129,2)</f>
        <v>0</v>
      </c>
      <c r="I129" s="56"/>
    </row>
    <row r="130" spans="1:9" s="57" customFormat="1" ht="30" customHeight="1" x14ac:dyDescent="0.2">
      <c r="A130" s="58" t="s">
        <v>86</v>
      </c>
      <c r="B130" s="49" t="s">
        <v>203</v>
      </c>
      <c r="C130" s="50" t="s">
        <v>87</v>
      </c>
      <c r="D130" s="51" t="s">
        <v>311</v>
      </c>
      <c r="E130" s="52" t="s">
        <v>31</v>
      </c>
      <c r="F130" s="53">
        <v>1870</v>
      </c>
      <c r="G130" s="2"/>
      <c r="H130" s="55">
        <f t="shared" si="15"/>
        <v>0</v>
      </c>
      <c r="I130" s="56"/>
    </row>
    <row r="131" spans="1:9" s="57" customFormat="1" ht="30" customHeight="1" x14ac:dyDescent="0.2">
      <c r="A131" s="58" t="s">
        <v>88</v>
      </c>
      <c r="B131" s="49" t="s">
        <v>204</v>
      </c>
      <c r="C131" s="50" t="s">
        <v>269</v>
      </c>
      <c r="D131" s="51" t="s">
        <v>311</v>
      </c>
      <c r="E131" s="52"/>
      <c r="F131" s="53"/>
      <c r="G131" s="59"/>
      <c r="H131" s="55"/>
      <c r="I131" s="56"/>
    </row>
    <row r="132" spans="1:9" s="57" customFormat="1" ht="30" customHeight="1" x14ac:dyDescent="0.2">
      <c r="A132" s="58" t="s">
        <v>270</v>
      </c>
      <c r="B132" s="60" t="s">
        <v>32</v>
      </c>
      <c r="C132" s="50" t="s">
        <v>271</v>
      </c>
      <c r="D132" s="61" t="s">
        <v>2</v>
      </c>
      <c r="E132" s="52" t="s">
        <v>33</v>
      </c>
      <c r="F132" s="53">
        <v>700</v>
      </c>
      <c r="G132" s="2"/>
      <c r="H132" s="55">
        <f t="shared" ref="H132" si="16">ROUND(G132*F132,2)</f>
        <v>0</v>
      </c>
      <c r="I132" s="56"/>
    </row>
    <row r="133" spans="1:9" s="57" customFormat="1" ht="39.950000000000003" customHeight="1" x14ac:dyDescent="0.2">
      <c r="A133" s="58" t="s">
        <v>34</v>
      </c>
      <c r="B133" s="49" t="s">
        <v>225</v>
      </c>
      <c r="C133" s="185" t="s">
        <v>35</v>
      </c>
      <c r="D133" s="51" t="s">
        <v>266</v>
      </c>
      <c r="E133" s="52"/>
      <c r="F133" s="53"/>
      <c r="G133" s="59"/>
      <c r="H133" s="62"/>
      <c r="I133" s="56"/>
    </row>
    <row r="134" spans="1:9" s="57" customFormat="1" ht="39.950000000000003" customHeight="1" x14ac:dyDescent="0.2">
      <c r="A134" s="58" t="s">
        <v>272</v>
      </c>
      <c r="B134" s="60" t="s">
        <v>32</v>
      </c>
      <c r="C134" s="50" t="s">
        <v>273</v>
      </c>
      <c r="D134" s="61" t="s">
        <v>2</v>
      </c>
      <c r="E134" s="52" t="s">
        <v>29</v>
      </c>
      <c r="F134" s="53">
        <v>250</v>
      </c>
      <c r="G134" s="2"/>
      <c r="H134" s="62">
        <f t="shared" ref="H134:H138" si="17">ROUND(G134*F134,2)</f>
        <v>0</v>
      </c>
      <c r="I134" s="56"/>
    </row>
    <row r="135" spans="1:9" s="57" customFormat="1" ht="30" customHeight="1" x14ac:dyDescent="0.2">
      <c r="A135" s="48" t="s">
        <v>36</v>
      </c>
      <c r="B135" s="49" t="s">
        <v>226</v>
      </c>
      <c r="C135" s="50" t="s">
        <v>37</v>
      </c>
      <c r="D135" s="51" t="s">
        <v>266</v>
      </c>
      <c r="E135" s="52" t="s">
        <v>31</v>
      </c>
      <c r="F135" s="53">
        <v>7390</v>
      </c>
      <c r="G135" s="2"/>
      <c r="H135" s="62">
        <f t="shared" si="17"/>
        <v>0</v>
      </c>
      <c r="I135" s="56" t="s">
        <v>365</v>
      </c>
    </row>
    <row r="136" spans="1:9" s="57" customFormat="1" ht="30" customHeight="1" x14ac:dyDescent="0.2">
      <c r="A136" s="58" t="s">
        <v>366</v>
      </c>
      <c r="B136" s="49" t="s">
        <v>227</v>
      </c>
      <c r="C136" s="50" t="s">
        <v>367</v>
      </c>
      <c r="D136" s="51" t="s">
        <v>311</v>
      </c>
      <c r="E136" s="52" t="s">
        <v>31</v>
      </c>
      <c r="F136" s="53">
        <v>1100</v>
      </c>
      <c r="G136" s="2"/>
      <c r="H136" s="62">
        <f t="shared" si="17"/>
        <v>0</v>
      </c>
      <c r="I136" s="56"/>
    </row>
    <row r="137" spans="1:9" s="57" customFormat="1" ht="30" customHeight="1" x14ac:dyDescent="0.2">
      <c r="A137" s="58" t="s">
        <v>92</v>
      </c>
      <c r="B137" s="49" t="s">
        <v>228</v>
      </c>
      <c r="C137" s="50" t="s">
        <v>274</v>
      </c>
      <c r="D137" s="51" t="s">
        <v>275</v>
      </c>
      <c r="E137" s="52"/>
      <c r="F137" s="53"/>
      <c r="G137" s="54"/>
      <c r="H137" s="62"/>
      <c r="I137" s="56"/>
    </row>
    <row r="138" spans="1:9" s="57" customFormat="1" ht="30" customHeight="1" x14ac:dyDescent="0.2">
      <c r="A138" s="58" t="s">
        <v>276</v>
      </c>
      <c r="B138" s="60" t="s">
        <v>32</v>
      </c>
      <c r="C138" s="50" t="s">
        <v>277</v>
      </c>
      <c r="D138" s="61" t="s">
        <v>2</v>
      </c>
      <c r="E138" s="52" t="s">
        <v>31</v>
      </c>
      <c r="F138" s="53">
        <v>1870</v>
      </c>
      <c r="G138" s="2"/>
      <c r="H138" s="62">
        <f t="shared" si="17"/>
        <v>0</v>
      </c>
      <c r="I138" s="56"/>
    </row>
    <row r="139" spans="1:9" s="57" customFormat="1" ht="30" customHeight="1" x14ac:dyDescent="0.2">
      <c r="A139" s="58" t="s">
        <v>278</v>
      </c>
      <c r="B139" s="49" t="s">
        <v>229</v>
      </c>
      <c r="C139" s="50" t="s">
        <v>95</v>
      </c>
      <c r="D139" s="61" t="s">
        <v>281</v>
      </c>
      <c r="E139" s="52"/>
      <c r="F139" s="53"/>
      <c r="G139" s="59"/>
      <c r="H139" s="62"/>
      <c r="I139" s="56"/>
    </row>
    <row r="140" spans="1:9" s="57" customFormat="1" ht="30" customHeight="1" x14ac:dyDescent="0.2">
      <c r="A140" s="58" t="s">
        <v>279</v>
      </c>
      <c r="B140" s="60" t="s">
        <v>32</v>
      </c>
      <c r="C140" s="50" t="s">
        <v>280</v>
      </c>
      <c r="D140" s="61" t="s">
        <v>2</v>
      </c>
      <c r="E140" s="52" t="s">
        <v>31</v>
      </c>
      <c r="F140" s="53">
        <v>8770</v>
      </c>
      <c r="G140" s="2"/>
      <c r="H140" s="62">
        <f>ROUND(G140*F140,2)</f>
        <v>0</v>
      </c>
      <c r="I140" s="56"/>
    </row>
    <row r="141" spans="1:9" s="57" customFormat="1" ht="30" customHeight="1" x14ac:dyDescent="0.2">
      <c r="A141" s="48" t="s">
        <v>368</v>
      </c>
      <c r="B141" s="49" t="s">
        <v>230</v>
      </c>
      <c r="C141" s="50" t="s">
        <v>369</v>
      </c>
      <c r="D141" s="61" t="s">
        <v>370</v>
      </c>
      <c r="E141" s="52" t="s">
        <v>31</v>
      </c>
      <c r="F141" s="53">
        <v>6900</v>
      </c>
      <c r="G141" s="2"/>
      <c r="H141" s="62">
        <f>ROUND(G141*F141,2)</f>
        <v>0</v>
      </c>
      <c r="I141" s="56"/>
    </row>
    <row r="142" spans="1:9" s="57" customFormat="1" ht="30" customHeight="1" x14ac:dyDescent="0.2">
      <c r="A142" s="48" t="s">
        <v>371</v>
      </c>
      <c r="B142" s="49" t="s">
        <v>231</v>
      </c>
      <c r="C142" s="50" t="s">
        <v>372</v>
      </c>
      <c r="D142" s="61" t="s">
        <v>370</v>
      </c>
      <c r="E142" s="52"/>
      <c r="F142" s="53"/>
      <c r="G142" s="59"/>
      <c r="H142" s="55"/>
      <c r="I142" s="56"/>
    </row>
    <row r="143" spans="1:9" s="57" customFormat="1" ht="30" customHeight="1" x14ac:dyDescent="0.2">
      <c r="A143" s="48" t="s">
        <v>373</v>
      </c>
      <c r="B143" s="60" t="s">
        <v>32</v>
      </c>
      <c r="C143" s="50" t="s">
        <v>374</v>
      </c>
      <c r="D143" s="61" t="s">
        <v>2</v>
      </c>
      <c r="E143" s="52" t="s">
        <v>33</v>
      </c>
      <c r="F143" s="53">
        <v>2300</v>
      </c>
      <c r="G143" s="2"/>
      <c r="H143" s="55">
        <f>ROUND(G143*F143,2)</f>
        <v>0</v>
      </c>
      <c r="I143" s="56"/>
    </row>
    <row r="144" spans="1:9" s="57" customFormat="1" ht="30" customHeight="1" x14ac:dyDescent="0.2">
      <c r="A144" s="48" t="s">
        <v>316</v>
      </c>
      <c r="B144" s="49" t="s">
        <v>232</v>
      </c>
      <c r="C144" s="50" t="s">
        <v>317</v>
      </c>
      <c r="D144" s="61" t="s">
        <v>318</v>
      </c>
      <c r="E144" s="52"/>
      <c r="F144" s="53"/>
      <c r="G144" s="59"/>
      <c r="H144" s="62"/>
      <c r="I144" s="56"/>
    </row>
    <row r="145" spans="1:9" s="57" customFormat="1" ht="30" customHeight="1" x14ac:dyDescent="0.2">
      <c r="A145" s="48" t="s">
        <v>375</v>
      </c>
      <c r="B145" s="60" t="s">
        <v>32</v>
      </c>
      <c r="C145" s="50" t="s">
        <v>376</v>
      </c>
      <c r="D145" s="61"/>
      <c r="E145" s="52" t="s">
        <v>29</v>
      </c>
      <c r="F145" s="53">
        <v>100</v>
      </c>
      <c r="G145" s="2"/>
      <c r="H145" s="62">
        <f>ROUND(G145*F145,2)</f>
        <v>0</v>
      </c>
      <c r="I145" s="56"/>
    </row>
    <row r="146" spans="1:9" ht="36" customHeight="1" x14ac:dyDescent="0.2">
      <c r="A146" s="36"/>
      <c r="B146" s="43"/>
      <c r="C146" s="246" t="s">
        <v>416</v>
      </c>
      <c r="D146" s="45"/>
      <c r="E146" s="64"/>
      <c r="F146" s="45"/>
      <c r="G146" s="151"/>
      <c r="H146" s="47"/>
    </row>
    <row r="147" spans="1:9" s="57" customFormat="1" ht="30" customHeight="1" x14ac:dyDescent="0.2">
      <c r="A147" s="65" t="s">
        <v>65</v>
      </c>
      <c r="B147" s="49" t="s">
        <v>233</v>
      </c>
      <c r="C147" s="50" t="s">
        <v>66</v>
      </c>
      <c r="D147" s="51" t="s">
        <v>266</v>
      </c>
      <c r="E147" s="52"/>
      <c r="F147" s="53"/>
      <c r="G147" s="59"/>
      <c r="H147" s="62"/>
      <c r="I147" s="56"/>
    </row>
    <row r="148" spans="1:9" s="57" customFormat="1" ht="30" customHeight="1" x14ac:dyDescent="0.2">
      <c r="A148" s="65" t="s">
        <v>156</v>
      </c>
      <c r="B148" s="60" t="s">
        <v>32</v>
      </c>
      <c r="C148" s="50" t="s">
        <v>157</v>
      </c>
      <c r="D148" s="61" t="s">
        <v>2</v>
      </c>
      <c r="E148" s="52" t="s">
        <v>31</v>
      </c>
      <c r="F148" s="53">
        <v>860</v>
      </c>
      <c r="G148" s="2"/>
      <c r="H148" s="62">
        <f>ROUND(G148*F148,2)</f>
        <v>0</v>
      </c>
      <c r="I148" s="66"/>
    </row>
    <row r="149" spans="1:9" s="57" customFormat="1" ht="30" customHeight="1" x14ac:dyDescent="0.2">
      <c r="A149" s="65" t="s">
        <v>321</v>
      </c>
      <c r="B149" s="49" t="s">
        <v>234</v>
      </c>
      <c r="C149" s="50" t="s">
        <v>322</v>
      </c>
      <c r="D149" s="61" t="s">
        <v>325</v>
      </c>
      <c r="E149" s="52"/>
      <c r="F149" s="53"/>
      <c r="G149" s="59"/>
      <c r="H149" s="62"/>
      <c r="I149" s="56"/>
    </row>
    <row r="150" spans="1:9" s="57" customFormat="1" ht="39.950000000000003" customHeight="1" x14ac:dyDescent="0.2">
      <c r="A150" s="65" t="s">
        <v>377</v>
      </c>
      <c r="B150" s="60" t="s">
        <v>32</v>
      </c>
      <c r="C150" s="50" t="s">
        <v>378</v>
      </c>
      <c r="D150" s="61" t="s">
        <v>2</v>
      </c>
      <c r="E150" s="52" t="s">
        <v>31</v>
      </c>
      <c r="F150" s="53">
        <v>40</v>
      </c>
      <c r="G150" s="2"/>
      <c r="H150" s="62">
        <f>ROUND(G150*F150,2)</f>
        <v>0</v>
      </c>
      <c r="I150" s="66"/>
    </row>
    <row r="151" spans="1:9" s="57" customFormat="1" ht="30" customHeight="1" x14ac:dyDescent="0.2">
      <c r="A151" s="65" t="s">
        <v>379</v>
      </c>
      <c r="B151" s="49" t="s">
        <v>235</v>
      </c>
      <c r="C151" s="50" t="s">
        <v>380</v>
      </c>
      <c r="D151" s="61" t="s">
        <v>325</v>
      </c>
      <c r="E151" s="52"/>
      <c r="F151" s="53"/>
      <c r="G151" s="59"/>
      <c r="H151" s="62"/>
      <c r="I151" s="56"/>
    </row>
    <row r="152" spans="1:9" s="57" customFormat="1" ht="39.950000000000003" customHeight="1" x14ac:dyDescent="0.2">
      <c r="A152" s="65" t="s">
        <v>381</v>
      </c>
      <c r="B152" s="60" t="s">
        <v>32</v>
      </c>
      <c r="C152" s="50" t="s">
        <v>382</v>
      </c>
      <c r="D152" s="61" t="s">
        <v>2</v>
      </c>
      <c r="E152" s="52" t="s">
        <v>31</v>
      </c>
      <c r="F152" s="53">
        <v>35</v>
      </c>
      <c r="G152" s="2"/>
      <c r="H152" s="62">
        <f t="shared" ref="H152:H154" si="18">ROUND(G152*F152,2)</f>
        <v>0</v>
      </c>
      <c r="I152" s="56"/>
    </row>
    <row r="153" spans="1:9" s="57" customFormat="1" ht="39.950000000000003" customHeight="1" x14ac:dyDescent="0.2">
      <c r="A153" s="65" t="s">
        <v>383</v>
      </c>
      <c r="B153" s="60" t="s">
        <v>39</v>
      </c>
      <c r="C153" s="50" t="s">
        <v>384</v>
      </c>
      <c r="D153" s="61" t="s">
        <v>2</v>
      </c>
      <c r="E153" s="52" t="s">
        <v>31</v>
      </c>
      <c r="F153" s="53">
        <v>455</v>
      </c>
      <c r="G153" s="2"/>
      <c r="H153" s="62">
        <f t="shared" si="18"/>
        <v>0</v>
      </c>
      <c r="I153" s="56"/>
    </row>
    <row r="154" spans="1:9" s="57" customFormat="1" ht="39.950000000000003" customHeight="1" x14ac:dyDescent="0.2">
      <c r="A154" s="65" t="s">
        <v>385</v>
      </c>
      <c r="B154" s="60" t="s">
        <v>49</v>
      </c>
      <c r="C154" s="50" t="s">
        <v>386</v>
      </c>
      <c r="D154" s="61" t="s">
        <v>2</v>
      </c>
      <c r="E154" s="52" t="s">
        <v>31</v>
      </c>
      <c r="F154" s="53">
        <v>100</v>
      </c>
      <c r="G154" s="2"/>
      <c r="H154" s="62">
        <f t="shared" si="18"/>
        <v>0</v>
      </c>
      <c r="I154" s="56"/>
    </row>
    <row r="155" spans="1:9" s="57" customFormat="1" ht="39.950000000000003" customHeight="1" x14ac:dyDescent="0.2">
      <c r="A155" s="65" t="s">
        <v>387</v>
      </c>
      <c r="B155" s="49" t="s">
        <v>236</v>
      </c>
      <c r="C155" s="50" t="s">
        <v>388</v>
      </c>
      <c r="D155" s="61" t="s">
        <v>325</v>
      </c>
      <c r="E155" s="52"/>
      <c r="F155" s="53"/>
      <c r="G155" s="59"/>
      <c r="H155" s="62"/>
      <c r="I155" s="56"/>
    </row>
    <row r="156" spans="1:9" s="57" customFormat="1" ht="39.950000000000003" customHeight="1" x14ac:dyDescent="0.2">
      <c r="A156" s="65" t="s">
        <v>389</v>
      </c>
      <c r="B156" s="60" t="s">
        <v>32</v>
      </c>
      <c r="C156" s="50" t="s">
        <v>390</v>
      </c>
      <c r="D156" s="61" t="s">
        <v>2</v>
      </c>
      <c r="E156" s="52" t="s">
        <v>31</v>
      </c>
      <c r="F156" s="53">
        <v>20</v>
      </c>
      <c r="G156" s="2"/>
      <c r="H156" s="62">
        <f t="shared" ref="H156:H157" si="19">ROUND(G156*F156,2)</f>
        <v>0</v>
      </c>
      <c r="I156" s="56"/>
    </row>
    <row r="157" spans="1:9" s="57" customFormat="1" ht="39.950000000000003" customHeight="1" x14ac:dyDescent="0.2">
      <c r="A157" s="65" t="s">
        <v>391</v>
      </c>
      <c r="B157" s="60" t="s">
        <v>39</v>
      </c>
      <c r="C157" s="50" t="s">
        <v>392</v>
      </c>
      <c r="D157" s="61" t="s">
        <v>2</v>
      </c>
      <c r="E157" s="52" t="s">
        <v>31</v>
      </c>
      <c r="F157" s="53">
        <v>125</v>
      </c>
      <c r="G157" s="2"/>
      <c r="H157" s="62">
        <f t="shared" si="19"/>
        <v>0</v>
      </c>
      <c r="I157" s="56"/>
    </row>
    <row r="158" spans="1:9" s="57" customFormat="1" ht="30" customHeight="1" x14ac:dyDescent="0.2">
      <c r="A158" s="65" t="s">
        <v>40</v>
      </c>
      <c r="B158" s="49" t="s">
        <v>237</v>
      </c>
      <c r="C158" s="50" t="s">
        <v>41</v>
      </c>
      <c r="D158" s="61" t="s">
        <v>158</v>
      </c>
      <c r="E158" s="52"/>
      <c r="F158" s="53"/>
      <c r="G158" s="59"/>
      <c r="H158" s="62"/>
      <c r="I158" s="56"/>
    </row>
    <row r="159" spans="1:9" s="57" customFormat="1" ht="30" customHeight="1" x14ac:dyDescent="0.2">
      <c r="A159" s="65" t="s">
        <v>42</v>
      </c>
      <c r="B159" s="60" t="s">
        <v>32</v>
      </c>
      <c r="C159" s="50" t="s">
        <v>43</v>
      </c>
      <c r="D159" s="61" t="s">
        <v>2</v>
      </c>
      <c r="E159" s="52" t="s">
        <v>38</v>
      </c>
      <c r="F159" s="53">
        <v>985</v>
      </c>
      <c r="G159" s="2"/>
      <c r="H159" s="62">
        <f>ROUND(G159*F159,2)</f>
        <v>0</v>
      </c>
      <c r="I159" s="56"/>
    </row>
    <row r="160" spans="1:9" s="57" customFormat="1" ht="30" customHeight="1" x14ac:dyDescent="0.2">
      <c r="A160" s="65" t="s">
        <v>44</v>
      </c>
      <c r="B160" s="49" t="s">
        <v>238</v>
      </c>
      <c r="C160" s="50" t="s">
        <v>45</v>
      </c>
      <c r="D160" s="61" t="s">
        <v>158</v>
      </c>
      <c r="E160" s="52"/>
      <c r="F160" s="53"/>
      <c r="G160" s="59"/>
      <c r="H160" s="62"/>
      <c r="I160" s="56"/>
    </row>
    <row r="161" spans="1:9" s="57" customFormat="1" ht="30" customHeight="1" x14ac:dyDescent="0.2">
      <c r="A161" s="65" t="s">
        <v>46</v>
      </c>
      <c r="B161" s="60" t="s">
        <v>32</v>
      </c>
      <c r="C161" s="50" t="s">
        <v>47</v>
      </c>
      <c r="D161" s="61" t="s">
        <v>2</v>
      </c>
      <c r="E161" s="52" t="s">
        <v>38</v>
      </c>
      <c r="F161" s="53">
        <v>1050</v>
      </c>
      <c r="G161" s="2"/>
      <c r="H161" s="62">
        <f>ROUND(G161*F161,2)</f>
        <v>0</v>
      </c>
      <c r="I161" s="56"/>
    </row>
    <row r="162" spans="1:9" s="57" customFormat="1" ht="30" customHeight="1" x14ac:dyDescent="0.2">
      <c r="A162" s="65" t="s">
        <v>206</v>
      </c>
      <c r="B162" s="49" t="s">
        <v>239</v>
      </c>
      <c r="C162" s="50" t="s">
        <v>207</v>
      </c>
      <c r="D162" s="61" t="s">
        <v>326</v>
      </c>
      <c r="E162" s="52"/>
      <c r="F162" s="53"/>
      <c r="G162" s="59"/>
      <c r="H162" s="62"/>
      <c r="I162" s="56"/>
    </row>
    <row r="163" spans="1:9" s="57" customFormat="1" ht="30" customHeight="1" x14ac:dyDescent="0.2">
      <c r="A163" s="65" t="s">
        <v>393</v>
      </c>
      <c r="B163" s="60" t="s">
        <v>32</v>
      </c>
      <c r="C163" s="50" t="s">
        <v>394</v>
      </c>
      <c r="D163" s="61" t="s">
        <v>395</v>
      </c>
      <c r="E163" s="52" t="s">
        <v>31</v>
      </c>
      <c r="F163" s="53">
        <v>30</v>
      </c>
      <c r="G163" s="2"/>
      <c r="H163" s="62">
        <f t="shared" ref="H163" si="20">ROUND(G163*F163,2)</f>
        <v>0</v>
      </c>
      <c r="I163" s="56"/>
    </row>
    <row r="164" spans="1:9" s="57" customFormat="1" ht="30" customHeight="1" x14ac:dyDescent="0.2">
      <c r="A164" s="65" t="s">
        <v>103</v>
      </c>
      <c r="B164" s="49" t="s">
        <v>240</v>
      </c>
      <c r="C164" s="50" t="s">
        <v>50</v>
      </c>
      <c r="D164" s="61" t="s">
        <v>161</v>
      </c>
      <c r="E164" s="52"/>
      <c r="F164" s="53"/>
      <c r="G164" s="59"/>
      <c r="H164" s="62"/>
      <c r="I164" s="56"/>
    </row>
    <row r="165" spans="1:9" s="57" customFormat="1" ht="39.950000000000003" customHeight="1" x14ac:dyDescent="0.2">
      <c r="A165" s="65" t="s">
        <v>248</v>
      </c>
      <c r="B165" s="60" t="s">
        <v>32</v>
      </c>
      <c r="C165" s="50" t="s">
        <v>396</v>
      </c>
      <c r="D165" s="61" t="s">
        <v>249</v>
      </c>
      <c r="E165" s="52"/>
      <c r="F165" s="53"/>
      <c r="G165" s="54"/>
      <c r="H165" s="62"/>
      <c r="I165" s="56"/>
    </row>
    <row r="166" spans="1:9" s="57" customFormat="1" ht="30" customHeight="1" x14ac:dyDescent="0.2">
      <c r="A166" s="65" t="s">
        <v>397</v>
      </c>
      <c r="B166" s="73" t="s">
        <v>100</v>
      </c>
      <c r="C166" s="74" t="s">
        <v>252</v>
      </c>
      <c r="D166" s="51"/>
      <c r="E166" s="75" t="s">
        <v>48</v>
      </c>
      <c r="F166" s="76">
        <v>15</v>
      </c>
      <c r="G166" s="2"/>
      <c r="H166" s="186">
        <f>ROUND(G166*F166,2)</f>
        <v>0</v>
      </c>
      <c r="I166" s="77"/>
    </row>
    <row r="167" spans="1:9" s="57" customFormat="1" ht="30" customHeight="1" x14ac:dyDescent="0.2">
      <c r="A167" s="65" t="s">
        <v>328</v>
      </c>
      <c r="B167" s="73" t="s">
        <v>101</v>
      </c>
      <c r="C167" s="74" t="s">
        <v>329</v>
      </c>
      <c r="D167" s="51"/>
      <c r="E167" s="75" t="s">
        <v>48</v>
      </c>
      <c r="F167" s="76">
        <v>40</v>
      </c>
      <c r="G167" s="2"/>
      <c r="H167" s="186">
        <f>ROUND(G167*F167,2)</f>
        <v>0</v>
      </c>
      <c r="I167" s="77"/>
    </row>
    <row r="168" spans="1:9" s="57" customFormat="1" ht="30" customHeight="1" x14ac:dyDescent="0.2">
      <c r="A168" s="65" t="s">
        <v>398</v>
      </c>
      <c r="B168" s="73" t="s">
        <v>399</v>
      </c>
      <c r="C168" s="74" t="s">
        <v>400</v>
      </c>
      <c r="D168" s="51" t="s">
        <v>2</v>
      </c>
      <c r="E168" s="75" t="s">
        <v>48</v>
      </c>
      <c r="F168" s="76">
        <v>320</v>
      </c>
      <c r="G168" s="2"/>
      <c r="H168" s="186">
        <f>ROUND(G168*F168,2)</f>
        <v>0</v>
      </c>
      <c r="I168" s="77"/>
    </row>
    <row r="169" spans="1:9" s="57" customFormat="1" ht="39.950000000000003" customHeight="1" x14ac:dyDescent="0.2">
      <c r="A169" s="65" t="s">
        <v>105</v>
      </c>
      <c r="B169" s="60" t="s">
        <v>39</v>
      </c>
      <c r="C169" s="50" t="s">
        <v>401</v>
      </c>
      <c r="D169" s="61" t="s">
        <v>106</v>
      </c>
      <c r="E169" s="52" t="s">
        <v>48</v>
      </c>
      <c r="F169" s="53">
        <v>15</v>
      </c>
      <c r="G169" s="2"/>
      <c r="H169" s="62">
        <f t="shared" ref="H169:H170" si="21">ROUND(G169*F169,2)</f>
        <v>0</v>
      </c>
      <c r="I169" s="56"/>
    </row>
    <row r="170" spans="1:9" s="57" customFormat="1" ht="54.95" customHeight="1" x14ac:dyDescent="0.2">
      <c r="A170" s="65" t="s">
        <v>402</v>
      </c>
      <c r="B170" s="60" t="s">
        <v>49</v>
      </c>
      <c r="C170" s="50" t="s">
        <v>403</v>
      </c>
      <c r="D170" s="61" t="s">
        <v>404</v>
      </c>
      <c r="E170" s="52" t="s">
        <v>48</v>
      </c>
      <c r="F170" s="53">
        <v>135</v>
      </c>
      <c r="G170" s="2"/>
      <c r="H170" s="62">
        <f t="shared" si="21"/>
        <v>0</v>
      </c>
      <c r="I170" s="56"/>
    </row>
    <row r="171" spans="1:9" s="57" customFormat="1" ht="30" customHeight="1" x14ac:dyDescent="0.2">
      <c r="A171" s="65" t="s">
        <v>162</v>
      </c>
      <c r="B171" s="49" t="s">
        <v>241</v>
      </c>
      <c r="C171" s="50" t="s">
        <v>163</v>
      </c>
      <c r="D171" s="61" t="s">
        <v>352</v>
      </c>
      <c r="E171" s="52"/>
      <c r="F171" s="53"/>
      <c r="G171" s="54"/>
      <c r="H171" s="62"/>
      <c r="I171" s="56"/>
    </row>
    <row r="172" spans="1:9" s="57" customFormat="1" ht="30" customHeight="1" x14ac:dyDescent="0.2">
      <c r="A172" s="65" t="s">
        <v>213</v>
      </c>
      <c r="B172" s="60" t="s">
        <v>32</v>
      </c>
      <c r="C172" s="50" t="s">
        <v>214</v>
      </c>
      <c r="D172" s="61"/>
      <c r="E172" s="52"/>
      <c r="F172" s="53"/>
      <c r="G172" s="54"/>
      <c r="H172" s="62"/>
      <c r="I172" s="56"/>
    </row>
    <row r="173" spans="1:9" s="57" customFormat="1" ht="30" customHeight="1" x14ac:dyDescent="0.2">
      <c r="A173" s="65" t="s">
        <v>288</v>
      </c>
      <c r="B173" s="70" t="s">
        <v>100</v>
      </c>
      <c r="C173" s="50" t="s">
        <v>287</v>
      </c>
      <c r="D173" s="61"/>
      <c r="E173" s="52" t="s">
        <v>33</v>
      </c>
      <c r="F173" s="53">
        <v>4675</v>
      </c>
      <c r="G173" s="2"/>
      <c r="H173" s="62">
        <f>ROUND(G173*F173,2)</f>
        <v>0</v>
      </c>
      <c r="I173" s="56"/>
    </row>
    <row r="174" spans="1:9" s="57" customFormat="1" ht="30" customHeight="1" x14ac:dyDescent="0.2">
      <c r="A174" s="65" t="s">
        <v>164</v>
      </c>
      <c r="B174" s="60" t="s">
        <v>39</v>
      </c>
      <c r="C174" s="50" t="s">
        <v>69</v>
      </c>
      <c r="D174" s="61"/>
      <c r="E174" s="52"/>
      <c r="F174" s="53"/>
      <c r="G174" s="54"/>
      <c r="H174" s="62"/>
      <c r="I174" s="56"/>
    </row>
    <row r="175" spans="1:9" s="57" customFormat="1" ht="30" customHeight="1" x14ac:dyDescent="0.2">
      <c r="A175" s="65" t="s">
        <v>289</v>
      </c>
      <c r="B175" s="70" t="s">
        <v>100</v>
      </c>
      <c r="C175" s="50" t="s">
        <v>287</v>
      </c>
      <c r="D175" s="61"/>
      <c r="E175" s="52" t="s">
        <v>33</v>
      </c>
      <c r="F175" s="53">
        <v>160</v>
      </c>
      <c r="G175" s="2"/>
      <c r="H175" s="62">
        <f t="shared" ref="H175" si="22">ROUND(G175*F175,2)</f>
        <v>0</v>
      </c>
      <c r="I175" s="56"/>
    </row>
    <row r="176" spans="1:9" s="57" customFormat="1" ht="30" customHeight="1" x14ac:dyDescent="0.2">
      <c r="A176" s="65" t="s">
        <v>108</v>
      </c>
      <c r="B176" s="49" t="s">
        <v>242</v>
      </c>
      <c r="C176" s="50" t="s">
        <v>110</v>
      </c>
      <c r="D176" s="61" t="s">
        <v>215</v>
      </c>
      <c r="E176" s="52"/>
      <c r="F176" s="53"/>
      <c r="G176" s="59"/>
      <c r="H176" s="62"/>
      <c r="I176" s="56"/>
    </row>
    <row r="177" spans="1:9" s="57" customFormat="1" ht="30" customHeight="1" x14ac:dyDescent="0.2">
      <c r="A177" s="65" t="s">
        <v>111</v>
      </c>
      <c r="B177" s="60" t="s">
        <v>32</v>
      </c>
      <c r="C177" s="50" t="s">
        <v>216</v>
      </c>
      <c r="D177" s="61" t="s">
        <v>2</v>
      </c>
      <c r="E177" s="52" t="s">
        <v>31</v>
      </c>
      <c r="F177" s="53">
        <v>19680</v>
      </c>
      <c r="G177" s="2"/>
      <c r="H177" s="62">
        <f t="shared" ref="H177" si="23">ROUND(G177*F177,2)</f>
        <v>0</v>
      </c>
      <c r="I177" s="56"/>
    </row>
    <row r="178" spans="1:9" ht="36" customHeight="1" x14ac:dyDescent="0.2">
      <c r="A178" s="36"/>
      <c r="B178" s="115"/>
      <c r="C178" s="246" t="s">
        <v>417</v>
      </c>
      <c r="D178" s="45"/>
      <c r="E178" s="46"/>
      <c r="F178" s="46"/>
      <c r="G178" s="151"/>
      <c r="H178" s="47"/>
    </row>
    <row r="179" spans="1:9" s="57" customFormat="1" ht="39.950000000000003" customHeight="1" x14ac:dyDescent="0.2">
      <c r="A179" s="48" t="s">
        <v>51</v>
      </c>
      <c r="B179" s="49" t="s">
        <v>243</v>
      </c>
      <c r="C179" s="50" t="s">
        <v>52</v>
      </c>
      <c r="D179" s="61" t="s">
        <v>295</v>
      </c>
      <c r="E179" s="52"/>
      <c r="F179" s="81"/>
      <c r="G179" s="59"/>
      <c r="H179" s="187"/>
      <c r="I179" s="56"/>
    </row>
    <row r="180" spans="1:9" s="57" customFormat="1" ht="39.950000000000003" customHeight="1" x14ac:dyDescent="0.2">
      <c r="A180" s="48" t="s">
        <v>75</v>
      </c>
      <c r="B180" s="60" t="s">
        <v>32</v>
      </c>
      <c r="C180" s="50" t="s">
        <v>405</v>
      </c>
      <c r="D180" s="61" t="s">
        <v>2</v>
      </c>
      <c r="E180" s="52" t="s">
        <v>31</v>
      </c>
      <c r="F180" s="81">
        <v>45</v>
      </c>
      <c r="G180" s="2"/>
      <c r="H180" s="55">
        <f t="shared" ref="H180" si="24">ROUND(G180*F180,2)</f>
        <v>0</v>
      </c>
      <c r="I180" s="56"/>
    </row>
    <row r="181" spans="1:9" s="57" customFormat="1" ht="39.950000000000003" customHeight="1" x14ac:dyDescent="0.2">
      <c r="A181" s="48" t="s">
        <v>53</v>
      </c>
      <c r="B181" s="49" t="s">
        <v>244</v>
      </c>
      <c r="C181" s="50" t="s">
        <v>54</v>
      </c>
      <c r="D181" s="61" t="s">
        <v>295</v>
      </c>
      <c r="E181" s="52"/>
      <c r="F181" s="81"/>
      <c r="G181" s="59"/>
      <c r="H181" s="187"/>
      <c r="I181" s="56"/>
    </row>
    <row r="182" spans="1:9" s="57" customFormat="1" ht="39.950000000000003" customHeight="1" x14ac:dyDescent="0.2">
      <c r="A182" s="48" t="s">
        <v>406</v>
      </c>
      <c r="B182" s="60" t="s">
        <v>32</v>
      </c>
      <c r="C182" s="50" t="s">
        <v>407</v>
      </c>
      <c r="D182" s="61" t="s">
        <v>408</v>
      </c>
      <c r="E182" s="52" t="s">
        <v>48</v>
      </c>
      <c r="F182" s="53">
        <v>50</v>
      </c>
      <c r="G182" s="2"/>
      <c r="H182" s="55">
        <f t="shared" ref="H182" si="25">ROUND(G182*F182,2)</f>
        <v>0</v>
      </c>
      <c r="I182" s="56"/>
    </row>
    <row r="183" spans="1:9" ht="36" customHeight="1" x14ac:dyDescent="0.2">
      <c r="A183" s="36"/>
      <c r="B183" s="115"/>
      <c r="C183" s="63" t="s">
        <v>19</v>
      </c>
      <c r="D183" s="45"/>
      <c r="E183" s="116"/>
      <c r="F183" s="46"/>
      <c r="G183" s="151"/>
      <c r="H183" s="47"/>
    </row>
    <row r="184" spans="1:9" s="57" customFormat="1" ht="30" customHeight="1" x14ac:dyDescent="0.2">
      <c r="A184" s="48" t="s">
        <v>55</v>
      </c>
      <c r="B184" s="49" t="s">
        <v>245</v>
      </c>
      <c r="C184" s="50" t="s">
        <v>56</v>
      </c>
      <c r="D184" s="61" t="s">
        <v>117</v>
      </c>
      <c r="E184" s="52" t="s">
        <v>48</v>
      </c>
      <c r="F184" s="81">
        <v>9690</v>
      </c>
      <c r="G184" s="2"/>
      <c r="H184" s="62">
        <f>ROUND(G184*F184,2)</f>
        <v>0</v>
      </c>
      <c r="I184" s="56"/>
    </row>
    <row r="185" spans="1:9" ht="36" customHeight="1" x14ac:dyDescent="0.2">
      <c r="A185" s="36"/>
      <c r="B185" s="43"/>
      <c r="C185" s="63" t="s">
        <v>22</v>
      </c>
      <c r="D185" s="45"/>
      <c r="E185" s="64"/>
      <c r="F185" s="45"/>
      <c r="G185" s="54"/>
      <c r="H185" s="47"/>
    </row>
    <row r="186" spans="1:9" ht="30" customHeight="1" x14ac:dyDescent="0.2">
      <c r="A186" s="36"/>
      <c r="B186" s="49" t="s">
        <v>246</v>
      </c>
      <c r="C186" s="50" t="s">
        <v>419</v>
      </c>
      <c r="D186" s="61" t="s">
        <v>420</v>
      </c>
      <c r="E186" s="52" t="s">
        <v>31</v>
      </c>
      <c r="F186" s="188">
        <v>7840</v>
      </c>
      <c r="G186" s="2"/>
      <c r="H186" s="62">
        <f t="shared" ref="H186" si="26">ROUND(G186*F186,2)</f>
        <v>0</v>
      </c>
      <c r="I186" s="189"/>
    </row>
    <row r="187" spans="1:9" ht="36" customHeight="1" x14ac:dyDescent="0.2">
      <c r="A187" s="36"/>
      <c r="B187" s="190"/>
      <c r="C187" s="191" t="s">
        <v>23</v>
      </c>
      <c r="D187" s="192"/>
      <c r="E187" s="193"/>
      <c r="F187" s="154"/>
      <c r="G187" s="155"/>
      <c r="H187" s="156"/>
    </row>
    <row r="188" spans="1:9" s="57" customFormat="1" ht="30" customHeight="1" x14ac:dyDescent="0.2">
      <c r="A188" s="65" t="s">
        <v>409</v>
      </c>
      <c r="B188" s="194" t="s">
        <v>259</v>
      </c>
      <c r="C188" s="50" t="s">
        <v>410</v>
      </c>
      <c r="D188" s="51" t="s">
        <v>411</v>
      </c>
      <c r="E188" s="52" t="s">
        <v>29</v>
      </c>
      <c r="F188" s="53">
        <v>7</v>
      </c>
      <c r="G188" s="2"/>
      <c r="H188" s="55">
        <f t="shared" ref="H188:H190" si="27">ROUND(G188*F188,2)</f>
        <v>0</v>
      </c>
      <c r="I188" s="56"/>
    </row>
    <row r="189" spans="1:9" s="57" customFormat="1" ht="39.950000000000003" customHeight="1" x14ac:dyDescent="0.2">
      <c r="A189" s="65"/>
      <c r="B189" s="194" t="s">
        <v>260</v>
      </c>
      <c r="C189" s="50" t="s">
        <v>412</v>
      </c>
      <c r="D189" s="51" t="s">
        <v>413</v>
      </c>
      <c r="E189" s="52" t="s">
        <v>33</v>
      </c>
      <c r="F189" s="53">
        <v>110</v>
      </c>
      <c r="G189" s="2"/>
      <c r="H189" s="62">
        <f t="shared" si="27"/>
        <v>0</v>
      </c>
      <c r="I189" s="56"/>
    </row>
    <row r="190" spans="1:9" s="57" customFormat="1" ht="39.950000000000003" customHeight="1" x14ac:dyDescent="0.2">
      <c r="A190" s="195"/>
      <c r="B190" s="196" t="s">
        <v>261</v>
      </c>
      <c r="C190" s="197" t="s">
        <v>414</v>
      </c>
      <c r="D190" s="198" t="s">
        <v>415</v>
      </c>
      <c r="E190" s="199" t="s">
        <v>38</v>
      </c>
      <c r="F190" s="200">
        <v>4</v>
      </c>
      <c r="G190" s="11"/>
      <c r="H190" s="62">
        <f t="shared" si="27"/>
        <v>0</v>
      </c>
      <c r="I190" s="90"/>
    </row>
    <row r="191" spans="1:9" s="42" customFormat="1" ht="30" customHeight="1" thickBot="1" x14ac:dyDescent="0.25">
      <c r="A191" s="183"/>
      <c r="B191" s="150" t="str">
        <f>B127</f>
        <v>C</v>
      </c>
      <c r="C191" s="255" t="str">
        <f>C127</f>
        <v>McPHILLIPS STREET - EMES ROAD TO NORTH POINT BOULEVARD, MILL AND FILL &amp; ASSOCIATED WORKS</v>
      </c>
      <c r="D191" s="256"/>
      <c r="E191" s="256"/>
      <c r="F191" s="257"/>
      <c r="G191" s="183" t="s">
        <v>16</v>
      </c>
      <c r="H191" s="183">
        <f>SUM(H127:H190)</f>
        <v>0</v>
      </c>
    </row>
    <row r="192" spans="1:9" s="204" customFormat="1" ht="30" customHeight="1" thickTop="1" x14ac:dyDescent="0.2">
      <c r="A192" s="201"/>
      <c r="B192" s="202" t="s">
        <v>15</v>
      </c>
      <c r="C192" s="261" t="s">
        <v>286</v>
      </c>
      <c r="D192" s="262"/>
      <c r="E192" s="262"/>
      <c r="F192" s="263"/>
      <c r="G192" s="201"/>
      <c r="H192" s="203"/>
    </row>
    <row r="193" spans="1:8" s="212" customFormat="1" ht="30" customHeight="1" x14ac:dyDescent="0.2">
      <c r="A193" s="205" t="s">
        <v>264</v>
      </c>
      <c r="B193" s="206" t="s">
        <v>247</v>
      </c>
      <c r="C193" s="207" t="s">
        <v>265</v>
      </c>
      <c r="D193" s="208" t="s">
        <v>285</v>
      </c>
      <c r="E193" s="209" t="s">
        <v>262</v>
      </c>
      <c r="F193" s="210">
        <v>1</v>
      </c>
      <c r="G193" s="1"/>
      <c r="H193" s="211">
        <f t="shared" ref="H193" si="28">ROUND(G193*F193,2)</f>
        <v>0</v>
      </c>
    </row>
    <row r="194" spans="1:8" s="204" customFormat="1" ht="30" customHeight="1" thickBot="1" x14ac:dyDescent="0.25">
      <c r="A194" s="213"/>
      <c r="B194" s="214" t="str">
        <f>B192</f>
        <v>D</v>
      </c>
      <c r="C194" s="267" t="str">
        <f>C192</f>
        <v>MOBILIZATION /DEMOBILIZATION</v>
      </c>
      <c r="D194" s="268"/>
      <c r="E194" s="268"/>
      <c r="F194" s="269"/>
      <c r="G194" s="215" t="s">
        <v>16</v>
      </c>
      <c r="H194" s="216">
        <f>H193</f>
        <v>0</v>
      </c>
    </row>
    <row r="195" spans="1:8" ht="36" customHeight="1" thickTop="1" x14ac:dyDescent="0.3">
      <c r="A195" s="217"/>
      <c r="B195" s="218"/>
      <c r="C195" s="219" t="s">
        <v>17</v>
      </c>
      <c r="D195" s="220"/>
      <c r="E195" s="220"/>
      <c r="F195" s="220"/>
      <c r="G195" s="220"/>
      <c r="H195" s="221"/>
    </row>
    <row r="196" spans="1:8" s="42" customFormat="1" ht="32.1" customHeight="1" x14ac:dyDescent="0.2">
      <c r="A196" s="222"/>
      <c r="B196" s="250" t="str">
        <f>B6</f>
        <v>PART 1      CITY FUNDED WORK</v>
      </c>
      <c r="C196" s="251"/>
      <c r="D196" s="251"/>
      <c r="E196" s="251"/>
      <c r="F196" s="251"/>
      <c r="G196" s="223"/>
      <c r="H196" s="224"/>
    </row>
    <row r="197" spans="1:8" ht="30" customHeight="1" thickBot="1" x14ac:dyDescent="0.25">
      <c r="A197" s="149"/>
      <c r="B197" s="150" t="str">
        <f>B7</f>
        <v>A</v>
      </c>
      <c r="C197" s="273" t="str">
        <f>C7</f>
        <v>ARLINGTON STREET - INKSTER BOULEVARD TO ENNISKILLEN AVENUE, ASPHALT RECONSTRUCTION</v>
      </c>
      <c r="D197" s="256"/>
      <c r="E197" s="256"/>
      <c r="F197" s="257"/>
      <c r="G197" s="149" t="s">
        <v>16</v>
      </c>
      <c r="H197" s="149">
        <f>H110</f>
        <v>0</v>
      </c>
    </row>
    <row r="198" spans="1:8" ht="30" customHeight="1" thickTop="1" thickBot="1" x14ac:dyDescent="0.25">
      <c r="A198" s="149"/>
      <c r="B198" s="150" t="str">
        <f>B111</f>
        <v>B</v>
      </c>
      <c r="C198" s="270" t="str">
        <f>C111</f>
        <v>WATER AND WASTE WORK</v>
      </c>
      <c r="D198" s="271"/>
      <c r="E198" s="271"/>
      <c r="F198" s="272"/>
      <c r="G198" s="149" t="s">
        <v>16</v>
      </c>
      <c r="H198" s="149">
        <f>H125</f>
        <v>0</v>
      </c>
    </row>
    <row r="199" spans="1:8" ht="28.9" customHeight="1" thickTop="1" thickBot="1" x14ac:dyDescent="0.3">
      <c r="A199" s="149"/>
      <c r="B199" s="225"/>
      <c r="C199" s="226"/>
      <c r="D199" s="227"/>
      <c r="E199" s="228"/>
      <c r="F199" s="228"/>
      <c r="G199" s="229" t="s">
        <v>25</v>
      </c>
      <c r="H199" s="230">
        <f>SUM(H197:H198)</f>
        <v>0</v>
      </c>
    </row>
    <row r="200" spans="1:8" s="42" customFormat="1" ht="63" customHeight="1" thickTop="1" thickBot="1" x14ac:dyDescent="0.25">
      <c r="A200" s="183"/>
      <c r="B200" s="278" t="str">
        <f>B126</f>
        <v>PART 2      FEDERALLY/PROVINCIALLY FUNDED WORK
                 (See B10.6, B18.2.1, D2, D29.1)</v>
      </c>
      <c r="C200" s="279"/>
      <c r="D200" s="279"/>
      <c r="E200" s="279"/>
      <c r="F200" s="279"/>
      <c r="G200" s="280"/>
      <c r="H200" s="231"/>
    </row>
    <row r="201" spans="1:8" ht="30" customHeight="1" thickTop="1" thickBot="1" x14ac:dyDescent="0.25">
      <c r="A201" s="232"/>
      <c r="B201" s="150" t="str">
        <f>B127</f>
        <v>C</v>
      </c>
      <c r="C201" s="270" t="str">
        <f>C127</f>
        <v>McPHILLIPS STREET - EMES ROAD TO NORTH POINT BOULEVARD, MILL AND FILL &amp; ASSOCIATED WORKS</v>
      </c>
      <c r="D201" s="271"/>
      <c r="E201" s="271"/>
      <c r="F201" s="272"/>
      <c r="G201" s="232" t="s">
        <v>16</v>
      </c>
      <c r="H201" s="232">
        <f>H191</f>
        <v>0</v>
      </c>
    </row>
    <row r="202" spans="1:8" ht="28.9" customHeight="1" thickTop="1" thickBot="1" x14ac:dyDescent="0.3">
      <c r="A202" s="149"/>
      <c r="B202" s="233"/>
      <c r="C202" s="226"/>
      <c r="D202" s="227"/>
      <c r="E202" s="228"/>
      <c r="F202" s="228"/>
      <c r="G202" s="234" t="s">
        <v>26</v>
      </c>
      <c r="H202" s="37">
        <f>SUM(H201:H201)</f>
        <v>0</v>
      </c>
    </row>
    <row r="203" spans="1:8" ht="30" customHeight="1" thickTop="1" thickBot="1" x14ac:dyDescent="0.3">
      <c r="A203" s="149"/>
      <c r="B203" s="235" t="str">
        <f>B192</f>
        <v>D</v>
      </c>
      <c r="C203" s="270" t="str">
        <f>C192</f>
        <v>MOBILIZATION /DEMOBILIZATION</v>
      </c>
      <c r="D203" s="271"/>
      <c r="E203" s="271"/>
      <c r="F203" s="272"/>
      <c r="G203" s="236" t="s">
        <v>263</v>
      </c>
      <c r="H203" s="237">
        <f>H194</f>
        <v>0</v>
      </c>
    </row>
    <row r="204" spans="1:8" ht="37.9" customHeight="1" thickTop="1" x14ac:dyDescent="0.2">
      <c r="A204" s="36"/>
      <c r="B204" s="274" t="s">
        <v>28</v>
      </c>
      <c r="C204" s="275"/>
      <c r="D204" s="275"/>
      <c r="E204" s="275"/>
      <c r="F204" s="275"/>
      <c r="G204" s="276">
        <f>H199+H202+H203</f>
        <v>0</v>
      </c>
      <c r="H204" s="277"/>
    </row>
    <row r="205" spans="1:8" ht="15.95" customHeight="1" x14ac:dyDescent="0.2">
      <c r="A205" s="238"/>
      <c r="B205" s="239"/>
      <c r="C205" s="240"/>
      <c r="D205" s="241"/>
      <c r="E205" s="240"/>
      <c r="F205" s="240"/>
      <c r="G205" s="242"/>
      <c r="H205" s="243"/>
    </row>
  </sheetData>
  <sheetProtection algorithmName="SHA-512" hashValue="C+/ZOlCtn2YDAnlWwjFtvv02PsuLYBS6OsnXkgJvJf16XkwZNdEQtjouZ3B77D5NjRhh3a7thvNFlGQ/f5PvKg==" saltValue="6BGfLTgCejKppV1iULMCRQ==" spinCount="100000" sheet="1" objects="1" scenarios="1" selectLockedCells="1"/>
  <mergeCells count="19">
    <mergeCell ref="C203:F203"/>
    <mergeCell ref="C197:F197"/>
    <mergeCell ref="B204:F204"/>
    <mergeCell ref="G204:H204"/>
    <mergeCell ref="C201:F201"/>
    <mergeCell ref="B200:G200"/>
    <mergeCell ref="C198:F198"/>
    <mergeCell ref="B6:F6"/>
    <mergeCell ref="B196:F196"/>
    <mergeCell ref="C7:F7"/>
    <mergeCell ref="C110:F110"/>
    <mergeCell ref="C127:F127"/>
    <mergeCell ref="C191:F191"/>
    <mergeCell ref="C111:F111"/>
    <mergeCell ref="B126:G126"/>
    <mergeCell ref="C125:F125"/>
    <mergeCell ref="C192:F192"/>
    <mergeCell ref="C112:E112"/>
    <mergeCell ref="C194:F194"/>
  </mergeCells>
  <phoneticPr fontId="0" type="noConversion"/>
  <conditionalFormatting sqref="D9:D19">
    <cfRule type="cellIs" dxfId="71" priority="154" stopIfTrue="1" operator="equal">
      <formula>"CW 2130-R11"</formula>
    </cfRule>
    <cfRule type="cellIs" dxfId="70" priority="155" stopIfTrue="1" operator="equal">
      <formula>"CW 3120-R2"</formula>
    </cfRule>
    <cfRule type="cellIs" dxfId="69" priority="156" stopIfTrue="1" operator="equal">
      <formula>"CW 3240-R7"</formula>
    </cfRule>
  </conditionalFormatting>
  <conditionalFormatting sqref="D21:D45">
    <cfRule type="cellIs" dxfId="68" priority="112" stopIfTrue="1" operator="equal">
      <formula>"CW 2130-R11"</formula>
    </cfRule>
    <cfRule type="cellIs" dxfId="67" priority="113" stopIfTrue="1" operator="equal">
      <formula>"CW 3120-R2"</formula>
    </cfRule>
    <cfRule type="cellIs" dxfId="66" priority="114" stopIfTrue="1" operator="equal">
      <formula>"CW 3240-R7"</formula>
    </cfRule>
  </conditionalFormatting>
  <conditionalFormatting sqref="D47:D62">
    <cfRule type="cellIs" dxfId="65" priority="90" stopIfTrue="1" operator="equal">
      <formula>"CW 3240-R7"</formula>
    </cfRule>
    <cfRule type="cellIs" dxfId="64" priority="89" stopIfTrue="1" operator="equal">
      <formula>"CW 3120-R2"</formula>
    </cfRule>
    <cfRule type="cellIs" dxfId="63" priority="88" stopIfTrue="1" operator="equal">
      <formula>"CW 2130-R11"</formula>
    </cfRule>
  </conditionalFormatting>
  <conditionalFormatting sqref="D64">
    <cfRule type="cellIs" dxfId="62" priority="87" stopIfTrue="1" operator="equal">
      <formula>"CW 3240-R7"</formula>
    </cfRule>
    <cfRule type="cellIs" dxfId="61" priority="86" stopIfTrue="1" operator="equal">
      <formula>"CW 3120-R2"</formula>
    </cfRule>
    <cfRule type="cellIs" dxfId="60" priority="85" stopIfTrue="1" operator="equal">
      <formula>"CW 2130-R11"</formula>
    </cfRule>
  </conditionalFormatting>
  <conditionalFormatting sqref="D66:D67">
    <cfRule type="cellIs" dxfId="59" priority="81" stopIfTrue="1" operator="equal">
      <formula>"CW 3120-R2"</formula>
    </cfRule>
    <cfRule type="cellIs" dxfId="58" priority="82" stopIfTrue="1" operator="equal">
      <formula>"CW 3240-R7"</formula>
    </cfRule>
  </conditionalFormatting>
  <conditionalFormatting sqref="D67">
    <cfRule type="cellIs" dxfId="57" priority="80" stopIfTrue="1" operator="equal">
      <formula>"CW 2130-R11"</formula>
    </cfRule>
  </conditionalFormatting>
  <conditionalFormatting sqref="D68:D76">
    <cfRule type="cellIs" dxfId="56" priority="71" stopIfTrue="1" operator="equal">
      <formula>"CW 3240-R7"</formula>
    </cfRule>
    <cfRule type="cellIs" dxfId="55" priority="70" stopIfTrue="1" operator="equal">
      <formula>"CW 3120-R2"</formula>
    </cfRule>
  </conditionalFormatting>
  <conditionalFormatting sqref="D75:D76">
    <cfRule type="cellIs" dxfId="54" priority="69" stopIfTrue="1" operator="equal">
      <formula>"CW 2130-R11"</formula>
    </cfRule>
  </conditionalFormatting>
  <conditionalFormatting sqref="D77:D82">
    <cfRule type="cellIs" dxfId="53" priority="61" stopIfTrue="1" operator="equal">
      <formula>"CW 3240-R7"</formula>
    </cfRule>
    <cfRule type="cellIs" dxfId="52" priority="60" stopIfTrue="1" operator="equal">
      <formula>"CW 3120-R2"</formula>
    </cfRule>
  </conditionalFormatting>
  <conditionalFormatting sqref="D81:D82">
    <cfRule type="cellIs" dxfId="51" priority="59" stopIfTrue="1" operator="equal">
      <formula>"CW 2130-R11"</formula>
    </cfRule>
  </conditionalFormatting>
  <conditionalFormatting sqref="D83:D85">
    <cfRule type="cellIs" dxfId="50" priority="55" stopIfTrue="1" operator="equal">
      <formula>"CW 3120-R2"</formula>
    </cfRule>
    <cfRule type="cellIs" dxfId="49" priority="56" stopIfTrue="1" operator="equal">
      <formula>"CW 3240-R7"</formula>
    </cfRule>
  </conditionalFormatting>
  <conditionalFormatting sqref="D86:D88">
    <cfRule type="cellIs" dxfId="48" priority="52" stopIfTrue="1" operator="equal">
      <formula>"CW 3240-R7"</formula>
    </cfRule>
    <cfRule type="cellIs" dxfId="47" priority="50" stopIfTrue="1" operator="equal">
      <formula>"CW 2130-R11"</formula>
    </cfRule>
  </conditionalFormatting>
  <conditionalFormatting sqref="D87:D88">
    <cfRule type="cellIs" dxfId="46" priority="51" stopIfTrue="1" operator="equal">
      <formula>"CW 3120-R2"</formula>
    </cfRule>
  </conditionalFormatting>
  <conditionalFormatting sqref="D89">
    <cfRule type="cellIs" dxfId="45" priority="44" stopIfTrue="1" operator="equal">
      <formula>"CW 3120-R2"</formula>
    </cfRule>
    <cfRule type="cellIs" dxfId="44" priority="45" stopIfTrue="1" operator="equal">
      <formula>"CW 3240-R7"</formula>
    </cfRule>
  </conditionalFormatting>
  <conditionalFormatting sqref="D90 D93:D94 D96">
    <cfRule type="cellIs" dxfId="43" priority="48" stopIfTrue="1" operator="equal">
      <formula>"CW 2130-R11"</formula>
    </cfRule>
    <cfRule type="cellIs" dxfId="42" priority="49" stopIfTrue="1" operator="equal">
      <formula>"CW 3240-R7"</formula>
    </cfRule>
  </conditionalFormatting>
  <conditionalFormatting sqref="D92">
    <cfRule type="cellIs" dxfId="41" priority="46" stopIfTrue="1" operator="equal">
      <formula>"CW 3120-R2"</formula>
    </cfRule>
    <cfRule type="cellIs" dxfId="40" priority="47" stopIfTrue="1" operator="equal">
      <formula>"CW 3240-R7"</formula>
    </cfRule>
  </conditionalFormatting>
  <conditionalFormatting sqref="D98">
    <cfRule type="cellIs" dxfId="39" priority="40" stopIfTrue="1" operator="equal">
      <formula>"CW 2130-R11"</formula>
    </cfRule>
  </conditionalFormatting>
  <conditionalFormatting sqref="D98:D100">
    <cfRule type="cellIs" dxfId="38" priority="42" stopIfTrue="1" operator="equal">
      <formula>"CW 3120-R2"</formula>
    </cfRule>
    <cfRule type="cellIs" dxfId="37" priority="43" stopIfTrue="1" operator="equal">
      <formula>"CW 3240-R7"</formula>
    </cfRule>
  </conditionalFormatting>
  <conditionalFormatting sqref="D100:D105">
    <cfRule type="cellIs" dxfId="36" priority="31" stopIfTrue="1" operator="equal">
      <formula>"CW 2130-R11"</formula>
    </cfRule>
  </conditionalFormatting>
  <conditionalFormatting sqref="D101:D105">
    <cfRule type="cellIs" dxfId="35" priority="33" stopIfTrue="1" operator="equal">
      <formula>"CW 3240-R7"</formula>
    </cfRule>
    <cfRule type="cellIs" dxfId="34" priority="32" stopIfTrue="1" operator="equal">
      <formula>"CW 3120-R2"</formula>
    </cfRule>
  </conditionalFormatting>
  <conditionalFormatting sqref="D107:D109">
    <cfRule type="cellIs" dxfId="33" priority="30" stopIfTrue="1" operator="equal">
      <formula>"CW 3240-R7"</formula>
    </cfRule>
    <cfRule type="cellIs" dxfId="32" priority="29" stopIfTrue="1" operator="equal">
      <formula>"CW 3120-R2"</formula>
    </cfRule>
    <cfRule type="cellIs" dxfId="31" priority="28" stopIfTrue="1" operator="equal">
      <formula>"CW 2130-R11"</formula>
    </cfRule>
  </conditionalFormatting>
  <conditionalFormatting sqref="D114:D116">
    <cfRule type="cellIs" dxfId="30" priority="191" stopIfTrue="1" operator="equal">
      <formula>"CW 3240-R7"</formula>
    </cfRule>
    <cfRule type="cellIs" dxfId="29" priority="190" stopIfTrue="1" operator="equal">
      <formula>"CW 3120-R2"</formula>
    </cfRule>
  </conditionalFormatting>
  <conditionalFormatting sqref="D118:D120">
    <cfRule type="cellIs" dxfId="28" priority="182" stopIfTrue="1" operator="equal">
      <formula>"CW 3240-R7"</formula>
    </cfRule>
    <cfRule type="cellIs" dxfId="27" priority="181" stopIfTrue="1" operator="equal">
      <formula>"CW 3120-R2"</formula>
    </cfRule>
  </conditionalFormatting>
  <conditionalFormatting sqref="D121:D123">
    <cfRule type="cellIs" dxfId="26" priority="188" stopIfTrue="1" operator="equal">
      <formula>"CW 3120-R2"</formula>
    </cfRule>
    <cfRule type="cellIs" dxfId="25" priority="189" stopIfTrue="1" operator="equal">
      <formula>"CW 3240-R7"</formula>
    </cfRule>
  </conditionalFormatting>
  <conditionalFormatting sqref="D122:D123">
    <cfRule type="cellIs" dxfId="24" priority="186" stopIfTrue="1" operator="equal">
      <formula>"CW 3120-R2"</formula>
    </cfRule>
    <cfRule type="cellIs" dxfId="23" priority="187" stopIfTrue="1" operator="equal">
      <formula>"CW 3240-R7"</formula>
    </cfRule>
  </conditionalFormatting>
  <conditionalFormatting sqref="D123">
    <cfRule type="cellIs" dxfId="22" priority="185" stopIfTrue="1" operator="equal">
      <formula>"CW 2130-R11"</formula>
    </cfRule>
  </conditionalFormatting>
  <conditionalFormatting sqref="D129:D145">
    <cfRule type="cellIs" dxfId="21" priority="18" stopIfTrue="1" operator="equal">
      <formula>"CW 3240-R7"</formula>
    </cfRule>
    <cfRule type="cellIs" dxfId="20" priority="17" stopIfTrue="1" operator="equal">
      <formula>"CW 3120-R2"</formula>
    </cfRule>
    <cfRule type="cellIs" dxfId="19" priority="16" stopIfTrue="1" operator="equal">
      <formula>"CW 2130-R11"</formula>
    </cfRule>
  </conditionalFormatting>
  <conditionalFormatting sqref="D147:D177">
    <cfRule type="cellIs" dxfId="18" priority="15" stopIfTrue="1" operator="equal">
      <formula>"CW 3240-R7"</formula>
    </cfRule>
    <cfRule type="cellIs" dxfId="17" priority="14" stopIfTrue="1" operator="equal">
      <formula>"CW 3120-R2"</formula>
    </cfRule>
    <cfRule type="cellIs" dxfId="16" priority="13" stopIfTrue="1" operator="equal">
      <formula>"CW 2130-R11"</formula>
    </cfRule>
  </conditionalFormatting>
  <conditionalFormatting sqref="D179:D182">
    <cfRule type="cellIs" dxfId="15" priority="10" stopIfTrue="1" operator="equal">
      <formula>"CW 2130-R11"</formula>
    </cfRule>
    <cfRule type="cellIs" dxfId="14" priority="12" stopIfTrue="1" operator="equal">
      <formula>"CW 3240-R7"</formula>
    </cfRule>
    <cfRule type="cellIs" dxfId="13" priority="11" stopIfTrue="1" operator="equal">
      <formula>"CW 3120-R2"</formula>
    </cfRule>
  </conditionalFormatting>
  <conditionalFormatting sqref="D184">
    <cfRule type="cellIs" dxfId="12" priority="9" stopIfTrue="1" operator="equal">
      <formula>"CW 3240-R7"</formula>
    </cfRule>
    <cfRule type="cellIs" dxfId="11" priority="8" stopIfTrue="1" operator="equal">
      <formula>"CW 3120-R2"</formula>
    </cfRule>
    <cfRule type="cellIs" dxfId="10" priority="7" stopIfTrue="1" operator="equal">
      <formula>"CW 2130-R11"</formula>
    </cfRule>
  </conditionalFormatting>
  <conditionalFormatting sqref="D186">
    <cfRule type="cellIs" dxfId="9" priority="6" stopIfTrue="1" operator="equal">
      <formula>"CW 3240-R7"</formula>
    </cfRule>
    <cfRule type="cellIs" dxfId="8" priority="5" stopIfTrue="1" operator="equal">
      <formula>"CW 3120-R2"</formula>
    </cfRule>
    <cfRule type="cellIs" dxfId="7" priority="4" stopIfTrue="1" operator="equal">
      <formula>"CW 2130-R11"</formula>
    </cfRule>
  </conditionalFormatting>
  <conditionalFormatting sqref="D188:D190">
    <cfRule type="cellIs" dxfId="6" priority="3" stopIfTrue="1" operator="equal">
      <formula>"CW 3240-R7"</formula>
    </cfRule>
    <cfRule type="cellIs" dxfId="5" priority="2" stopIfTrue="1" operator="equal">
      <formula>"CW 3120-R2"</formula>
    </cfRule>
    <cfRule type="cellIs" dxfId="4" priority="1" stopIfTrue="1" operator="equal">
      <formula>"CW 2130-R11"</formula>
    </cfRule>
  </conditionalFormatting>
  <conditionalFormatting sqref="D193">
    <cfRule type="cellIs" dxfId="3" priority="197" stopIfTrue="1" operator="equal">
      <formula>"CW 2130-R11"</formula>
    </cfRule>
    <cfRule type="cellIs" dxfId="2" priority="198" stopIfTrue="1" operator="equal">
      <formula>"CW 3120-R2"</formula>
    </cfRule>
    <cfRule type="cellIs" dxfId="1" priority="199" stopIfTrue="1" operator="equal">
      <formula>"CW 3240-R7"</formula>
    </cfRule>
  </conditionalFormatting>
  <conditionalFormatting sqref="G193">
    <cfRule type="expression" dxfId="0" priority="196">
      <formula>G193&gt;G204*0.05</formula>
    </cfRule>
  </conditionalFormatting>
  <dataValidations count="2">
    <dataValidation type="decimal" operator="equal" allowBlank="1" showInputMessage="1" showErrorMessage="1" errorTitle="ENTRY ERROR!" error="Lump Sum Price cannot be more than 5% of the Total Bid _x000a_Must be greater than 0 and cannot include fractions of a cent. " promptTitle="CAUTION" prompt="Enter your LUMP SUM BID PRICE _x000a_only after all other bid prices have _x000a_been entered as you are restricted_x000a_to a maximum of 5% of the Total _x000a_Bid in accordance with contract conditions. Red =  5% of Total Bid Price exceeded._x000a_You do not need to type in the &quot;$&quot;" sqref="G193" xr:uid="{00000000-0002-0000-0200-000000000000}">
      <formula1>IF(AND(G193&gt;=0.01,G193&lt;=G204*0.05),ROUND(G193,2),0.01)</formula1>
    </dataValidation>
    <dataValidation type="decimal" operator="equal" allowBlank="1" showInputMessage="1" showErrorMessage="1" errorTitle="ENTRY ERROR!" error="Unit Price must be greater than 0_x000a_and cannot include fractions of a cent" prompt="Enter your Unit Bid Price._x000a_You do not need to type in the &quot;$&quot;" sqref="G116 G188:G190 G9:G10 G12:G13 G15:G17 G19 G22:G23 G25 G27 G29:G30 G33:G35 G38:G39 G41:G43 G45 G48:G49 G51:G55 G58:G59 G61:G62 G64 G67 G70 G73 G75:G76 G78:G79 G82:G86 G120 G98 G100 G102:G105 G108:G109 G129:G130 G132 G134:G136 G138 G145 G140:G141 G143 G159 G161 G163 G166:G170 G173 G175 G177 G148 G150 G152:G154 G156:G157 G180 G182 G186 G118 G184 G123:G124 G88 G90:G91 G94 G96" xr:uid="{E6709309-C4E6-4C60-872E-C1B37F1261DD}">
      <formula1>IF(G9&gt;=0.01,ROUND(G9,2),0.01)</formula1>
    </dataValidation>
  </dataValidations>
  <pageMargins left="0.5" right="0.5" top="0.75" bottom="0.75" header="0.25" footer="0.25"/>
  <pageSetup scale="76" fitToHeight="0" orientation="portrait" r:id="rId1"/>
  <headerFooter alignWithMargins="0">
    <oddHeader>&amp;L&amp;10The City of Winnipeg
Tender No. 17-2026 
&amp;R&amp;10Bid Submission
&amp;P of &amp;N</oddHeader>
    <oddFooter xml:space="preserve">&amp;R                   </oddFooter>
  </headerFooter>
  <rowBreaks count="9" manualBreakCount="9">
    <brk id="30" min="1" max="7" man="1"/>
    <brk id="49" min="1" max="7" man="1"/>
    <brk id="91" min="1" max="7" man="1"/>
    <brk id="110" min="1" max="7" man="1"/>
    <brk id="125" min="1" max="7" man="1"/>
    <brk id="150" min="1" max="7" man="1"/>
    <brk id="170" min="1" max="7" man="1"/>
    <brk id="191" max="16383" man="1"/>
    <brk id="194" min="1" max="7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FORM B - PRICES</vt:lpstr>
      <vt:lpstr>'FORM B - PRICES'!Print_Area</vt:lpstr>
      <vt:lpstr>'FORM B - PRICES'!Print_Titles</vt:lpstr>
      <vt:lpstr>'FORM B - PRICES'!XEVERYTHING</vt:lpstr>
      <vt:lpstr>'FORM B - PRICES'!XITEMS</vt:lpstr>
    </vt:vector>
  </TitlesOfParts>
  <Company>City of Winnipeg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Public Works Engineering</dc:creator>
  <dc:description>Checked 20-Feb-2026
by C. Humbert
File Size 37.8KB</dc:description>
  <cp:lastModifiedBy>Humbert, Cory</cp:lastModifiedBy>
  <cp:lastPrinted>2026-02-20T16:30:42Z</cp:lastPrinted>
  <dcterms:created xsi:type="dcterms:W3CDTF">1999-03-31T15:44:33Z</dcterms:created>
  <dcterms:modified xsi:type="dcterms:W3CDTF">2026-02-20T16:32:24Z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ersion">
    <vt:lpwstr>C420140606-RW</vt:lpwstr>
  </property>
  <property fmtid="{D5CDD505-2E9C-101B-9397-08002B2CF9AE}" pid="3" name="_NewReviewCycle">
    <vt:lpwstr/>
  </property>
</Properties>
</file>