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O:\engineer\ProjectAdmin\Bid Opp Prep\2026\Checked\192-2026 KGS - Wilkes\"/>
    </mc:Choice>
  </mc:AlternateContent>
  <xr:revisionPtr revIDLastSave="0" documentId="13_ncr:1_{F29AB7D9-C551-4E6A-86CA-03FA01C365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2-2026" sheetId="38" r:id="rId1"/>
  </sheets>
  <externalReferences>
    <externalReference r:id="rId2"/>
    <externalReference r:id="rId3"/>
  </externalReferences>
  <definedNames>
    <definedName name="_10PAGE_1_OF_13" localSheetId="0">'[1]FORM B; PRICES'!#REF!</definedName>
    <definedName name="_11TENDER_NO._181" localSheetId="0">'[2]FORM B; PRICES'!#REF!</definedName>
    <definedName name="_12TENDER_SUBMISSI" localSheetId="0">'[2]FORM B; PRICES'!#REF!</definedName>
    <definedName name="_1PAGE_1_OF_13" localSheetId="0">'[2]FORM B; PRICES'!#REF!</definedName>
    <definedName name="_20TENDER_NO._181" localSheetId="0">'[1]FORM B; PRICES'!#REF!</definedName>
    <definedName name="_21TENDER_SUBMISSI" localSheetId="0">'[2]FORM B; PRICES'!#REF!</definedName>
    <definedName name="_30TENDER_SUBMISSI" localSheetId="0">'[1]FORM B; PRICES'!#REF!</definedName>
    <definedName name="_4PAGE_1_OF_13" localSheetId="0">'[2]FORM B; PRICES'!#REF!</definedName>
    <definedName name="_8TENDER_NO._181" localSheetId="0">'[2]FORM B; PRICES'!#REF!</definedName>
    <definedName name="_xlnm._FilterDatabase" localSheetId="0" hidden="1">'192-2026'!$A$2:$H$128</definedName>
    <definedName name="ColumnTypes" localSheetId="0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0">'[2]FORM B; PRICES'!#REF!</definedName>
    <definedName name="_xlnm.Print_Area" localSheetId="0">'192-2026'!$B$1:$H$128</definedName>
    <definedName name="_xlnm.Print_Titles" localSheetId="0">'192-2026'!$1:$5</definedName>
    <definedName name="_xlnm.Print_Titles">#REF!</definedName>
    <definedName name="TEMP" localSheetId="0">'[2]FORM B; PRICES'!#REF!</definedName>
    <definedName name="TESTHEAD" localSheetId="0">'[2]FORM B; PRICES'!#REF!</definedName>
    <definedName name="XEverything" localSheetId="0">#REF!</definedName>
    <definedName name="XItems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8" l="1"/>
  <c r="H10" i="38"/>
  <c r="H11" i="38"/>
  <c r="H12" i="38"/>
  <c r="H13" i="38"/>
  <c r="H15" i="38"/>
  <c r="H17" i="38"/>
  <c r="H18" i="38"/>
  <c r="H20" i="38"/>
  <c r="H22" i="38"/>
  <c r="H24" i="38"/>
  <c r="H27" i="38"/>
  <c r="H29" i="38"/>
  <c r="H32" i="38"/>
  <c r="H33" i="38"/>
  <c r="H35" i="38"/>
  <c r="H37" i="38"/>
  <c r="H38" i="38"/>
  <c r="H40" i="38"/>
  <c r="H41" i="38"/>
  <c r="H44" i="38"/>
  <c r="H45" i="38"/>
  <c r="H47" i="38"/>
  <c r="H49" i="38"/>
  <c r="H51" i="38"/>
  <c r="H52" i="38"/>
  <c r="H54" i="38"/>
  <c r="H55" i="38"/>
  <c r="H56" i="38"/>
  <c r="H58" i="38"/>
  <c r="H59" i="38"/>
  <c r="H60" i="38"/>
  <c r="H61" i="38"/>
  <c r="H62" i="38"/>
  <c r="H63" i="38"/>
  <c r="H64" i="38"/>
  <c r="B65" i="38"/>
  <c r="C65" i="38"/>
  <c r="H69" i="38"/>
  <c r="H70" i="38"/>
  <c r="H71" i="38"/>
  <c r="H72" i="38"/>
  <c r="H73" i="38"/>
  <c r="H75" i="38"/>
  <c r="H77" i="38"/>
  <c r="H78" i="38"/>
  <c r="H80" i="38"/>
  <c r="H82" i="38"/>
  <c r="H84" i="38"/>
  <c r="H87" i="38"/>
  <c r="H89" i="38"/>
  <c r="H92" i="38"/>
  <c r="H93" i="38"/>
  <c r="H95" i="38"/>
  <c r="H97" i="38"/>
  <c r="H98" i="38"/>
  <c r="H100" i="38"/>
  <c r="H101" i="38"/>
  <c r="H103" i="38"/>
  <c r="H105" i="38"/>
  <c r="H108" i="38"/>
  <c r="H109" i="38"/>
  <c r="H110" i="38"/>
  <c r="H112" i="38"/>
  <c r="H113" i="38"/>
  <c r="H114" i="38"/>
  <c r="H115" i="38"/>
  <c r="H116" i="38"/>
  <c r="H117" i="38"/>
  <c r="H118" i="38"/>
  <c r="B119" i="38"/>
  <c r="C119" i="38"/>
  <c r="H121" i="38"/>
  <c r="H122" i="38" s="1"/>
  <c r="H126" i="38" s="1"/>
  <c r="B122" i="38"/>
  <c r="C122" i="38"/>
  <c r="B124" i="38"/>
  <c r="C124" i="38"/>
  <c r="B125" i="38"/>
  <c r="C125" i="38"/>
  <c r="B126" i="38"/>
  <c r="C126" i="38"/>
  <c r="H65" i="38" l="1"/>
  <c r="H124" i="38" s="1"/>
  <c r="H119" i="38"/>
  <c r="H125" i="38" s="1"/>
  <c r="G127" i="38" l="1"/>
</calcChain>
</file>

<file path=xl/sharedStrings.xml><?xml version="1.0" encoding="utf-8"?>
<sst xmlns="http://schemas.openxmlformats.org/spreadsheetml/2006/main" count="469" uniqueCount="210">
  <si>
    <t>E17</t>
  </si>
  <si>
    <t>E023</t>
  </si>
  <si>
    <t>E024</t>
  </si>
  <si>
    <t>E025</t>
  </si>
  <si>
    <t>Sub-Grade Compaction</t>
  </si>
  <si>
    <t>50 - 100 mm Depth (Asphalt)</t>
  </si>
  <si>
    <t xml:space="preserve">Reflective Crack Maintenance </t>
  </si>
  <si>
    <t>Planing of Pavement</t>
  </si>
  <si>
    <t>A.3</t>
  </si>
  <si>
    <t>A.4</t>
  </si>
  <si>
    <t>A.7</t>
  </si>
  <si>
    <t>Excavation</t>
  </si>
  <si>
    <t>A.9</t>
  </si>
  <si>
    <t>A.11</t>
  </si>
  <si>
    <t>A.12</t>
  </si>
  <si>
    <t>A.13</t>
  </si>
  <si>
    <t>A.14</t>
  </si>
  <si>
    <t>A.15</t>
  </si>
  <si>
    <t>A.16</t>
  </si>
  <si>
    <t>A.17</t>
  </si>
  <si>
    <t>C.1</t>
  </si>
  <si>
    <t>A.5</t>
  </si>
  <si>
    <t>B.1</t>
  </si>
  <si>
    <t>B.2</t>
  </si>
  <si>
    <t>B.3</t>
  </si>
  <si>
    <t>B.4</t>
  </si>
  <si>
    <t>B.5</t>
  </si>
  <si>
    <t>B.10</t>
  </si>
  <si>
    <t>B.11</t>
  </si>
  <si>
    <t>B.14</t>
  </si>
  <si>
    <t>B.6</t>
  </si>
  <si>
    <t>B.8</t>
  </si>
  <si>
    <t>B.12</t>
  </si>
  <si>
    <t>B.13</t>
  </si>
  <si>
    <t>B.16</t>
  </si>
  <si>
    <t>B.17</t>
  </si>
  <si>
    <t>B.18</t>
  </si>
  <si>
    <t>B.19</t>
  </si>
  <si>
    <t>B.20</t>
  </si>
  <si>
    <t>B.21</t>
  </si>
  <si>
    <t>UNIT PRICE</t>
  </si>
  <si>
    <t/>
  </si>
  <si>
    <t>ITEM</t>
  </si>
  <si>
    <t>DESCRIPTION</t>
  </si>
  <si>
    <t>UNIT</t>
  </si>
  <si>
    <t>AMOUNT</t>
  </si>
  <si>
    <t>m²</t>
  </si>
  <si>
    <t>m³</t>
  </si>
  <si>
    <t>tonne</t>
  </si>
  <si>
    <t>each</t>
  </si>
  <si>
    <t>m</t>
  </si>
  <si>
    <t>A.2</t>
  </si>
  <si>
    <t>MISCELLANEOUS</t>
  </si>
  <si>
    <t>B.9</t>
  </si>
  <si>
    <t>EARTH AND BASE WORKS</t>
  </si>
  <si>
    <t>A.1</t>
  </si>
  <si>
    <t>JOINT AND CRACK SEALING</t>
  </si>
  <si>
    <t>ADJUSTMENTS</t>
  </si>
  <si>
    <t>LANDSCAPING</t>
  </si>
  <si>
    <t>CODE</t>
  </si>
  <si>
    <t>B.23</t>
  </si>
  <si>
    <t>Connections to Existing Culverts</t>
  </si>
  <si>
    <t>D005</t>
  </si>
  <si>
    <t>F001</t>
  </si>
  <si>
    <t>F003</t>
  </si>
  <si>
    <t>F004</t>
  </si>
  <si>
    <t>F005</t>
  </si>
  <si>
    <t>A004</t>
  </si>
  <si>
    <t>A005</t>
  </si>
  <si>
    <t>A007</t>
  </si>
  <si>
    <t>A010</t>
  </si>
  <si>
    <t>A013</t>
  </si>
  <si>
    <t>A022</t>
  </si>
  <si>
    <t>A024</t>
  </si>
  <si>
    <t>B003</t>
  </si>
  <si>
    <t>A.18</t>
  </si>
  <si>
    <t>A.19</t>
  </si>
  <si>
    <t>B.24</t>
  </si>
  <si>
    <t>Pavement Removal</t>
  </si>
  <si>
    <t>Asphalt Pavement</t>
  </si>
  <si>
    <t>Supplying and Placing Base Course Material</t>
  </si>
  <si>
    <t xml:space="preserve">Ditch Grading </t>
  </si>
  <si>
    <t>Surfacing Material</t>
  </si>
  <si>
    <t>Limestone</t>
  </si>
  <si>
    <t>i)</t>
  </si>
  <si>
    <t>ii)</t>
  </si>
  <si>
    <t>iii)</t>
  </si>
  <si>
    <t xml:space="preserve">Construction of Asphaltic Concrete Overlay </t>
  </si>
  <si>
    <t>Main Line Paving</t>
  </si>
  <si>
    <t>Tie-ins and Approaches</t>
  </si>
  <si>
    <t>C</t>
  </si>
  <si>
    <t>B.7</t>
  </si>
  <si>
    <t>B.22</t>
  </si>
  <si>
    <t>B001</t>
  </si>
  <si>
    <t>A003</t>
  </si>
  <si>
    <t>B190</t>
  </si>
  <si>
    <t>B191</t>
  </si>
  <si>
    <t>B194</t>
  </si>
  <si>
    <t>B200</t>
  </si>
  <si>
    <t>B202</t>
  </si>
  <si>
    <t>A026</t>
  </si>
  <si>
    <t>A.22</t>
  </si>
  <si>
    <t>A.23</t>
  </si>
  <si>
    <t>A.24</t>
  </si>
  <si>
    <t>A.25</t>
  </si>
  <si>
    <t>D006</t>
  </si>
  <si>
    <t>B206</t>
  </si>
  <si>
    <t>A</t>
  </si>
  <si>
    <t>B</t>
  </si>
  <si>
    <t>B.15</t>
  </si>
  <si>
    <t>a)</t>
  </si>
  <si>
    <t>b)</t>
  </si>
  <si>
    <t>E067</t>
  </si>
  <si>
    <t>Supply and Install Geogrid</t>
  </si>
  <si>
    <t>CW 3250-R7</t>
  </si>
  <si>
    <t>A.20</t>
  </si>
  <si>
    <t>E057i</t>
  </si>
  <si>
    <t>E060i</t>
  </si>
  <si>
    <t>E061i</t>
  </si>
  <si>
    <t>E062i</t>
  </si>
  <si>
    <t>G005</t>
  </si>
  <si>
    <t>Longitudinal Joint &amp; Crack Filling ( &gt; 25 mm in width )</t>
  </si>
  <si>
    <t>38 mm</t>
  </si>
  <si>
    <t>51 mm</t>
  </si>
  <si>
    <t>E052s</t>
  </si>
  <si>
    <t>Corrugated Steel Pipe Culvert - Supply</t>
  </si>
  <si>
    <t>Corrugated Steel Pipe Culvert - Install</t>
  </si>
  <si>
    <t>E069</t>
  </si>
  <si>
    <t>Removal of Existing Culverts</t>
  </si>
  <si>
    <t xml:space="preserve">CW 3450-R6 </t>
  </si>
  <si>
    <t>E071</t>
  </si>
  <si>
    <t>Culvert End Markers</t>
  </si>
  <si>
    <t>Frames &amp; Covers</t>
  </si>
  <si>
    <t>CW 3210-R8</t>
  </si>
  <si>
    <t>Adjustment of Manholes/Catch Basins Frames</t>
  </si>
  <si>
    <t>Supplying and Placing Sub-base Material</t>
  </si>
  <si>
    <t>A007A1</t>
  </si>
  <si>
    <t>50 mm Granular A Limestone</t>
  </si>
  <si>
    <t>A010A1</t>
  </si>
  <si>
    <t>Base Course Material - Granular A Limestone</t>
  </si>
  <si>
    <t>Geotextile Fabric</t>
  </si>
  <si>
    <t>CW 3130-R5</t>
  </si>
  <si>
    <t>A022A2</t>
  </si>
  <si>
    <t>Separation/Filtration Fabric</t>
  </si>
  <si>
    <t>A022A4</t>
  </si>
  <si>
    <t>CW 3135-R2</t>
  </si>
  <si>
    <t>A022A5</t>
  </si>
  <si>
    <t>Class A Geogrid</t>
  </si>
  <si>
    <t>AP-006 - Standard Frame for Manhole and Catch Basin</t>
  </si>
  <si>
    <t>AP-007 - Standard Solid Cover for Standard Frame</t>
  </si>
  <si>
    <t>Lifter Rings (AP-010)</t>
  </si>
  <si>
    <t>I001</t>
  </si>
  <si>
    <t>E18</t>
  </si>
  <si>
    <t>B206A</t>
  </si>
  <si>
    <t>Type A</t>
  </si>
  <si>
    <t>Supply and Install Pavement Repair Fabric</t>
  </si>
  <si>
    <t>CW 3110-R22</t>
  </si>
  <si>
    <t>CW 3140-R1</t>
  </si>
  <si>
    <t>C058C</t>
  </si>
  <si>
    <t>Type SP1</t>
  </si>
  <si>
    <t>C058D</t>
  </si>
  <si>
    <t>Type SP2</t>
  </si>
  <si>
    <t>A.6</t>
  </si>
  <si>
    <t>A.8</t>
  </si>
  <si>
    <t>A.10</t>
  </si>
  <si>
    <t>A.21</t>
  </si>
  <si>
    <t xml:space="preserve">TOTAL BID PRICE (GST extra)                                                                              (in figures)                                             </t>
  </si>
  <si>
    <t>Subtotal:</t>
  </si>
  <si>
    <t>SUMMARY</t>
  </si>
  <si>
    <t>L. sum</t>
  </si>
  <si>
    <t>E2</t>
  </si>
  <si>
    <t>Mobilization/Demobilization</t>
  </si>
  <si>
    <t>MOBILIZATION /DEMOBILIZATION</t>
  </si>
  <si>
    <t>CW 3610-R5
E20</t>
  </si>
  <si>
    <t>450 mm, 1.6mm gauge, Galvanized</t>
  </si>
  <si>
    <t>E057S</t>
  </si>
  <si>
    <t>E056S</t>
  </si>
  <si>
    <t>E055S</t>
  </si>
  <si>
    <t>PROVISIONAL ITEMS</t>
  </si>
  <si>
    <t>Weeks</t>
  </si>
  <si>
    <t>E7</t>
  </si>
  <si>
    <t>Temporary Variable Message Signs</t>
  </si>
  <si>
    <t>Topsoil and Hydroseed</t>
  </si>
  <si>
    <t>Rumble Strip</t>
  </si>
  <si>
    <t>Type MS3</t>
  </si>
  <si>
    <t>ROADWORKS - REMOVALS/RENEWALS</t>
  </si>
  <si>
    <t>CW 3150-R4
E15</t>
  </si>
  <si>
    <t>E13</t>
  </si>
  <si>
    <t>Preparation of Existing Shoulder</t>
  </si>
  <si>
    <t>Bench Cutting</t>
  </si>
  <si>
    <t>Roadway Repairs</t>
  </si>
  <si>
    <t>Shoulder Excavation</t>
  </si>
  <si>
    <t>WILKES AVENUE ASPHALT REHABILITATION: SEGMENT 2
400 m EAST OF CHARLESWOOD RD TO 220 m EAST OF HARSTONE RD</t>
  </si>
  <si>
    <t>A.26</t>
  </si>
  <si>
    <t>CW 3210-R8
E20</t>
  </si>
  <si>
    <t>WILKES AVENUE ASPHALT REHABILITATION: SEGMENT 1
PTH 100 TO 400 m WEST OF CHARLESWOOD RD</t>
  </si>
  <si>
    <t>QUANTITY</t>
  </si>
  <si>
    <t>REF.</t>
  </si>
  <si>
    <t>APPROX.</t>
  </si>
  <si>
    <t>SPEC.</t>
  </si>
  <si>
    <t>UNIT PRICES</t>
  </si>
  <si>
    <t>(SEE B10)</t>
  </si>
  <si>
    <t>FORM B: PRICES</t>
  </si>
  <si>
    <t>Supplying and Placing Suitable Site Sub-grade Material</t>
  </si>
  <si>
    <t>CW 3110-R22 E14</t>
  </si>
  <si>
    <t>CW 3520-R7
E12</t>
  </si>
  <si>
    <t>CW 3110-R22
E20</t>
  </si>
  <si>
    <t>CW 3110-R22
E14</t>
  </si>
  <si>
    <t>600 mm, 2.8mm gauge, Galvanized</t>
  </si>
  <si>
    <t>750 mm, 2.8mm gauge, Galvanized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</si>
</sst>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43" formatCode="_(* #,##0.00_);_(* \(#,##0.00\);_(* &quot;-&quot;??_);_(@_)"/>
    <numFmt numFmtId="164" formatCode="&quot;&quot;;&quot;&quot;;&quot;&quot;;&quot;&quot;"/>
    <numFmt numFmtId="165" formatCode="0;0;&quot;&quot;;@"/>
    <numFmt numFmtId="166" formatCode="#\ ###\ ##0.00;;0;[Red]@"/>
    <numFmt numFmtId="167" formatCode="#\ ###\ ##0.00;;0;@"/>
    <numFmt numFmtId="168" formatCode="0;\-0;0;@"/>
    <numFmt numFmtId="169" formatCode="#\ ###\ ##0.00;;&quot;(in figures)                                 &quot;;@"/>
    <numFmt numFmtId="170" formatCode="#\ ###\ ##0.00;;;@"/>
    <numFmt numFmtId="171" formatCode="#\ ###\ ##0.?;[Red]0;[Red]0;[Red]@"/>
    <numFmt numFmtId="172" formatCode="#\ ###\ ##0.00;;;"/>
    <numFmt numFmtId="173" formatCode="[Red]&quot;Z&quot;;[Red]&quot;Z&quot;;[Red]&quot;Z&quot;;@"/>
    <numFmt numFmtId="174" formatCode="0;0;[Red]&quot;###&quot;;@"/>
    <numFmt numFmtId="175" formatCode="&quot;Subtotal: &quot;#\ ###\ ##0.00;;&quot;Subtotal: Nil&quot;;@"/>
    <numFmt numFmtId="176" formatCode="&quot;$&quot;#,##0.00"/>
  </numFmts>
  <fonts count="45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0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MS Sans Serif"/>
      <family val="2"/>
    </font>
    <font>
      <sz val="12"/>
      <name val="Arial"/>
      <family val="2"/>
    </font>
    <font>
      <sz val="10"/>
      <name val="MS Sans Serif"/>
    </font>
    <font>
      <sz val="12"/>
      <name val="Arial"/>
      <family val="2"/>
    </font>
    <font>
      <b/>
      <u/>
      <sz val="12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sz val="12"/>
      <color theme="1"/>
      <name val="Arial"/>
      <family val="2"/>
    </font>
    <font>
      <sz val="6"/>
      <color indexed="8"/>
      <name val="Arial"/>
      <family val="2"/>
    </font>
    <font>
      <b/>
      <sz val="6"/>
      <color indexed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double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2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3" fillId="0" borderId="0" applyFill="0">
      <alignment horizontal="right" vertical="top"/>
    </xf>
    <xf numFmtId="0" fontId="4" fillId="0" borderId="1" applyFill="0">
      <alignment horizontal="right" vertical="top"/>
    </xf>
    <xf numFmtId="164" fontId="4" fillId="0" borderId="2" applyFill="0">
      <alignment horizontal="right" vertical="top"/>
    </xf>
    <xf numFmtId="0" fontId="4" fillId="0" borderId="1" applyFill="0">
      <alignment horizontal="center" vertical="top" wrapText="1"/>
    </xf>
    <xf numFmtId="0" fontId="6" fillId="0" borderId="3" applyFill="0">
      <alignment horizontal="center" vertical="center" wrapText="1"/>
    </xf>
    <xf numFmtId="0" fontId="4" fillId="0" borderId="1" applyFill="0">
      <alignment horizontal="left" vertical="top" wrapText="1"/>
    </xf>
    <xf numFmtId="0" fontId="7" fillId="0" borderId="1" applyFill="0">
      <alignment horizontal="left" vertical="top" wrapText="1"/>
    </xf>
    <xf numFmtId="165" fontId="8" fillId="0" borderId="4" applyFill="0">
      <alignment horizontal="centerContinuous" wrapText="1"/>
    </xf>
    <xf numFmtId="165" fontId="4" fillId="0" borderId="1" applyFill="0">
      <alignment horizontal="center" vertical="top" wrapText="1"/>
    </xf>
    <xf numFmtId="0" fontId="4" fillId="0" borderId="1" applyFill="0">
      <alignment horizontal="center" wrapText="1"/>
    </xf>
    <xf numFmtId="171" fontId="4" fillId="0" borderId="1" applyFill="0"/>
    <xf numFmtId="166" fontId="4" fillId="0" borderId="1" applyFill="0">
      <alignment horizontal="right"/>
      <protection locked="0"/>
    </xf>
    <xf numFmtId="167" fontId="4" fillId="0" borderId="1" applyFill="0">
      <alignment horizontal="right"/>
      <protection locked="0"/>
    </xf>
    <xf numFmtId="167" fontId="4" fillId="0" borderId="1" applyFill="0"/>
    <xf numFmtId="167" fontId="4" fillId="0" borderId="3" applyFill="0">
      <alignment horizontal="right"/>
    </xf>
    <xf numFmtId="0" fontId="20" fillId="20" borderId="5" applyNumberFormat="0" applyAlignment="0" applyProtection="0"/>
    <xf numFmtId="0" fontId="21" fillId="21" borderId="6" applyNumberFormat="0" applyAlignment="0" applyProtection="0"/>
    <xf numFmtId="0" fontId="5" fillId="0" borderId="1" applyFill="0">
      <alignment horizontal="left" vertical="top"/>
    </xf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5" applyNumberFormat="0" applyAlignment="0" applyProtection="0"/>
    <xf numFmtId="0" fontId="28" fillId="0" borderId="10" applyNumberFormat="0" applyFill="0" applyAlignment="0" applyProtection="0"/>
    <xf numFmtId="0" fontId="29" fillId="22" borderId="0" applyNumberFormat="0" applyBorder="0" applyAlignment="0" applyProtection="0"/>
    <xf numFmtId="0" fontId="16" fillId="0" borderId="0"/>
    <xf numFmtId="0" fontId="14" fillId="24" borderId="11" applyNumberFormat="0" applyFont="0" applyAlignment="0" applyProtection="0"/>
    <xf numFmtId="173" fontId="6" fillId="0" borderId="3" applyNumberFormat="0" applyFont="0" applyFill="0" applyBorder="0" applyAlignment="0" applyProtection="0">
      <alignment horizontal="center" vertical="top" wrapText="1"/>
    </xf>
    <xf numFmtId="0" fontId="30" fillId="20" borderId="12" applyNumberFormat="0" applyAlignment="0" applyProtection="0"/>
    <xf numFmtId="0" fontId="9" fillId="0" borderId="0">
      <alignment horizontal="right"/>
    </xf>
    <xf numFmtId="0" fontId="31" fillId="0" borderId="0" applyNumberFormat="0" applyFill="0" applyBorder="0" applyAlignment="0" applyProtection="0"/>
    <xf numFmtId="0" fontId="4" fillId="0" borderId="0" applyFill="0">
      <alignment horizontal="left"/>
    </xf>
    <xf numFmtId="0" fontId="10" fillId="0" borderId="0" applyFill="0">
      <alignment horizontal="centerContinuous" vertical="center"/>
    </xf>
    <xf numFmtId="170" fontId="13" fillId="0" borderId="0" applyFill="0">
      <alignment horizontal="centerContinuous" vertical="center"/>
    </xf>
    <xf numFmtId="172" fontId="13" fillId="0" borderId="0" applyFill="0">
      <alignment horizontal="centerContinuous" vertical="center"/>
    </xf>
    <xf numFmtId="0" fontId="4" fillId="0" borderId="3">
      <alignment horizontal="centerContinuous" wrapText="1"/>
    </xf>
    <xf numFmtId="168" fontId="11" fillId="0" borderId="0" applyFill="0">
      <alignment horizontal="left"/>
    </xf>
    <xf numFmtId="169" fontId="12" fillId="0" borderId="0" applyFill="0">
      <alignment horizontal="right"/>
    </xf>
    <xf numFmtId="0" fontId="4" fillId="0" borderId="13" applyFill="0"/>
    <xf numFmtId="0" fontId="32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14" fillId="23" borderId="0"/>
    <xf numFmtId="0" fontId="14" fillId="23" borderId="0"/>
    <xf numFmtId="0" fontId="35" fillId="23" borderId="0"/>
    <xf numFmtId="0" fontId="36" fillId="0" borderId="0"/>
    <xf numFmtId="0" fontId="16" fillId="0" borderId="0"/>
    <xf numFmtId="0" fontId="14" fillId="23" borderId="0"/>
    <xf numFmtId="0" fontId="37" fillId="23" borderId="0"/>
    <xf numFmtId="0" fontId="2" fillId="0" borderId="0"/>
    <xf numFmtId="43" fontId="14" fillId="0" borderId="0" applyFont="0" applyFill="0" applyBorder="0" applyAlignment="0" applyProtection="0"/>
    <xf numFmtId="0" fontId="36" fillId="0" borderId="0"/>
    <xf numFmtId="0" fontId="14" fillId="23" borderId="0"/>
    <xf numFmtId="0" fontId="14" fillId="23" borderId="0"/>
    <xf numFmtId="0" fontId="1" fillId="0" borderId="0"/>
  </cellStyleXfs>
  <cellXfs count="140">
    <xf numFmtId="0" fontId="0" fillId="0" borderId="0" xfId="0"/>
    <xf numFmtId="0" fontId="34" fillId="26" borderId="0" xfId="0" applyFont="1" applyFill="1"/>
    <xf numFmtId="0" fontId="34" fillId="0" borderId="0" xfId="0" applyFont="1"/>
    <xf numFmtId="0" fontId="16" fillId="0" borderId="0" xfId="0" applyFont="1"/>
    <xf numFmtId="0" fontId="16" fillId="0" borderId="0" xfId="0" applyFont="1" applyAlignment="1">
      <alignment wrapText="1"/>
    </xf>
    <xf numFmtId="0" fontId="16" fillId="26" borderId="0" xfId="0" applyFont="1" applyFill="1"/>
    <xf numFmtId="0" fontId="0" fillId="0" borderId="15" xfId="0" applyBorder="1" applyAlignment="1">
      <alignment horizontal="right"/>
    </xf>
    <xf numFmtId="7" fontId="0" fillId="0" borderId="13" xfId="0" applyNumberFormat="1" applyBorder="1" applyAlignment="1">
      <alignment horizontal="right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7" xfId="0" applyBorder="1" applyAlignment="1">
      <alignment vertical="top"/>
    </xf>
    <xf numFmtId="7" fontId="0" fillId="0" borderId="18" xfId="0" applyNumberFormat="1" applyBorder="1" applyAlignment="1">
      <alignment horizontal="right"/>
    </xf>
    <xf numFmtId="7" fontId="0" fillId="0" borderId="23" xfId="0" applyNumberFormat="1" applyBorder="1" applyAlignment="1">
      <alignment horizontal="right"/>
    </xf>
    <xf numFmtId="7" fontId="0" fillId="0" borderId="24" xfId="0" applyNumberFormat="1" applyBorder="1" applyAlignment="1">
      <alignment horizontal="right"/>
    </xf>
    <xf numFmtId="7" fontId="0" fillId="0" borderId="25" xfId="0" applyNumberFormat="1" applyBorder="1" applyAlignment="1">
      <alignment horizontal="right"/>
    </xf>
    <xf numFmtId="0" fontId="39" fillId="0" borderId="29" xfId="0" applyFont="1" applyBorder="1" applyAlignment="1">
      <alignment horizontal="center" vertical="center"/>
    </xf>
    <xf numFmtId="7" fontId="0" fillId="0" borderId="30" xfId="0" applyNumberFormat="1" applyBorder="1" applyAlignment="1">
      <alignment horizontal="right"/>
    </xf>
    <xf numFmtId="7" fontId="0" fillId="0" borderId="31" xfId="0" applyNumberFormat="1" applyBorder="1" applyAlignment="1">
      <alignment horizontal="right"/>
    </xf>
    <xf numFmtId="7" fontId="0" fillId="0" borderId="32" xfId="0" applyNumberFormat="1" applyBorder="1" applyAlignment="1">
      <alignment horizontal="right"/>
    </xf>
    <xf numFmtId="7" fontId="0" fillId="0" borderId="33" xfId="0" applyNumberFormat="1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37" xfId="0" applyBorder="1"/>
    <xf numFmtId="0" fontId="0" fillId="0" borderId="37" xfId="0" applyBorder="1" applyAlignment="1">
      <alignment horizontal="center"/>
    </xf>
    <xf numFmtId="0" fontId="15" fillId="0" borderId="37" xfId="0" applyFont="1" applyBorder="1"/>
    <xf numFmtId="0" fontId="0" fillId="0" borderId="38" xfId="0" applyBorder="1" applyAlignment="1">
      <alignment vertical="top"/>
    </xf>
    <xf numFmtId="0" fontId="0" fillId="0" borderId="23" xfId="0" applyBorder="1" applyAlignment="1">
      <alignment horizontal="right"/>
    </xf>
    <xf numFmtId="7" fontId="14" fillId="23" borderId="31" xfId="69" applyNumberFormat="1" applyBorder="1" applyAlignment="1">
      <alignment horizontal="right" vertical="center"/>
    </xf>
    <xf numFmtId="7" fontId="14" fillId="23" borderId="32" xfId="69" applyNumberFormat="1" applyBorder="1" applyAlignment="1">
      <alignment horizontal="right" vertical="center"/>
    </xf>
    <xf numFmtId="0" fontId="39" fillId="23" borderId="29" xfId="69" applyFont="1" applyBorder="1" applyAlignment="1">
      <alignment horizontal="center" vertical="center"/>
    </xf>
    <xf numFmtId="7" fontId="14" fillId="0" borderId="33" xfId="69" applyNumberFormat="1" applyFill="1" applyBorder="1" applyAlignment="1">
      <alignment horizontal="right" vertical="center"/>
    </xf>
    <xf numFmtId="176" fontId="14" fillId="0" borderId="39" xfId="0" applyNumberFormat="1" applyFont="1" applyBorder="1" applyAlignment="1">
      <alignment vertical="top"/>
    </xf>
    <xf numFmtId="7" fontId="0" fillId="0" borderId="39" xfId="0" applyNumberFormat="1" applyBorder="1" applyAlignment="1" applyProtection="1">
      <alignment horizontal="right" vertical="top"/>
      <protection locked="0"/>
    </xf>
    <xf numFmtId="165" fontId="39" fillId="25" borderId="39" xfId="0" applyNumberFormat="1" applyFont="1" applyFill="1" applyBorder="1" applyAlignment="1">
      <alignment horizontal="left" vertical="top" wrapText="1"/>
    </xf>
    <xf numFmtId="174" fontId="14" fillId="0" borderId="40" xfId="0" applyNumberFormat="1" applyFont="1" applyBorder="1" applyAlignment="1">
      <alignment horizontal="left" vertical="top" wrapText="1"/>
    </xf>
    <xf numFmtId="4" fontId="14" fillId="0" borderId="41" xfId="69" applyNumberFormat="1" applyFill="1" applyBorder="1" applyAlignment="1">
      <alignment horizontal="center" vertical="top" wrapText="1"/>
    </xf>
    <xf numFmtId="7" fontId="14" fillId="23" borderId="42" xfId="69" applyNumberFormat="1" applyBorder="1" applyAlignment="1">
      <alignment horizontal="right" vertical="center"/>
    </xf>
    <xf numFmtId="0" fontId="39" fillId="23" borderId="42" xfId="69" applyFont="1" applyBorder="1" applyAlignment="1">
      <alignment horizontal="center" vertical="center"/>
    </xf>
    <xf numFmtId="7" fontId="14" fillId="0" borderId="23" xfId="69" applyNumberFormat="1" applyFill="1" applyBorder="1" applyAlignment="1">
      <alignment horizontal="right" vertical="center"/>
    </xf>
    <xf numFmtId="7" fontId="0" fillId="0" borderId="31" xfId="0" applyNumberFormat="1" applyBorder="1" applyAlignment="1">
      <alignment horizontal="right" vertical="center"/>
    </xf>
    <xf numFmtId="7" fontId="0" fillId="0" borderId="32" xfId="0" applyNumberFormat="1" applyBorder="1" applyAlignment="1">
      <alignment horizontal="right" vertical="center"/>
    </xf>
    <xf numFmtId="7" fontId="0" fillId="0" borderId="33" xfId="0" applyNumberFormat="1" applyBorder="1" applyAlignment="1">
      <alignment horizontal="right" vertical="center"/>
    </xf>
    <xf numFmtId="176" fontId="42" fillId="0" borderId="39" xfId="0" applyNumberFormat="1" applyFont="1" applyBorder="1" applyAlignment="1" applyProtection="1">
      <alignment vertical="top"/>
      <protection locked="0"/>
    </xf>
    <xf numFmtId="1" fontId="14" fillId="23" borderId="39" xfId="80" applyNumberFormat="1" applyBorder="1" applyAlignment="1">
      <alignment horizontal="center" vertical="top"/>
    </xf>
    <xf numFmtId="0" fontId="14" fillId="0" borderId="39" xfId="0" applyFont="1" applyBorder="1" applyAlignment="1">
      <alignment horizontal="center" vertical="top" wrapText="1"/>
    </xf>
    <xf numFmtId="165" fontId="14" fillId="0" borderId="39" xfId="0" applyNumberFormat="1" applyFont="1" applyBorder="1" applyAlignment="1">
      <alignment horizontal="center" vertical="top" wrapText="1"/>
    </xf>
    <xf numFmtId="165" fontId="14" fillId="0" borderId="39" xfId="0" applyNumberFormat="1" applyFont="1" applyBorder="1" applyAlignment="1">
      <alignment horizontal="left" vertical="top" wrapText="1"/>
    </xf>
    <xf numFmtId="174" fontId="14" fillId="0" borderId="39" xfId="0" applyNumberFormat="1" applyFont="1" applyBorder="1" applyAlignment="1">
      <alignment horizontal="left" vertical="top" wrapText="1"/>
    </xf>
    <xf numFmtId="4" fontId="14" fillId="0" borderId="43" xfId="0" applyNumberFormat="1" applyFont="1" applyBorder="1" applyAlignment="1">
      <alignment horizontal="center" vertical="top" wrapText="1"/>
    </xf>
    <xf numFmtId="176" fontId="14" fillId="0" borderId="44" xfId="0" applyNumberFormat="1" applyFont="1" applyBorder="1" applyAlignment="1">
      <alignment vertical="top"/>
    </xf>
    <xf numFmtId="176" fontId="42" fillId="0" borderId="44" xfId="0" applyNumberFormat="1" applyFont="1" applyBorder="1" applyAlignment="1" applyProtection="1">
      <alignment vertical="top"/>
      <protection locked="0"/>
    </xf>
    <xf numFmtId="1" fontId="14" fillId="23" borderId="44" xfId="80" applyNumberFormat="1" applyBorder="1" applyAlignment="1">
      <alignment horizontal="center" vertical="top"/>
    </xf>
    <xf numFmtId="0" fontId="14" fillId="0" borderId="44" xfId="81" applyFont="1" applyBorder="1" applyAlignment="1">
      <alignment horizontal="center" vertical="top" wrapText="1"/>
    </xf>
    <xf numFmtId="165" fontId="14" fillId="0" borderId="44" xfId="81" applyNumberFormat="1" applyFont="1" applyBorder="1" applyAlignment="1">
      <alignment horizontal="center" vertical="top" wrapText="1"/>
    </xf>
    <xf numFmtId="165" fontId="14" fillId="0" borderId="44" xfId="81" applyNumberFormat="1" applyFont="1" applyBorder="1" applyAlignment="1">
      <alignment vertical="top" wrapText="1"/>
    </xf>
    <xf numFmtId="174" fontId="14" fillId="0" borderId="44" xfId="0" applyNumberFormat="1" applyFont="1" applyBorder="1" applyAlignment="1">
      <alignment horizontal="left" vertical="top" wrapText="1"/>
    </xf>
    <xf numFmtId="0" fontId="14" fillId="0" borderId="44" xfId="0" applyFont="1" applyBorder="1" applyAlignment="1">
      <alignment horizontal="center" vertical="top" wrapText="1"/>
    </xf>
    <xf numFmtId="165" fontId="14" fillId="0" borderId="44" xfId="0" applyNumberFormat="1" applyFont="1" applyBorder="1" applyAlignment="1">
      <alignment horizontal="center" vertical="top" wrapText="1"/>
    </xf>
    <xf numFmtId="165" fontId="14" fillId="0" borderId="44" xfId="0" applyNumberFormat="1" applyFont="1" applyBorder="1" applyAlignment="1">
      <alignment horizontal="left" vertical="top" wrapText="1"/>
    </xf>
    <xf numFmtId="165" fontId="14" fillId="0" borderId="44" xfId="0" applyNumberFormat="1" applyFont="1" applyBorder="1" applyAlignment="1">
      <alignment horizontal="left" vertical="top" wrapText="1" indent="1"/>
    </xf>
    <xf numFmtId="174" fontId="14" fillId="0" borderId="44" xfId="0" applyNumberFormat="1" applyFont="1" applyBorder="1" applyAlignment="1">
      <alignment horizontal="center" vertical="top" wrapText="1"/>
    </xf>
    <xf numFmtId="0" fontId="14" fillId="26" borderId="44" xfId="0" applyFont="1" applyFill="1" applyBorder="1" applyAlignment="1">
      <alignment vertical="center"/>
    </xf>
    <xf numFmtId="1" fontId="14" fillId="0" borderId="44" xfId="0" applyNumberFormat="1" applyFont="1" applyBorder="1" applyAlignment="1">
      <alignment horizontal="right" vertical="top"/>
    </xf>
    <xf numFmtId="1" fontId="0" fillId="0" borderId="44" xfId="0" applyNumberFormat="1" applyBorder="1" applyAlignment="1">
      <alignment horizontal="center" vertical="top"/>
    </xf>
    <xf numFmtId="165" fontId="39" fillId="25" borderId="44" xfId="0" applyNumberFormat="1" applyFont="1" applyFill="1" applyBorder="1" applyAlignment="1">
      <alignment horizontal="left" vertical="center" wrapText="1"/>
    </xf>
    <xf numFmtId="0" fontId="0" fillId="0" borderId="44" xfId="0" applyBorder="1" applyAlignment="1">
      <alignment horizontal="center" vertical="top"/>
    </xf>
    <xf numFmtId="4" fontId="14" fillId="0" borderId="43" xfId="0" applyNumberFormat="1" applyFont="1" applyBorder="1" applyAlignment="1">
      <alignment horizontal="center" vertical="top"/>
    </xf>
    <xf numFmtId="0" fontId="39" fillId="0" borderId="44" xfId="0" applyFont="1" applyBorder="1" applyAlignment="1">
      <alignment vertical="top"/>
    </xf>
    <xf numFmtId="0" fontId="0" fillId="0" borderId="44" xfId="0" applyBorder="1" applyAlignment="1">
      <alignment vertical="top"/>
    </xf>
    <xf numFmtId="165" fontId="14" fillId="0" borderId="44" xfId="0" applyNumberFormat="1" applyFont="1" applyBorder="1" applyAlignment="1">
      <alignment horizontal="left" vertical="top" wrapText="1" indent="2"/>
    </xf>
    <xf numFmtId="174" fontId="14" fillId="0" borderId="44" xfId="0" applyNumberFormat="1" applyFont="1" applyBorder="1" applyAlignment="1">
      <alignment horizontal="right" vertical="top" wrapText="1"/>
    </xf>
    <xf numFmtId="4" fontId="14" fillId="0" borderId="41" xfId="81" applyNumberFormat="1" applyFont="1" applyBorder="1" applyAlignment="1">
      <alignment horizontal="center" vertical="center" wrapText="1"/>
    </xf>
    <xf numFmtId="4" fontId="14" fillId="0" borderId="45" xfId="0" applyNumberFormat="1" applyFont="1" applyBorder="1" applyAlignment="1">
      <alignment horizontal="center" vertical="top"/>
    </xf>
    <xf numFmtId="175" fontId="14" fillId="0" borderId="43" xfId="0" applyNumberFormat="1" applyFont="1" applyBorder="1" applyAlignment="1">
      <alignment horizontal="center" vertical="top"/>
    </xf>
    <xf numFmtId="7" fontId="0" fillId="0" borderId="44" xfId="0" applyNumberFormat="1" applyBorder="1" applyAlignment="1">
      <alignment horizontal="right"/>
    </xf>
    <xf numFmtId="1" fontId="0" fillId="0" borderId="44" xfId="0" applyNumberFormat="1" applyBorder="1" applyAlignment="1">
      <alignment vertical="top"/>
    </xf>
    <xf numFmtId="175" fontId="14" fillId="26" borderId="41" xfId="81" applyNumberFormat="1" applyFont="1" applyFill="1" applyBorder="1" applyAlignment="1">
      <alignment horizontal="center" vertical="center"/>
    </xf>
    <xf numFmtId="165" fontId="39" fillId="25" borderId="44" xfId="0" applyNumberFormat="1" applyFont="1" applyFill="1" applyBorder="1" applyAlignment="1">
      <alignment horizontal="left" vertical="center"/>
    </xf>
    <xf numFmtId="7" fontId="0" fillId="0" borderId="46" xfId="0" applyNumberFormat="1" applyBorder="1" applyAlignment="1">
      <alignment horizontal="right" vertical="center"/>
    </xf>
    <xf numFmtId="0" fontId="39" fillId="0" borderId="46" xfId="0" applyFont="1" applyBorder="1" applyAlignment="1">
      <alignment horizontal="center" vertical="center"/>
    </xf>
    <xf numFmtId="7" fontId="0" fillId="0" borderId="23" xfId="0" applyNumberFormat="1" applyBorder="1" applyAlignment="1">
      <alignment horizontal="right" vertical="center"/>
    </xf>
    <xf numFmtId="176" fontId="14" fillId="23" borderId="44" xfId="80" applyNumberFormat="1" applyBorder="1" applyAlignment="1" applyProtection="1">
      <alignment vertical="top"/>
      <protection locked="0"/>
    </xf>
    <xf numFmtId="165" fontId="14" fillId="0" borderId="44" xfId="53" applyNumberFormat="1" applyFont="1" applyBorder="1" applyAlignment="1">
      <alignment horizontal="center" vertical="top" wrapText="1"/>
    </xf>
    <xf numFmtId="165" fontId="14" fillId="0" borderId="44" xfId="53" applyNumberFormat="1" applyFont="1" applyBorder="1" applyAlignment="1">
      <alignment horizontal="left" vertical="top" wrapText="1"/>
    </xf>
    <xf numFmtId="0" fontId="39" fillId="0" borderId="47" xfId="0" applyFont="1" applyBorder="1" applyAlignment="1">
      <alignment vertical="top"/>
    </xf>
    <xf numFmtId="0" fontId="16" fillId="0" borderId="44" xfId="0" applyFont="1" applyBorder="1" applyAlignment="1">
      <alignment vertical="top" wrapText="1"/>
    </xf>
    <xf numFmtId="7" fontId="0" fillId="0" borderId="48" xfId="0" applyNumberFormat="1" applyBorder="1" applyAlignment="1">
      <alignment horizontal="right" vertical="center"/>
    </xf>
    <xf numFmtId="7" fontId="0" fillId="0" borderId="49" xfId="0" applyNumberFormat="1" applyBorder="1" applyAlignment="1">
      <alignment horizontal="right" vertical="center"/>
    </xf>
    <xf numFmtId="0" fontId="39" fillId="0" borderId="52" xfId="0" applyFont="1" applyBorder="1" applyAlignment="1">
      <alignment horizontal="center" vertical="center"/>
    </xf>
    <xf numFmtId="0" fontId="0" fillId="0" borderId="16" xfId="0" applyBorder="1" applyAlignment="1">
      <alignment horizontal="right"/>
    </xf>
    <xf numFmtId="7" fontId="0" fillId="0" borderId="53" xfId="0" applyNumberFormat="1" applyBorder="1" applyAlignment="1">
      <alignment horizontal="right"/>
    </xf>
    <xf numFmtId="0" fontId="0" fillId="0" borderId="53" xfId="0" applyBorder="1" applyAlignment="1">
      <alignment horizontal="center"/>
    </xf>
    <xf numFmtId="0" fontId="0" fillId="0" borderId="53" xfId="0" applyBorder="1"/>
    <xf numFmtId="0" fontId="0" fillId="0" borderId="54" xfId="0" applyBorder="1" applyAlignment="1">
      <alignment horizontal="center"/>
    </xf>
    <xf numFmtId="0" fontId="0" fillId="0" borderId="55" xfId="0" applyBorder="1" applyAlignment="1">
      <alignment vertical="top"/>
    </xf>
    <xf numFmtId="7" fontId="0" fillId="0" borderId="56" xfId="0" applyNumberFormat="1" applyBorder="1" applyAlignment="1">
      <alignment horizontal="right"/>
    </xf>
    <xf numFmtId="0" fontId="0" fillId="0" borderId="57" xfId="0" applyBorder="1" applyAlignment="1">
      <alignment horizontal="center"/>
    </xf>
    <xf numFmtId="7" fontId="0" fillId="0" borderId="58" xfId="0" applyNumberFormat="1" applyBorder="1" applyAlignment="1">
      <alignment horizontal="right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 vertical="top"/>
    </xf>
    <xf numFmtId="7" fontId="0" fillId="0" borderId="62" xfId="0" applyNumberFormat="1" applyBorder="1" applyAlignment="1">
      <alignment horizontal="center"/>
    </xf>
    <xf numFmtId="2" fontId="0" fillId="0" borderId="16" xfId="0" applyNumberFormat="1" applyBorder="1" applyAlignment="1">
      <alignment horizontal="centerContinuous"/>
    </xf>
    <xf numFmtId="7" fontId="0" fillId="0" borderId="0" xfId="0" applyNumberFormat="1" applyAlignment="1">
      <alignment horizontal="centerContinuous" vertical="center"/>
    </xf>
    <xf numFmtId="0" fontId="0" fillId="0" borderId="41" xfId="0" applyBorder="1" applyAlignment="1">
      <alignment vertical="top"/>
    </xf>
    <xf numFmtId="7" fontId="0" fillId="0" borderId="0" xfId="0" applyNumberFormat="1" applyAlignment="1">
      <alignment horizontal="right"/>
    </xf>
    <xf numFmtId="0" fontId="0" fillId="0" borderId="16" xfId="0" applyBorder="1" applyAlignment="1">
      <alignment horizontal="centerContinuous" vertical="center"/>
    </xf>
    <xf numFmtId="7" fontId="43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" fontId="14" fillId="0" borderId="41" xfId="0" applyNumberFormat="1" applyFont="1" applyBorder="1" applyAlignment="1">
      <alignment horizontal="centerContinuous" vertical="top"/>
    </xf>
    <xf numFmtId="0" fontId="15" fillId="0" borderId="63" xfId="0" applyFont="1" applyBorder="1" applyAlignment="1">
      <alignment horizontal="centerContinuous" vertical="center"/>
    </xf>
    <xf numFmtId="7" fontId="44" fillId="0" borderId="64" xfId="0" applyNumberFormat="1" applyFont="1" applyBorder="1" applyAlignment="1">
      <alignment horizontal="centerContinuous" vertical="center"/>
    </xf>
    <xf numFmtId="0" fontId="15" fillId="0" borderId="64" xfId="0" applyFont="1" applyBorder="1" applyAlignment="1">
      <alignment horizontal="centerContinuous" vertical="center"/>
    </xf>
    <xf numFmtId="1" fontId="15" fillId="0" borderId="65" xfId="0" applyNumberFormat="1" applyFont="1" applyBorder="1" applyAlignment="1">
      <alignment horizontal="centerContinuous" vertical="top"/>
    </xf>
    <xf numFmtId="7" fontId="44" fillId="0" borderId="0" xfId="0" applyNumberFormat="1" applyFont="1" applyAlignment="1">
      <alignment horizontal="centerContinuous" vertical="center"/>
    </xf>
    <xf numFmtId="1" fontId="40" fillId="0" borderId="33" xfId="0" applyNumberFormat="1" applyFont="1" applyBorder="1" applyAlignment="1">
      <alignment horizontal="left" vertical="center" wrapText="1"/>
    </xf>
    <xf numFmtId="0" fontId="0" fillId="0" borderId="35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1" fontId="40" fillId="0" borderId="28" xfId="0" applyNumberFormat="1" applyFont="1" applyBorder="1" applyAlignment="1">
      <alignment horizontal="left" vertical="center" wrapText="1"/>
    </xf>
    <xf numFmtId="0" fontId="0" fillId="0" borderId="27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1" fontId="38" fillId="0" borderId="28" xfId="0" applyNumberFormat="1" applyFont="1" applyBorder="1" applyAlignment="1">
      <alignment horizontal="left" vertical="center" wrapText="1"/>
    </xf>
    <xf numFmtId="0" fontId="14" fillId="0" borderId="27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0" fillId="0" borderId="22" xfId="0" applyBorder="1"/>
    <xf numFmtId="0" fontId="0" fillId="0" borderId="21" xfId="0" applyBorder="1"/>
    <xf numFmtId="7" fontId="0" fillId="0" borderId="20" xfId="0" applyNumberFormat="1" applyBorder="1" applyAlignment="1">
      <alignment horizontal="center"/>
    </xf>
    <xf numFmtId="0" fontId="0" fillId="0" borderId="19" xfId="0" applyBorder="1"/>
    <xf numFmtId="1" fontId="41" fillId="23" borderId="33" xfId="69" applyNumberFormat="1" applyFont="1" applyBorder="1" applyAlignment="1">
      <alignment horizontal="left" vertical="center" wrapText="1"/>
    </xf>
    <xf numFmtId="0" fontId="14" fillId="23" borderId="35" xfId="69" applyBorder="1" applyAlignment="1">
      <alignment vertical="center" wrapText="1"/>
    </xf>
    <xf numFmtId="0" fontId="14" fillId="23" borderId="34" xfId="69" applyBorder="1" applyAlignment="1">
      <alignment vertical="center" wrapText="1"/>
    </xf>
    <xf numFmtId="1" fontId="41" fillId="0" borderId="49" xfId="0" applyNumberFormat="1" applyFont="1" applyBorder="1" applyAlignment="1">
      <alignment horizontal="left" vertical="center" wrapText="1"/>
    </xf>
    <xf numFmtId="0" fontId="0" fillId="0" borderId="51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1" fontId="41" fillId="0" borderId="33" xfId="0" applyNumberFormat="1" applyFont="1" applyBorder="1" applyAlignment="1">
      <alignment horizontal="left" vertical="center" wrapText="1"/>
    </xf>
    <xf numFmtId="1" fontId="41" fillId="0" borderId="46" xfId="0" applyNumberFormat="1" applyFont="1" applyBorder="1" applyAlignment="1">
      <alignment horizontal="left" vertical="center" wrapText="1"/>
    </xf>
    <xf numFmtId="0" fontId="0" fillId="0" borderId="46" xfId="0" applyBorder="1" applyAlignment="1">
      <alignment vertical="center" wrapText="1"/>
    </xf>
    <xf numFmtId="1" fontId="41" fillId="23" borderId="42" xfId="69" applyNumberFormat="1" applyFont="1" applyBorder="1" applyAlignment="1">
      <alignment horizontal="left" vertical="center" wrapText="1"/>
    </xf>
    <xf numFmtId="0" fontId="14" fillId="23" borderId="42" xfId="69" applyBorder="1" applyAlignment="1">
      <alignment vertical="center" wrapText="1"/>
    </xf>
  </cellXfs>
  <cellStyles count="8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BigLine" xfId="26" xr:uid="{00000000-0005-0000-0000-000019000000}"/>
    <cellStyle name="Blank" xfId="27" xr:uid="{00000000-0005-0000-0000-00001A000000}"/>
    <cellStyle name="BLine" xfId="28" xr:uid="{00000000-0005-0000-0000-00001B000000}"/>
    <cellStyle name="C2" xfId="29" xr:uid="{00000000-0005-0000-0000-00001C000000}"/>
    <cellStyle name="C2Sctn" xfId="30" xr:uid="{00000000-0005-0000-0000-00001D000000}"/>
    <cellStyle name="C3" xfId="31" xr:uid="{00000000-0005-0000-0000-00001E000000}"/>
    <cellStyle name="C3Rem" xfId="32" xr:uid="{00000000-0005-0000-0000-00001F000000}"/>
    <cellStyle name="C3Sctn" xfId="33" xr:uid="{00000000-0005-0000-0000-000020000000}"/>
    <cellStyle name="C4" xfId="34" xr:uid="{00000000-0005-0000-0000-000021000000}"/>
    <cellStyle name="C5" xfId="35" xr:uid="{00000000-0005-0000-0000-000022000000}"/>
    <cellStyle name="C6" xfId="36" xr:uid="{00000000-0005-0000-0000-000023000000}"/>
    <cellStyle name="C7" xfId="37" xr:uid="{00000000-0005-0000-0000-000024000000}"/>
    <cellStyle name="C7Create" xfId="38" xr:uid="{00000000-0005-0000-0000-000025000000}"/>
    <cellStyle name="C8" xfId="39" xr:uid="{00000000-0005-0000-0000-000026000000}"/>
    <cellStyle name="C8Sctn" xfId="40" xr:uid="{00000000-0005-0000-0000-000027000000}"/>
    <cellStyle name="Calculation" xfId="41" builtinId="22" customBuiltin="1"/>
    <cellStyle name="Check Cell" xfId="42" builtinId="23" customBuiltin="1"/>
    <cellStyle name="Comma 2" xfId="77" xr:uid="{EC702F96-9D91-4571-A400-9ED7366BB558}"/>
    <cellStyle name="Continued" xfId="43" xr:uid="{00000000-0005-0000-0000-00002A000000}"/>
    <cellStyle name="Explanatory Text" xfId="44" builtinId="53" customBuiltin="1"/>
    <cellStyle name="Good" xfId="45" builtinId="26" customBuiltin="1"/>
    <cellStyle name="Heading 1" xfId="46" builtinId="16" customBuiltin="1"/>
    <cellStyle name="Heading 2" xfId="47" builtinId="17" customBuiltin="1"/>
    <cellStyle name="Heading 3" xfId="48" builtinId="18" customBuiltin="1"/>
    <cellStyle name="Heading 4" xfId="49" builtinId="19" customBuiltin="1"/>
    <cellStyle name="Input" xfId="50" builtinId="20" customBuiltin="1"/>
    <cellStyle name="Linked Cell" xfId="51" builtinId="24" customBuiltin="1"/>
    <cellStyle name="Neutral" xfId="52" builtinId="28" customBuiltin="1"/>
    <cellStyle name="Normal" xfId="0" builtinId="0"/>
    <cellStyle name="Normal 2" xfId="53" xr:uid="{00000000-0005-0000-0000-000035000000}"/>
    <cellStyle name="Normal 2 4" xfId="73" xr:uid="{5D6CB844-E1BB-4C5F-A251-B5CE45C6661D}"/>
    <cellStyle name="Normal 3" xfId="69" xr:uid="{00000000-0005-0000-0000-000036000000}"/>
    <cellStyle name="Normal 3 2" xfId="70" xr:uid="{00000000-0005-0000-0000-000037000000}"/>
    <cellStyle name="Normal 3 3" xfId="74" xr:uid="{F7D610A6-F1B0-43CA-882E-01E7C7BBFB3F}"/>
    <cellStyle name="Normal 4" xfId="71" xr:uid="{239962EF-43CF-4B36-9850-DA4DA2FEFADD}"/>
    <cellStyle name="Normal 5" xfId="75" xr:uid="{4127A6B3-BF58-47DE-9414-5BEF173491C3}"/>
    <cellStyle name="Normal 5 2" xfId="76" xr:uid="{8BB8583B-83D7-4848-AE3C-BE6E5CEF99F8}"/>
    <cellStyle name="Normal 5 3" xfId="80" xr:uid="{A72DFF3C-DDC7-44A5-84DA-4BFF30C74868}"/>
    <cellStyle name="Normal 59" xfId="81" xr:uid="{8B039F2A-7952-4C04-8D7A-E09334EAAC15}"/>
    <cellStyle name="Normal 6" xfId="72" xr:uid="{C3E37452-A8E4-4781-8BCA-F77D2758683C}"/>
    <cellStyle name="Normal 6 2" xfId="79" xr:uid="{3567B874-72CD-4988-8540-77B356070963}"/>
    <cellStyle name="Normal 7" xfId="78" xr:uid="{81C15755-CDC3-4B9B-AF7F-B2042F850898}"/>
    <cellStyle name="Note" xfId="54" builtinId="10" customBuiltin="1"/>
    <cellStyle name="Null" xfId="55" xr:uid="{00000000-0005-0000-0000-00003B000000}"/>
    <cellStyle name="Output" xfId="56" builtinId="21" customBuiltin="1"/>
    <cellStyle name="Regular" xfId="57" xr:uid="{00000000-0005-0000-0000-00003D000000}"/>
    <cellStyle name="Title" xfId="58" builtinId="15" customBuiltin="1"/>
    <cellStyle name="TitleA" xfId="59" xr:uid="{00000000-0005-0000-0000-00003F000000}"/>
    <cellStyle name="TitleC" xfId="60" xr:uid="{00000000-0005-0000-0000-000040000000}"/>
    <cellStyle name="TitleE8" xfId="61" xr:uid="{00000000-0005-0000-0000-000041000000}"/>
    <cellStyle name="TitleE8x" xfId="62" xr:uid="{00000000-0005-0000-0000-000042000000}"/>
    <cellStyle name="TitleF" xfId="63" xr:uid="{00000000-0005-0000-0000-000043000000}"/>
    <cellStyle name="TitleT" xfId="64" xr:uid="{00000000-0005-0000-0000-000044000000}"/>
    <cellStyle name="TitleYC89" xfId="65" xr:uid="{00000000-0005-0000-0000-000045000000}"/>
    <cellStyle name="TitleZ" xfId="66" xr:uid="{00000000-0005-0000-0000-000046000000}"/>
    <cellStyle name="Total" xfId="67" builtinId="25" customBuiltin="1"/>
    <cellStyle name="Warning Text" xfId="68" builtinId="11" customBuiltin="1"/>
  </cellStyles>
  <dxfs count="40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payne\My%20Documents\Specs\E-Prices%20Instructions-Checking%20Too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gsgroup-my.sharepoint.com/Documents%20and%20Settings/spayne/My%20Documents/Specs/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B9A20-3B19-488C-B3CA-7E5DDF8AE71E}">
  <sheetPr>
    <pageSetUpPr fitToPage="1"/>
  </sheetPr>
  <dimension ref="A1:H128"/>
  <sheetViews>
    <sheetView showGridLines="0" showZeros="0" tabSelected="1" view="pageBreakPreview" zoomScale="70" zoomScaleNormal="70" zoomScaleSheetLayoutView="70" workbookViewId="0">
      <selection activeCell="G9" sqref="G9"/>
    </sheetView>
  </sheetViews>
  <sheetFormatPr defaultColWidth="8.85546875" defaultRowHeight="12.75" x14ac:dyDescent="0.2"/>
  <cols>
    <col min="1" max="1" width="9" style="5" customWidth="1"/>
    <col min="2" max="2" width="9" style="3" customWidth="1"/>
    <col min="3" max="3" width="38.85546875" style="4" customWidth="1"/>
    <col min="4" max="4" width="17.42578125" style="3" customWidth="1"/>
    <col min="5" max="5" width="8.28515625" style="3" customWidth="1"/>
    <col min="6" max="7" width="12" style="3" customWidth="1"/>
    <col min="8" max="8" width="17" style="3" customWidth="1"/>
    <col min="9" max="16384" width="8.85546875" style="2"/>
  </cols>
  <sheetData>
    <row r="1" spans="1:8" s="1" customFormat="1" ht="17.25" customHeight="1" x14ac:dyDescent="0.2">
      <c r="A1" s="115"/>
      <c r="B1" s="114" t="s">
        <v>202</v>
      </c>
      <c r="C1" s="113"/>
      <c r="D1" s="113"/>
      <c r="E1" s="113"/>
      <c r="F1" s="113"/>
      <c r="G1" s="112"/>
      <c r="H1" s="111"/>
    </row>
    <row r="2" spans="1:8" s="1" customFormat="1" ht="19.5" customHeight="1" x14ac:dyDescent="0.2">
      <c r="A2" s="108"/>
      <c r="B2" s="110" t="s">
        <v>201</v>
      </c>
      <c r="C2" s="109"/>
      <c r="D2" s="109"/>
      <c r="E2" s="109"/>
      <c r="F2" s="109"/>
      <c r="G2" s="108"/>
      <c r="H2" s="107"/>
    </row>
    <row r="3" spans="1:8" s="1" customFormat="1" ht="15.75" customHeight="1" x14ac:dyDescent="0.2">
      <c r="A3" s="106"/>
      <c r="B3" s="105" t="s">
        <v>200</v>
      </c>
      <c r="C3"/>
      <c r="D3"/>
      <c r="E3"/>
      <c r="F3"/>
      <c r="G3" s="104"/>
      <c r="H3" s="103"/>
    </row>
    <row r="4" spans="1:8" s="1" customFormat="1" ht="30" customHeight="1" x14ac:dyDescent="0.2">
      <c r="A4" s="102" t="s">
        <v>59</v>
      </c>
      <c r="B4" s="101" t="s">
        <v>42</v>
      </c>
      <c r="C4" s="100" t="s">
        <v>43</v>
      </c>
      <c r="D4" s="99" t="s">
        <v>199</v>
      </c>
      <c r="E4" s="98" t="s">
        <v>44</v>
      </c>
      <c r="F4" s="98" t="s">
        <v>198</v>
      </c>
      <c r="G4" s="97" t="s">
        <v>40</v>
      </c>
      <c r="H4" s="96" t="s">
        <v>45</v>
      </c>
    </row>
    <row r="5" spans="1:8" s="1" customFormat="1" ht="20.25" customHeight="1" thickBot="1" x14ac:dyDescent="0.25">
      <c r="A5" s="95"/>
      <c r="B5" s="94"/>
      <c r="C5"/>
      <c r="D5" s="93" t="s">
        <v>197</v>
      </c>
      <c r="E5" s="92"/>
      <c r="F5" s="91" t="s">
        <v>196</v>
      </c>
      <c r="G5" s="90"/>
      <c r="H5" s="89"/>
    </row>
    <row r="6" spans="1:8" s="1" customFormat="1" ht="39.950000000000003" customHeight="1" thickTop="1" x14ac:dyDescent="0.2">
      <c r="A6" s="80"/>
      <c r="B6" s="88" t="s">
        <v>107</v>
      </c>
      <c r="C6" s="132" t="s">
        <v>195</v>
      </c>
      <c r="D6" s="133"/>
      <c r="E6" s="133"/>
      <c r="F6" s="134"/>
      <c r="G6" s="87"/>
      <c r="H6" s="86" t="s">
        <v>41</v>
      </c>
    </row>
    <row r="7" spans="1:8" s="1" customFormat="1" ht="30" customHeight="1" x14ac:dyDescent="0.2">
      <c r="A7" s="12"/>
      <c r="B7" s="67"/>
      <c r="C7" s="77" t="s">
        <v>54</v>
      </c>
      <c r="D7" s="56"/>
      <c r="E7" s="62"/>
      <c r="F7" s="61"/>
      <c r="G7" s="49"/>
      <c r="H7" s="85"/>
    </row>
    <row r="8" spans="1:8" s="1" customFormat="1" ht="30" customHeight="1" x14ac:dyDescent="0.2">
      <c r="A8" s="48"/>
      <c r="B8" s="55" t="s">
        <v>55</v>
      </c>
      <c r="C8" s="58" t="s">
        <v>11</v>
      </c>
      <c r="D8" s="57" t="s">
        <v>156</v>
      </c>
      <c r="E8" s="56"/>
      <c r="F8" s="62"/>
      <c r="G8" s="61"/>
      <c r="H8" s="49"/>
    </row>
    <row r="9" spans="1:8" s="1" customFormat="1" ht="30" customHeight="1" x14ac:dyDescent="0.2">
      <c r="A9" s="48" t="s">
        <v>94</v>
      </c>
      <c r="B9" s="60" t="s">
        <v>84</v>
      </c>
      <c r="C9" s="59" t="s">
        <v>191</v>
      </c>
      <c r="D9" s="57" t="s">
        <v>156</v>
      </c>
      <c r="E9" s="56" t="s">
        <v>47</v>
      </c>
      <c r="F9" s="51">
        <v>250</v>
      </c>
      <c r="G9" s="81"/>
      <c r="H9" s="49">
        <f>ROUND(G9*F9,2)</f>
        <v>0</v>
      </c>
    </row>
    <row r="10" spans="1:8" s="1" customFormat="1" ht="30" customHeight="1" x14ac:dyDescent="0.2">
      <c r="A10" s="48" t="s">
        <v>94</v>
      </c>
      <c r="B10" s="60" t="s">
        <v>85</v>
      </c>
      <c r="C10" s="59" t="s">
        <v>190</v>
      </c>
      <c r="D10" s="57" t="s">
        <v>156</v>
      </c>
      <c r="E10" s="56" t="s">
        <v>47</v>
      </c>
      <c r="F10" s="51">
        <v>240</v>
      </c>
      <c r="G10" s="81"/>
      <c r="H10" s="49">
        <f>ROUND(G10*F10,2)</f>
        <v>0</v>
      </c>
    </row>
    <row r="11" spans="1:8" s="1" customFormat="1" ht="30" customHeight="1" x14ac:dyDescent="0.2">
      <c r="A11" s="48" t="s">
        <v>94</v>
      </c>
      <c r="B11" s="60" t="s">
        <v>86</v>
      </c>
      <c r="C11" s="59" t="s">
        <v>189</v>
      </c>
      <c r="D11" s="57" t="s">
        <v>204</v>
      </c>
      <c r="E11" s="56" t="s">
        <v>47</v>
      </c>
      <c r="F11" s="51">
        <v>20</v>
      </c>
      <c r="G11" s="81"/>
      <c r="H11" s="49">
        <f>ROUND(G11*F11,2)</f>
        <v>0</v>
      </c>
    </row>
    <row r="12" spans="1:8" s="1" customFormat="1" ht="35.1" customHeight="1" x14ac:dyDescent="0.2">
      <c r="A12" s="48" t="s">
        <v>68</v>
      </c>
      <c r="B12" s="55" t="s">
        <v>51</v>
      </c>
      <c r="C12" s="58" t="s">
        <v>203</v>
      </c>
      <c r="D12" s="57" t="s">
        <v>156</v>
      </c>
      <c r="E12" s="56" t="s">
        <v>47</v>
      </c>
      <c r="F12" s="51">
        <v>210</v>
      </c>
      <c r="G12" s="81"/>
      <c r="H12" s="49">
        <f>ROUND(G12*F12,2)</f>
        <v>0</v>
      </c>
    </row>
    <row r="13" spans="1:8" s="1" customFormat="1" ht="30" customHeight="1" x14ac:dyDescent="0.2">
      <c r="A13" s="48"/>
      <c r="B13" s="55" t="s">
        <v>8</v>
      </c>
      <c r="C13" s="58" t="s">
        <v>188</v>
      </c>
      <c r="D13" s="57" t="s">
        <v>187</v>
      </c>
      <c r="E13" s="56" t="s">
        <v>46</v>
      </c>
      <c r="F13" s="51">
        <v>1530</v>
      </c>
      <c r="G13" s="81"/>
      <c r="H13" s="49">
        <f>ROUND(G13*F13,2)</f>
        <v>0</v>
      </c>
    </row>
    <row r="14" spans="1:8" s="1" customFormat="1" ht="35.1" customHeight="1" x14ac:dyDescent="0.2">
      <c r="A14" s="73" t="s">
        <v>69</v>
      </c>
      <c r="B14" s="55" t="s">
        <v>9</v>
      </c>
      <c r="C14" s="58" t="s">
        <v>135</v>
      </c>
      <c r="D14" s="57" t="s">
        <v>156</v>
      </c>
      <c r="E14" s="56"/>
      <c r="F14" s="62"/>
      <c r="G14" s="61"/>
      <c r="H14" s="49"/>
    </row>
    <row r="15" spans="1:8" s="1" customFormat="1" ht="30" customHeight="1" x14ac:dyDescent="0.2">
      <c r="A15" s="76" t="s">
        <v>136</v>
      </c>
      <c r="B15" s="60" t="s">
        <v>84</v>
      </c>
      <c r="C15" s="59" t="s">
        <v>137</v>
      </c>
      <c r="D15" s="57" t="s">
        <v>41</v>
      </c>
      <c r="E15" s="56" t="s">
        <v>48</v>
      </c>
      <c r="F15" s="51">
        <v>350</v>
      </c>
      <c r="G15" s="81"/>
      <c r="H15" s="49">
        <f>ROUND(G15*F15,2)</f>
        <v>0</v>
      </c>
    </row>
    <row r="16" spans="1:8" s="1" customFormat="1" ht="35.1" customHeight="1" x14ac:dyDescent="0.2">
      <c r="A16" s="73" t="s">
        <v>70</v>
      </c>
      <c r="B16" s="55" t="s">
        <v>21</v>
      </c>
      <c r="C16" s="58" t="s">
        <v>80</v>
      </c>
      <c r="D16" s="57" t="s">
        <v>156</v>
      </c>
      <c r="E16" s="56"/>
      <c r="F16" s="62"/>
      <c r="G16" s="61"/>
      <c r="H16" s="49"/>
    </row>
    <row r="17" spans="1:8" s="1" customFormat="1" ht="35.1" customHeight="1" x14ac:dyDescent="0.2">
      <c r="A17" s="73" t="s">
        <v>138</v>
      </c>
      <c r="B17" s="60" t="s">
        <v>84</v>
      </c>
      <c r="C17" s="59" t="s">
        <v>139</v>
      </c>
      <c r="D17" s="57" t="s">
        <v>41</v>
      </c>
      <c r="E17" s="56" t="s">
        <v>47</v>
      </c>
      <c r="F17" s="51">
        <v>340</v>
      </c>
      <c r="G17" s="81"/>
      <c r="H17" s="49">
        <f>ROUND(G17*F17,2)</f>
        <v>0</v>
      </c>
    </row>
    <row r="18" spans="1:8" s="1" customFormat="1" ht="30" customHeight="1" x14ac:dyDescent="0.2">
      <c r="A18" s="48" t="s">
        <v>67</v>
      </c>
      <c r="B18" s="55" t="s">
        <v>162</v>
      </c>
      <c r="C18" s="58" t="s">
        <v>4</v>
      </c>
      <c r="D18" s="57" t="s">
        <v>156</v>
      </c>
      <c r="E18" s="56" t="s">
        <v>46</v>
      </c>
      <c r="F18" s="51">
        <v>910</v>
      </c>
      <c r="G18" s="81"/>
      <c r="H18" s="49">
        <f>ROUND(G18*F18,2)</f>
        <v>0</v>
      </c>
    </row>
    <row r="19" spans="1:8" s="1" customFormat="1" ht="30" customHeight="1" x14ac:dyDescent="0.2">
      <c r="A19" s="73" t="s">
        <v>72</v>
      </c>
      <c r="B19" s="55" t="s">
        <v>10</v>
      </c>
      <c r="C19" s="58" t="s">
        <v>140</v>
      </c>
      <c r="D19" s="57" t="s">
        <v>141</v>
      </c>
      <c r="E19" s="56"/>
      <c r="F19" s="62"/>
      <c r="G19" s="61"/>
      <c r="H19" s="49"/>
    </row>
    <row r="20" spans="1:8" s="1" customFormat="1" ht="30" customHeight="1" x14ac:dyDescent="0.2">
      <c r="A20" s="73" t="s">
        <v>142</v>
      </c>
      <c r="B20" s="60" t="s">
        <v>84</v>
      </c>
      <c r="C20" s="59" t="s">
        <v>143</v>
      </c>
      <c r="D20" s="57" t="s">
        <v>41</v>
      </c>
      <c r="E20" s="56" t="s">
        <v>46</v>
      </c>
      <c r="F20" s="51">
        <v>280</v>
      </c>
      <c r="G20" s="81"/>
      <c r="H20" s="49">
        <f>ROUND(G20*F20,2)</f>
        <v>0</v>
      </c>
    </row>
    <row r="21" spans="1:8" s="1" customFormat="1" ht="30" customHeight="1" x14ac:dyDescent="0.2">
      <c r="A21" s="73" t="s">
        <v>144</v>
      </c>
      <c r="B21" s="55" t="s">
        <v>163</v>
      </c>
      <c r="C21" s="58" t="s">
        <v>113</v>
      </c>
      <c r="D21" s="57" t="s">
        <v>145</v>
      </c>
      <c r="E21" s="56"/>
      <c r="F21" s="62"/>
      <c r="G21" s="61"/>
      <c r="H21" s="49"/>
    </row>
    <row r="22" spans="1:8" s="1" customFormat="1" ht="30" customHeight="1" x14ac:dyDescent="0.2">
      <c r="A22" s="73" t="s">
        <v>146</v>
      </c>
      <c r="B22" s="60" t="s">
        <v>84</v>
      </c>
      <c r="C22" s="59" t="s">
        <v>147</v>
      </c>
      <c r="D22" s="57" t="s">
        <v>41</v>
      </c>
      <c r="E22" s="56" t="s">
        <v>46</v>
      </c>
      <c r="F22" s="51">
        <v>910</v>
      </c>
      <c r="G22" s="81"/>
      <c r="H22" s="49">
        <f>ROUND(G22*F22,2)</f>
        <v>0</v>
      </c>
    </row>
    <row r="23" spans="1:8" s="1" customFormat="1" ht="30" customHeight="1" x14ac:dyDescent="0.2">
      <c r="A23" s="73" t="s">
        <v>73</v>
      </c>
      <c r="B23" s="55" t="s">
        <v>12</v>
      </c>
      <c r="C23" s="58" t="s">
        <v>82</v>
      </c>
      <c r="D23" s="57" t="s">
        <v>186</v>
      </c>
      <c r="E23" s="56"/>
      <c r="F23" s="62"/>
      <c r="G23" s="61"/>
      <c r="H23" s="49"/>
    </row>
    <row r="24" spans="1:8" s="1" customFormat="1" ht="30" customHeight="1" x14ac:dyDescent="0.2">
      <c r="A24" s="73" t="s">
        <v>100</v>
      </c>
      <c r="B24" s="60" t="s">
        <v>84</v>
      </c>
      <c r="C24" s="59" t="s">
        <v>83</v>
      </c>
      <c r="D24" s="57" t="s">
        <v>41</v>
      </c>
      <c r="E24" s="56" t="s">
        <v>48</v>
      </c>
      <c r="F24" s="51">
        <v>350</v>
      </c>
      <c r="G24" s="81"/>
      <c r="H24" s="49">
        <f>ROUND(G24*F24,2)</f>
        <v>0</v>
      </c>
    </row>
    <row r="25" spans="1:8" s="1" customFormat="1" ht="39.950000000000003" customHeight="1" x14ac:dyDescent="0.2">
      <c r="A25" s="84"/>
      <c r="B25" s="65"/>
      <c r="C25" s="64" t="s">
        <v>185</v>
      </c>
      <c r="D25" s="63"/>
      <c r="E25" s="75"/>
      <c r="F25" s="63"/>
      <c r="G25" s="74"/>
      <c r="H25" s="74"/>
    </row>
    <row r="26" spans="1:8" s="1" customFormat="1" ht="30" customHeight="1" x14ac:dyDescent="0.2">
      <c r="A26" s="73" t="s">
        <v>93</v>
      </c>
      <c r="B26" s="55" t="s">
        <v>164</v>
      </c>
      <c r="C26" s="58" t="s">
        <v>78</v>
      </c>
      <c r="D26" s="57" t="s">
        <v>156</v>
      </c>
      <c r="E26" s="56"/>
      <c r="F26" s="62"/>
      <c r="G26" s="61"/>
      <c r="H26" s="49"/>
    </row>
    <row r="27" spans="1:8" s="1" customFormat="1" ht="30" customHeight="1" x14ac:dyDescent="0.2">
      <c r="A27" s="72" t="s">
        <v>74</v>
      </c>
      <c r="B27" s="60" t="s">
        <v>84</v>
      </c>
      <c r="C27" s="59" t="s">
        <v>79</v>
      </c>
      <c r="D27" s="57" t="s">
        <v>41</v>
      </c>
      <c r="E27" s="56" t="s">
        <v>46</v>
      </c>
      <c r="F27" s="51">
        <v>1140</v>
      </c>
      <c r="G27" s="81"/>
      <c r="H27" s="49">
        <f>ROUND(G27*F27,2)</f>
        <v>0</v>
      </c>
    </row>
    <row r="28" spans="1:8" s="1" customFormat="1" ht="30" customHeight="1" x14ac:dyDescent="0.2">
      <c r="A28" s="66" t="s">
        <v>98</v>
      </c>
      <c r="B28" s="55" t="s">
        <v>13</v>
      </c>
      <c r="C28" s="58" t="s">
        <v>7</v>
      </c>
      <c r="D28" s="57" t="s">
        <v>129</v>
      </c>
      <c r="E28" s="56"/>
      <c r="F28" s="62"/>
      <c r="G28" s="61"/>
      <c r="H28" s="49"/>
    </row>
    <row r="29" spans="1:8" s="1" customFormat="1" ht="30" customHeight="1" x14ac:dyDescent="0.2">
      <c r="A29" s="66" t="s">
        <v>99</v>
      </c>
      <c r="B29" s="60" t="s">
        <v>84</v>
      </c>
      <c r="C29" s="59" t="s">
        <v>5</v>
      </c>
      <c r="D29" s="57" t="s">
        <v>41</v>
      </c>
      <c r="E29" s="56" t="s">
        <v>46</v>
      </c>
      <c r="F29" s="51">
        <v>5100</v>
      </c>
      <c r="G29" s="81"/>
      <c r="H29" s="49">
        <f>ROUND(G29*F29,2)</f>
        <v>0</v>
      </c>
    </row>
    <row r="30" spans="1:8" s="1" customFormat="1" ht="35.1" customHeight="1" x14ac:dyDescent="0.2">
      <c r="A30" s="66" t="s">
        <v>95</v>
      </c>
      <c r="B30" s="55" t="s">
        <v>14</v>
      </c>
      <c r="C30" s="58" t="s">
        <v>87</v>
      </c>
      <c r="D30" s="57" t="s">
        <v>0</v>
      </c>
      <c r="E30" s="56"/>
      <c r="F30" s="62"/>
      <c r="G30" s="61"/>
      <c r="H30" s="49"/>
    </row>
    <row r="31" spans="1:8" s="1" customFormat="1" ht="30" customHeight="1" x14ac:dyDescent="0.2">
      <c r="A31" s="66" t="s">
        <v>96</v>
      </c>
      <c r="B31" s="60" t="s">
        <v>84</v>
      </c>
      <c r="C31" s="59" t="s">
        <v>88</v>
      </c>
      <c r="D31" s="57"/>
      <c r="E31" s="56"/>
      <c r="F31" s="62"/>
      <c r="G31" s="61"/>
      <c r="H31" s="49"/>
    </row>
    <row r="32" spans="1:8" s="1" customFormat="1" ht="30" customHeight="1" x14ac:dyDescent="0.2">
      <c r="A32" s="66" t="s">
        <v>158</v>
      </c>
      <c r="B32" s="70" t="s">
        <v>110</v>
      </c>
      <c r="C32" s="69" t="s">
        <v>159</v>
      </c>
      <c r="D32" s="57"/>
      <c r="E32" s="56" t="s">
        <v>48</v>
      </c>
      <c r="F32" s="51">
        <v>660</v>
      </c>
      <c r="G32" s="81"/>
      <c r="H32" s="49">
        <f>ROUND(G32*F32,2)</f>
        <v>0</v>
      </c>
    </row>
    <row r="33" spans="1:8" s="1" customFormat="1" ht="30" customHeight="1" x14ac:dyDescent="0.2">
      <c r="A33" s="71" t="s">
        <v>160</v>
      </c>
      <c r="B33" s="70" t="s">
        <v>111</v>
      </c>
      <c r="C33" s="69" t="s">
        <v>161</v>
      </c>
      <c r="D33" s="57"/>
      <c r="E33" s="56" t="s">
        <v>48</v>
      </c>
      <c r="F33" s="51">
        <v>1000</v>
      </c>
      <c r="G33" s="81"/>
      <c r="H33" s="49">
        <f>ROUND(G33*F33,2)</f>
        <v>0</v>
      </c>
    </row>
    <row r="34" spans="1:8" s="1" customFormat="1" ht="30" customHeight="1" x14ac:dyDescent="0.2">
      <c r="A34" s="66" t="s">
        <v>97</v>
      </c>
      <c r="B34" s="60" t="s">
        <v>85</v>
      </c>
      <c r="C34" s="59" t="s">
        <v>89</v>
      </c>
      <c r="D34" s="57"/>
      <c r="E34" s="56"/>
      <c r="F34" s="62"/>
      <c r="G34" s="61"/>
      <c r="H34" s="49"/>
    </row>
    <row r="35" spans="1:8" s="1" customFormat="1" ht="30" customHeight="1" x14ac:dyDescent="0.2">
      <c r="A35" s="66"/>
      <c r="B35" s="70" t="s">
        <v>110</v>
      </c>
      <c r="C35" s="69" t="s">
        <v>184</v>
      </c>
      <c r="D35" s="57"/>
      <c r="E35" s="56" t="s">
        <v>48</v>
      </c>
      <c r="F35" s="51">
        <v>20</v>
      </c>
      <c r="G35" s="81"/>
      <c r="H35" s="49">
        <f>ROUND(G35*F35,2)</f>
        <v>0</v>
      </c>
    </row>
    <row r="36" spans="1:8" s="1" customFormat="1" ht="35.1" customHeight="1" x14ac:dyDescent="0.2">
      <c r="A36" s="66" t="s">
        <v>106</v>
      </c>
      <c r="B36" s="55" t="s">
        <v>15</v>
      </c>
      <c r="C36" s="58" t="s">
        <v>155</v>
      </c>
      <c r="D36" s="57" t="s">
        <v>157</v>
      </c>
      <c r="E36" s="56"/>
      <c r="F36" s="62"/>
      <c r="G36" s="61"/>
      <c r="H36" s="49"/>
    </row>
    <row r="37" spans="1:8" s="1" customFormat="1" ht="30" customHeight="1" x14ac:dyDescent="0.2">
      <c r="A37" s="66" t="s">
        <v>153</v>
      </c>
      <c r="B37" s="60" t="s">
        <v>84</v>
      </c>
      <c r="C37" s="69" t="s">
        <v>154</v>
      </c>
      <c r="D37" s="57"/>
      <c r="E37" s="56" t="s">
        <v>46</v>
      </c>
      <c r="F37" s="51">
        <v>5860</v>
      </c>
      <c r="G37" s="81"/>
      <c r="H37" s="49">
        <f>ROUND(G37*F37,2)</f>
        <v>0</v>
      </c>
    </row>
    <row r="38" spans="1:8" s="1" customFormat="1" ht="30" customHeight="1" x14ac:dyDescent="0.2">
      <c r="A38" s="66"/>
      <c r="B38" s="55" t="s">
        <v>16</v>
      </c>
      <c r="C38" s="58" t="s">
        <v>183</v>
      </c>
      <c r="D38" s="57" t="s">
        <v>152</v>
      </c>
      <c r="E38" s="56" t="s">
        <v>50</v>
      </c>
      <c r="F38" s="51">
        <v>1060</v>
      </c>
      <c r="G38" s="81"/>
      <c r="H38" s="49">
        <f>ROUND(G38*F38,2)</f>
        <v>0</v>
      </c>
    </row>
    <row r="39" spans="1:8" s="1" customFormat="1" ht="39.950000000000003" customHeight="1" x14ac:dyDescent="0.2">
      <c r="A39" s="12"/>
      <c r="B39" s="65"/>
      <c r="C39" s="64" t="s">
        <v>56</v>
      </c>
      <c r="D39" s="63"/>
      <c r="E39" s="56"/>
      <c r="F39" s="62"/>
      <c r="G39" s="61"/>
      <c r="H39" s="49"/>
    </row>
    <row r="40" spans="1:8" s="1" customFormat="1" ht="35.1" customHeight="1" x14ac:dyDescent="0.2">
      <c r="A40" s="48" t="s">
        <v>62</v>
      </c>
      <c r="B40" s="55" t="s">
        <v>17</v>
      </c>
      <c r="C40" s="58" t="s">
        <v>121</v>
      </c>
      <c r="D40" s="57" t="s">
        <v>114</v>
      </c>
      <c r="E40" s="56" t="s">
        <v>50</v>
      </c>
      <c r="F40" s="51">
        <v>720</v>
      </c>
      <c r="G40" s="81"/>
      <c r="H40" s="49">
        <f>ROUND(G40*F40,2)</f>
        <v>0</v>
      </c>
    </row>
    <row r="41" spans="1:8" s="1" customFormat="1" ht="30" customHeight="1" x14ac:dyDescent="0.2">
      <c r="A41" s="48" t="s">
        <v>105</v>
      </c>
      <c r="B41" s="55" t="s">
        <v>18</v>
      </c>
      <c r="C41" s="58" t="s">
        <v>6</v>
      </c>
      <c r="D41" s="57" t="s">
        <v>114</v>
      </c>
      <c r="E41" s="56" t="s">
        <v>50</v>
      </c>
      <c r="F41" s="51">
        <v>1110</v>
      </c>
      <c r="G41" s="81"/>
      <c r="H41" s="49">
        <f>ROUND(G41*F41,2)</f>
        <v>0</v>
      </c>
    </row>
    <row r="42" spans="1:8" s="1" customFormat="1" ht="39.950000000000003" customHeight="1" x14ac:dyDescent="0.2">
      <c r="A42" s="12"/>
      <c r="B42" s="68"/>
      <c r="C42" s="64" t="s">
        <v>57</v>
      </c>
      <c r="D42" s="63"/>
      <c r="E42" s="56"/>
      <c r="F42" s="62"/>
      <c r="G42" s="61"/>
      <c r="H42" s="49"/>
    </row>
    <row r="43" spans="1:8" s="1" customFormat="1" ht="30" customHeight="1" x14ac:dyDescent="0.2">
      <c r="A43" s="48" t="s">
        <v>64</v>
      </c>
      <c r="B43" s="55" t="s">
        <v>19</v>
      </c>
      <c r="C43" s="83" t="s">
        <v>150</v>
      </c>
      <c r="D43" s="82" t="s">
        <v>133</v>
      </c>
      <c r="E43" s="56"/>
      <c r="F43" s="62"/>
      <c r="G43" s="61"/>
      <c r="H43" s="49"/>
    </row>
    <row r="44" spans="1:8" s="1" customFormat="1" ht="30" customHeight="1" x14ac:dyDescent="0.2">
      <c r="A44" s="48" t="s">
        <v>65</v>
      </c>
      <c r="B44" s="60" t="s">
        <v>84</v>
      </c>
      <c r="C44" s="59" t="s">
        <v>122</v>
      </c>
      <c r="D44" s="57"/>
      <c r="E44" s="56" t="s">
        <v>49</v>
      </c>
      <c r="F44" s="51">
        <v>1</v>
      </c>
      <c r="G44" s="50"/>
      <c r="H44" s="49">
        <f>ROUND(G44*F44,2)</f>
        <v>0</v>
      </c>
    </row>
    <row r="45" spans="1:8" s="1" customFormat="1" ht="30" customHeight="1" x14ac:dyDescent="0.2">
      <c r="A45" s="48" t="s">
        <v>66</v>
      </c>
      <c r="B45" s="60" t="s">
        <v>85</v>
      </c>
      <c r="C45" s="59" t="s">
        <v>123</v>
      </c>
      <c r="D45" s="57"/>
      <c r="E45" s="56" t="s">
        <v>49</v>
      </c>
      <c r="F45" s="51">
        <v>1</v>
      </c>
      <c r="G45" s="50"/>
      <c r="H45" s="49">
        <f>ROUND(G45*F45,2)</f>
        <v>0</v>
      </c>
    </row>
    <row r="46" spans="1:8" s="1" customFormat="1" ht="39.950000000000003" customHeight="1" x14ac:dyDescent="0.2">
      <c r="A46" s="12"/>
      <c r="B46" s="67"/>
      <c r="C46" s="64" t="s">
        <v>58</v>
      </c>
      <c r="D46" s="63"/>
      <c r="E46" s="56"/>
      <c r="F46" s="62"/>
      <c r="G46" s="61"/>
      <c r="H46" s="49"/>
    </row>
    <row r="47" spans="1:8" s="1" customFormat="1" ht="30" customHeight="1" x14ac:dyDescent="0.2">
      <c r="A47" s="48"/>
      <c r="B47" s="55" t="s">
        <v>75</v>
      </c>
      <c r="C47" s="58" t="s">
        <v>182</v>
      </c>
      <c r="D47" s="57" t="s">
        <v>205</v>
      </c>
      <c r="E47" s="56" t="s">
        <v>46</v>
      </c>
      <c r="F47" s="51">
        <v>1270</v>
      </c>
      <c r="G47" s="50"/>
      <c r="H47" s="49">
        <f>ROUND(G47*F47,2)</f>
        <v>0</v>
      </c>
    </row>
    <row r="48" spans="1:8" s="1" customFormat="1" ht="39.950000000000003" customHeight="1" x14ac:dyDescent="0.2">
      <c r="A48" s="12"/>
      <c r="B48" s="65"/>
      <c r="C48" s="64" t="s">
        <v>178</v>
      </c>
      <c r="D48" s="63"/>
      <c r="E48" s="56"/>
      <c r="F48" s="62"/>
      <c r="G48" s="61"/>
      <c r="H48" s="49"/>
    </row>
    <row r="49" spans="1:8" s="1" customFormat="1" ht="35.1" customHeight="1" x14ac:dyDescent="0.2">
      <c r="A49" s="48" t="s">
        <v>63</v>
      </c>
      <c r="B49" s="55" t="s">
        <v>76</v>
      </c>
      <c r="C49" s="83" t="s">
        <v>134</v>
      </c>
      <c r="D49" s="82" t="s">
        <v>194</v>
      </c>
      <c r="E49" s="56" t="s">
        <v>49</v>
      </c>
      <c r="F49" s="51">
        <v>1</v>
      </c>
      <c r="G49" s="50"/>
      <c r="H49" s="49">
        <f>ROUND(G49*F49,2)</f>
        <v>0</v>
      </c>
    </row>
    <row r="50" spans="1:8" s="1" customFormat="1" ht="30" customHeight="1" x14ac:dyDescent="0.2">
      <c r="A50" s="48" t="s">
        <v>1</v>
      </c>
      <c r="B50" s="55" t="s">
        <v>115</v>
      </c>
      <c r="C50" s="58" t="s">
        <v>132</v>
      </c>
      <c r="D50" s="57" t="s">
        <v>194</v>
      </c>
      <c r="E50" s="56"/>
      <c r="F50" s="62"/>
      <c r="G50" s="61"/>
      <c r="H50" s="49"/>
    </row>
    <row r="51" spans="1:8" s="1" customFormat="1" ht="35.1" customHeight="1" x14ac:dyDescent="0.2">
      <c r="A51" s="48" t="s">
        <v>2</v>
      </c>
      <c r="B51" s="60" t="s">
        <v>84</v>
      </c>
      <c r="C51" s="59" t="s">
        <v>148</v>
      </c>
      <c r="D51" s="57"/>
      <c r="E51" s="56" t="s">
        <v>49</v>
      </c>
      <c r="F51" s="51">
        <v>1</v>
      </c>
      <c r="G51" s="81"/>
      <c r="H51" s="49">
        <f>ROUND(G51*F51,2)</f>
        <v>0</v>
      </c>
    </row>
    <row r="52" spans="1:8" s="1" customFormat="1" ht="35.1" customHeight="1" x14ac:dyDescent="0.2">
      <c r="A52" s="48" t="s">
        <v>3</v>
      </c>
      <c r="B52" s="60" t="s">
        <v>85</v>
      </c>
      <c r="C52" s="59" t="s">
        <v>149</v>
      </c>
      <c r="D52" s="57"/>
      <c r="E52" s="56" t="s">
        <v>49</v>
      </c>
      <c r="F52" s="51">
        <v>1</v>
      </c>
      <c r="G52" s="50"/>
      <c r="H52" s="49">
        <f>ROUND(G52*F52,2)</f>
        <v>0</v>
      </c>
    </row>
    <row r="53" spans="1:8" s="1" customFormat="1" ht="30" customHeight="1" x14ac:dyDescent="0.2">
      <c r="A53" s="48" t="s">
        <v>124</v>
      </c>
      <c r="B53" s="55" t="s">
        <v>165</v>
      </c>
      <c r="C53" s="58" t="s">
        <v>125</v>
      </c>
      <c r="D53" s="57" t="s">
        <v>173</v>
      </c>
      <c r="E53" s="56"/>
      <c r="F53" s="62"/>
      <c r="G53" s="61"/>
      <c r="H53" s="49"/>
    </row>
    <row r="54" spans="1:8" s="1" customFormat="1" ht="30" customHeight="1" x14ac:dyDescent="0.2">
      <c r="A54" s="48" t="s">
        <v>177</v>
      </c>
      <c r="B54" s="60" t="s">
        <v>84</v>
      </c>
      <c r="C54" s="59" t="s">
        <v>174</v>
      </c>
      <c r="D54" s="57"/>
      <c r="E54" s="56" t="s">
        <v>50</v>
      </c>
      <c r="F54" s="51">
        <v>10</v>
      </c>
      <c r="G54" s="50"/>
      <c r="H54" s="49">
        <f>ROUND(G54*F54,2)</f>
        <v>0</v>
      </c>
    </row>
    <row r="55" spans="1:8" s="1" customFormat="1" ht="30" customHeight="1" x14ac:dyDescent="0.2">
      <c r="A55" s="48" t="s">
        <v>176</v>
      </c>
      <c r="B55" s="60" t="s">
        <v>85</v>
      </c>
      <c r="C55" s="59" t="s">
        <v>208</v>
      </c>
      <c r="D55" s="57"/>
      <c r="E55" s="56" t="s">
        <v>50</v>
      </c>
      <c r="F55" s="51">
        <v>10</v>
      </c>
      <c r="G55" s="50"/>
      <c r="H55" s="49">
        <f>ROUND(G55*F55,2)</f>
        <v>0</v>
      </c>
    </row>
    <row r="56" spans="1:8" s="1" customFormat="1" ht="30" customHeight="1" x14ac:dyDescent="0.2">
      <c r="A56" s="48" t="s">
        <v>175</v>
      </c>
      <c r="B56" s="60" t="s">
        <v>86</v>
      </c>
      <c r="C56" s="59" t="s">
        <v>209</v>
      </c>
      <c r="D56" s="57"/>
      <c r="E56" s="56" t="s">
        <v>50</v>
      </c>
      <c r="F56" s="51">
        <v>10</v>
      </c>
      <c r="G56" s="50"/>
      <c r="H56" s="49">
        <f>ROUND(G56*F56,2)</f>
        <v>0</v>
      </c>
    </row>
    <row r="57" spans="1:8" s="1" customFormat="1" ht="30" customHeight="1" x14ac:dyDescent="0.2">
      <c r="A57" s="48" t="s">
        <v>116</v>
      </c>
      <c r="B57" s="55" t="s">
        <v>101</v>
      </c>
      <c r="C57" s="58" t="s">
        <v>126</v>
      </c>
      <c r="D57" s="57" t="s">
        <v>173</v>
      </c>
      <c r="E57" s="56"/>
      <c r="F57" s="62"/>
      <c r="G57" s="61"/>
      <c r="H57" s="49"/>
    </row>
    <row r="58" spans="1:8" s="1" customFormat="1" ht="30" customHeight="1" x14ac:dyDescent="0.2">
      <c r="A58" s="48" t="s">
        <v>117</v>
      </c>
      <c r="B58" s="60" t="s">
        <v>84</v>
      </c>
      <c r="C58" s="59" t="s">
        <v>174</v>
      </c>
      <c r="D58" s="57"/>
      <c r="E58" s="56" t="s">
        <v>50</v>
      </c>
      <c r="F58" s="51">
        <v>10</v>
      </c>
      <c r="G58" s="50"/>
      <c r="H58" s="49">
        <f t="shared" ref="H58:H64" si="0">ROUND(G58*F58,2)</f>
        <v>0</v>
      </c>
    </row>
    <row r="59" spans="1:8" s="1" customFormat="1" ht="30" customHeight="1" x14ac:dyDescent="0.2">
      <c r="A59" s="48" t="s">
        <v>118</v>
      </c>
      <c r="B59" s="60" t="s">
        <v>85</v>
      </c>
      <c r="C59" s="59" t="s">
        <v>208</v>
      </c>
      <c r="D59" s="57"/>
      <c r="E59" s="56" t="s">
        <v>50</v>
      </c>
      <c r="F59" s="51">
        <v>10</v>
      </c>
      <c r="G59" s="50"/>
      <c r="H59" s="49">
        <f t="shared" si="0"/>
        <v>0</v>
      </c>
    </row>
    <row r="60" spans="1:8" s="1" customFormat="1" ht="30" customHeight="1" x14ac:dyDescent="0.2">
      <c r="A60" s="48" t="s">
        <v>119</v>
      </c>
      <c r="B60" s="60" t="s">
        <v>86</v>
      </c>
      <c r="C60" s="59" t="s">
        <v>209</v>
      </c>
      <c r="D60" s="57"/>
      <c r="E60" s="56" t="s">
        <v>50</v>
      </c>
      <c r="F60" s="51">
        <v>10</v>
      </c>
      <c r="G60" s="50"/>
      <c r="H60" s="49">
        <f t="shared" si="0"/>
        <v>0</v>
      </c>
    </row>
    <row r="61" spans="1:8" s="1" customFormat="1" ht="30" customHeight="1" x14ac:dyDescent="0.2">
      <c r="A61" s="48" t="s">
        <v>71</v>
      </c>
      <c r="B61" s="55" t="s">
        <v>102</v>
      </c>
      <c r="C61" s="58" t="s">
        <v>81</v>
      </c>
      <c r="D61" s="57" t="s">
        <v>206</v>
      </c>
      <c r="E61" s="56" t="s">
        <v>46</v>
      </c>
      <c r="F61" s="51">
        <v>460</v>
      </c>
      <c r="G61" s="81"/>
      <c r="H61" s="49">
        <f t="shared" si="0"/>
        <v>0</v>
      </c>
    </row>
    <row r="62" spans="1:8" s="1" customFormat="1" ht="30" customHeight="1" x14ac:dyDescent="0.2">
      <c r="A62" s="48" t="s">
        <v>127</v>
      </c>
      <c r="B62" s="55" t="s">
        <v>103</v>
      </c>
      <c r="C62" s="58" t="s">
        <v>128</v>
      </c>
      <c r="D62" s="57" t="s">
        <v>173</v>
      </c>
      <c r="E62" s="56" t="s">
        <v>50</v>
      </c>
      <c r="F62" s="51">
        <v>30</v>
      </c>
      <c r="G62" s="50"/>
      <c r="H62" s="49">
        <f t="shared" si="0"/>
        <v>0</v>
      </c>
    </row>
    <row r="63" spans="1:8" s="1" customFormat="1" ht="30" customHeight="1" x14ac:dyDescent="0.2">
      <c r="A63" s="48" t="s">
        <v>112</v>
      </c>
      <c r="B63" s="55" t="s">
        <v>104</v>
      </c>
      <c r="C63" s="54" t="s">
        <v>61</v>
      </c>
      <c r="D63" s="53" t="s">
        <v>173</v>
      </c>
      <c r="E63" s="52" t="s">
        <v>49</v>
      </c>
      <c r="F63" s="51">
        <v>1</v>
      </c>
      <c r="G63" s="50"/>
      <c r="H63" s="49">
        <f t="shared" si="0"/>
        <v>0</v>
      </c>
    </row>
    <row r="64" spans="1:8" s="1" customFormat="1" ht="30" customHeight="1" x14ac:dyDescent="0.2">
      <c r="A64" s="48" t="s">
        <v>130</v>
      </c>
      <c r="B64" s="55" t="s">
        <v>193</v>
      </c>
      <c r="C64" s="58" t="s">
        <v>131</v>
      </c>
      <c r="D64" s="57" t="s">
        <v>173</v>
      </c>
      <c r="E64" s="56" t="s">
        <v>49</v>
      </c>
      <c r="F64" s="51">
        <v>6</v>
      </c>
      <c r="G64" s="50"/>
      <c r="H64" s="49">
        <f t="shared" si="0"/>
        <v>0</v>
      </c>
    </row>
    <row r="65" spans="1:8" s="1" customFormat="1" ht="39.950000000000003" customHeight="1" thickBot="1" x14ac:dyDescent="0.25">
      <c r="A65" s="41"/>
      <c r="B65" s="15" t="str">
        <f>B6</f>
        <v>A</v>
      </c>
      <c r="C65" s="135" t="str">
        <f>C6</f>
        <v>WILKES AVENUE ASPHALT REHABILITATION: SEGMENT 1
PTH 100 TO 400 m WEST OF CHARLESWOOD RD</v>
      </c>
      <c r="D65" s="117"/>
      <c r="E65" s="117"/>
      <c r="F65" s="118"/>
      <c r="G65" s="40"/>
      <c r="H65" s="39">
        <f>SUM(H9:H64)</f>
        <v>0</v>
      </c>
    </row>
    <row r="66" spans="1:8" s="1" customFormat="1" ht="54.95" customHeight="1" thickTop="1" x14ac:dyDescent="0.2">
      <c r="A66" s="80"/>
      <c r="B66" s="79" t="s">
        <v>108</v>
      </c>
      <c r="C66" s="136" t="s">
        <v>192</v>
      </c>
      <c r="D66" s="137"/>
      <c r="E66" s="137"/>
      <c r="F66" s="137"/>
      <c r="G66" s="78"/>
      <c r="H66" s="78"/>
    </row>
    <row r="67" spans="1:8" s="1" customFormat="1" ht="39.950000000000003" customHeight="1" x14ac:dyDescent="0.2">
      <c r="A67" s="12"/>
      <c r="B67" s="67"/>
      <c r="C67" s="77" t="s">
        <v>54</v>
      </c>
      <c r="D67" s="63"/>
      <c r="E67" s="65" t="s">
        <v>41</v>
      </c>
      <c r="F67" s="65" t="s">
        <v>41</v>
      </c>
      <c r="G67" s="74"/>
      <c r="H67" s="74"/>
    </row>
    <row r="68" spans="1:8" s="1" customFormat="1" ht="30" customHeight="1" x14ac:dyDescent="0.2">
      <c r="A68" s="48" t="s">
        <v>94</v>
      </c>
      <c r="B68" s="55" t="s">
        <v>22</v>
      </c>
      <c r="C68" s="58" t="s">
        <v>11</v>
      </c>
      <c r="D68" s="57"/>
      <c r="E68" s="56"/>
      <c r="F68" s="62"/>
      <c r="G68" s="61"/>
      <c r="H68" s="49"/>
    </row>
    <row r="69" spans="1:8" s="1" customFormat="1" ht="30" customHeight="1" x14ac:dyDescent="0.2">
      <c r="A69" s="48" t="s">
        <v>94</v>
      </c>
      <c r="B69" s="60" t="s">
        <v>84</v>
      </c>
      <c r="C69" s="59" t="s">
        <v>191</v>
      </c>
      <c r="D69" s="57" t="s">
        <v>156</v>
      </c>
      <c r="E69" s="56" t="s">
        <v>47</v>
      </c>
      <c r="F69" s="51">
        <v>640</v>
      </c>
      <c r="G69" s="50"/>
      <c r="H69" s="49">
        <f>ROUND(G69*F69,2)</f>
        <v>0</v>
      </c>
    </row>
    <row r="70" spans="1:8" s="1" customFormat="1" ht="30" customHeight="1" x14ac:dyDescent="0.2">
      <c r="A70" s="48" t="s">
        <v>94</v>
      </c>
      <c r="B70" s="60" t="s">
        <v>85</v>
      </c>
      <c r="C70" s="59" t="s">
        <v>190</v>
      </c>
      <c r="D70" s="57" t="s">
        <v>156</v>
      </c>
      <c r="E70" s="56" t="s">
        <v>47</v>
      </c>
      <c r="F70" s="51">
        <v>1090</v>
      </c>
      <c r="G70" s="50"/>
      <c r="H70" s="49">
        <f>ROUND(G70*F70,2)</f>
        <v>0</v>
      </c>
    </row>
    <row r="71" spans="1:8" s="1" customFormat="1" ht="30" customHeight="1" x14ac:dyDescent="0.2">
      <c r="A71" s="48" t="s">
        <v>94</v>
      </c>
      <c r="B71" s="60" t="s">
        <v>86</v>
      </c>
      <c r="C71" s="59" t="s">
        <v>189</v>
      </c>
      <c r="D71" s="57" t="s">
        <v>207</v>
      </c>
      <c r="E71" s="56" t="s">
        <v>47</v>
      </c>
      <c r="F71" s="51">
        <v>20</v>
      </c>
      <c r="G71" s="50"/>
      <c r="H71" s="49">
        <f>ROUND(G71*F71,2)</f>
        <v>0</v>
      </c>
    </row>
    <row r="72" spans="1:8" s="1" customFormat="1" ht="35.1" customHeight="1" x14ac:dyDescent="0.2">
      <c r="A72" s="48" t="s">
        <v>68</v>
      </c>
      <c r="B72" s="55" t="s">
        <v>23</v>
      </c>
      <c r="C72" s="58" t="s">
        <v>203</v>
      </c>
      <c r="D72" s="57" t="s">
        <v>156</v>
      </c>
      <c r="E72" s="56" t="s">
        <v>47</v>
      </c>
      <c r="F72" s="51">
        <v>550</v>
      </c>
      <c r="G72" s="50"/>
      <c r="H72" s="49">
        <f>ROUND(G72*F72,2)</f>
        <v>0</v>
      </c>
    </row>
    <row r="73" spans="1:8" s="1" customFormat="1" ht="30" customHeight="1" x14ac:dyDescent="0.2">
      <c r="A73" s="48"/>
      <c r="B73" s="55" t="s">
        <v>24</v>
      </c>
      <c r="C73" s="58" t="s">
        <v>188</v>
      </c>
      <c r="D73" s="57" t="s">
        <v>187</v>
      </c>
      <c r="E73" s="56" t="s">
        <v>46</v>
      </c>
      <c r="F73" s="51">
        <v>3990</v>
      </c>
      <c r="G73" s="50"/>
      <c r="H73" s="49">
        <f>ROUND(G73*F73,2)</f>
        <v>0</v>
      </c>
    </row>
    <row r="74" spans="1:8" s="1" customFormat="1" ht="35.1" customHeight="1" x14ac:dyDescent="0.2">
      <c r="A74" s="73" t="s">
        <v>69</v>
      </c>
      <c r="B74" s="55" t="s">
        <v>25</v>
      </c>
      <c r="C74" s="58" t="s">
        <v>135</v>
      </c>
      <c r="D74" s="57" t="s">
        <v>156</v>
      </c>
      <c r="E74" s="56"/>
      <c r="F74" s="62"/>
      <c r="G74" s="61"/>
      <c r="H74" s="49"/>
    </row>
    <row r="75" spans="1:8" s="1" customFormat="1" ht="30" customHeight="1" x14ac:dyDescent="0.2">
      <c r="A75" s="76" t="s">
        <v>136</v>
      </c>
      <c r="B75" s="60" t="s">
        <v>84</v>
      </c>
      <c r="C75" s="59" t="s">
        <v>137</v>
      </c>
      <c r="D75" s="57" t="s">
        <v>41</v>
      </c>
      <c r="E75" s="56" t="s">
        <v>48</v>
      </c>
      <c r="F75" s="51">
        <v>1570</v>
      </c>
      <c r="G75" s="50"/>
      <c r="H75" s="49">
        <f>ROUND(G75*F75,2)</f>
        <v>0</v>
      </c>
    </row>
    <row r="76" spans="1:8" s="1" customFormat="1" ht="35.1" customHeight="1" x14ac:dyDescent="0.2">
      <c r="A76" s="73" t="s">
        <v>70</v>
      </c>
      <c r="B76" s="55" t="s">
        <v>26</v>
      </c>
      <c r="C76" s="58" t="s">
        <v>80</v>
      </c>
      <c r="D76" s="57" t="s">
        <v>156</v>
      </c>
      <c r="E76" s="56"/>
      <c r="F76" s="62"/>
      <c r="G76" s="61"/>
      <c r="H76" s="49"/>
    </row>
    <row r="77" spans="1:8" s="1" customFormat="1" ht="35.1" customHeight="1" x14ac:dyDescent="0.2">
      <c r="A77" s="73" t="s">
        <v>138</v>
      </c>
      <c r="B77" s="60" t="s">
        <v>84</v>
      </c>
      <c r="C77" s="59" t="s">
        <v>139</v>
      </c>
      <c r="D77" s="57" t="s">
        <v>41</v>
      </c>
      <c r="E77" s="56" t="s">
        <v>47</v>
      </c>
      <c r="F77" s="51">
        <v>1080</v>
      </c>
      <c r="G77" s="50"/>
      <c r="H77" s="49">
        <f>ROUND(G77*F77,2)</f>
        <v>0</v>
      </c>
    </row>
    <row r="78" spans="1:8" s="1" customFormat="1" ht="30" customHeight="1" x14ac:dyDescent="0.2">
      <c r="A78" s="48" t="s">
        <v>67</v>
      </c>
      <c r="B78" s="55" t="s">
        <v>30</v>
      </c>
      <c r="C78" s="58" t="s">
        <v>4</v>
      </c>
      <c r="D78" s="57" t="s">
        <v>156</v>
      </c>
      <c r="E78" s="56" t="s">
        <v>46</v>
      </c>
      <c r="F78" s="51">
        <v>4160</v>
      </c>
      <c r="G78" s="50"/>
      <c r="H78" s="49">
        <f>ROUND(G78*F78,2)</f>
        <v>0</v>
      </c>
    </row>
    <row r="79" spans="1:8" s="1" customFormat="1" ht="30" customHeight="1" x14ac:dyDescent="0.2">
      <c r="A79" s="73" t="s">
        <v>72</v>
      </c>
      <c r="B79" s="55" t="s">
        <v>91</v>
      </c>
      <c r="C79" s="58" t="s">
        <v>140</v>
      </c>
      <c r="D79" s="57" t="s">
        <v>141</v>
      </c>
      <c r="E79" s="56"/>
      <c r="F79" s="62"/>
      <c r="G79" s="61"/>
      <c r="H79" s="49"/>
    </row>
    <row r="80" spans="1:8" s="1" customFormat="1" ht="30" customHeight="1" x14ac:dyDescent="0.2">
      <c r="A80" s="73" t="s">
        <v>142</v>
      </c>
      <c r="B80" s="60" t="s">
        <v>84</v>
      </c>
      <c r="C80" s="59" t="s">
        <v>143</v>
      </c>
      <c r="D80" s="57" t="s">
        <v>41</v>
      </c>
      <c r="E80" s="56" t="s">
        <v>46</v>
      </c>
      <c r="F80" s="51">
        <v>1250</v>
      </c>
      <c r="G80" s="50"/>
      <c r="H80" s="49">
        <f>ROUND(G80*F80,2)</f>
        <v>0</v>
      </c>
    </row>
    <row r="81" spans="1:8" s="1" customFormat="1" ht="30" customHeight="1" x14ac:dyDescent="0.2">
      <c r="A81" s="73" t="s">
        <v>144</v>
      </c>
      <c r="B81" s="55" t="s">
        <v>31</v>
      </c>
      <c r="C81" s="58" t="s">
        <v>113</v>
      </c>
      <c r="D81" s="57" t="s">
        <v>145</v>
      </c>
      <c r="E81" s="56"/>
      <c r="F81" s="62"/>
      <c r="G81" s="61"/>
      <c r="H81" s="49"/>
    </row>
    <row r="82" spans="1:8" s="1" customFormat="1" ht="30" customHeight="1" x14ac:dyDescent="0.2">
      <c r="A82" s="73" t="s">
        <v>146</v>
      </c>
      <c r="B82" s="60" t="s">
        <v>84</v>
      </c>
      <c r="C82" s="59" t="s">
        <v>147</v>
      </c>
      <c r="D82" s="57" t="s">
        <v>41</v>
      </c>
      <c r="E82" s="56" t="s">
        <v>46</v>
      </c>
      <c r="F82" s="51">
        <v>4160</v>
      </c>
      <c r="G82" s="50"/>
      <c r="H82" s="49">
        <f>ROUND(G82*F82,2)</f>
        <v>0</v>
      </c>
    </row>
    <row r="83" spans="1:8" s="1" customFormat="1" ht="30" customHeight="1" x14ac:dyDescent="0.2">
      <c r="A83" s="73" t="s">
        <v>73</v>
      </c>
      <c r="B83" s="55" t="s">
        <v>53</v>
      </c>
      <c r="C83" s="58" t="s">
        <v>82</v>
      </c>
      <c r="D83" s="57" t="s">
        <v>186</v>
      </c>
      <c r="E83" s="56"/>
      <c r="F83" s="62"/>
      <c r="G83" s="61"/>
      <c r="H83" s="49"/>
    </row>
    <row r="84" spans="1:8" s="1" customFormat="1" ht="30" customHeight="1" x14ac:dyDescent="0.2">
      <c r="A84" s="73" t="s">
        <v>100</v>
      </c>
      <c r="B84" s="60" t="s">
        <v>84</v>
      </c>
      <c r="C84" s="59" t="s">
        <v>83</v>
      </c>
      <c r="D84" s="57" t="s">
        <v>41</v>
      </c>
      <c r="E84" s="56" t="s">
        <v>48</v>
      </c>
      <c r="F84" s="51">
        <v>430</v>
      </c>
      <c r="G84" s="50"/>
      <c r="H84" s="49">
        <f>ROUND(G84*F84,2)</f>
        <v>0</v>
      </c>
    </row>
    <row r="85" spans="1:8" s="1" customFormat="1" ht="39.950000000000003" customHeight="1" x14ac:dyDescent="0.2">
      <c r="A85" s="12"/>
      <c r="B85" s="65"/>
      <c r="C85" s="64" t="s">
        <v>185</v>
      </c>
      <c r="D85" s="63"/>
      <c r="E85" s="75"/>
      <c r="F85" s="63"/>
      <c r="G85" s="74"/>
      <c r="H85" s="74"/>
    </row>
    <row r="86" spans="1:8" s="1" customFormat="1" ht="30" customHeight="1" x14ac:dyDescent="0.2">
      <c r="A86" s="73" t="s">
        <v>93</v>
      </c>
      <c r="B86" s="55" t="s">
        <v>27</v>
      </c>
      <c r="C86" s="58" t="s">
        <v>78</v>
      </c>
      <c r="D86" s="57" t="s">
        <v>156</v>
      </c>
      <c r="E86" s="56"/>
      <c r="F86" s="62"/>
      <c r="G86" s="61"/>
      <c r="H86" s="49"/>
    </row>
    <row r="87" spans="1:8" s="1" customFormat="1" ht="30" customHeight="1" x14ac:dyDescent="0.2">
      <c r="A87" s="72" t="s">
        <v>74</v>
      </c>
      <c r="B87" s="60" t="s">
        <v>84</v>
      </c>
      <c r="C87" s="59" t="s">
        <v>79</v>
      </c>
      <c r="D87" s="57" t="s">
        <v>41</v>
      </c>
      <c r="E87" s="56" t="s">
        <v>46</v>
      </c>
      <c r="F87" s="51">
        <v>4540</v>
      </c>
      <c r="G87" s="50"/>
      <c r="H87" s="49">
        <f>ROUND(G87*F87,2)</f>
        <v>0</v>
      </c>
    </row>
    <row r="88" spans="1:8" s="1" customFormat="1" ht="30" customHeight="1" x14ac:dyDescent="0.2">
      <c r="A88" s="66" t="s">
        <v>98</v>
      </c>
      <c r="B88" s="55" t="s">
        <v>28</v>
      </c>
      <c r="C88" s="58" t="s">
        <v>7</v>
      </c>
      <c r="D88" s="57" t="s">
        <v>129</v>
      </c>
      <c r="E88" s="56"/>
      <c r="F88" s="62"/>
      <c r="G88" s="61"/>
      <c r="H88" s="49"/>
    </row>
    <row r="89" spans="1:8" s="1" customFormat="1" ht="30" customHeight="1" x14ac:dyDescent="0.2">
      <c r="A89" s="66" t="s">
        <v>99</v>
      </c>
      <c r="B89" s="60" t="s">
        <v>84</v>
      </c>
      <c r="C89" s="59" t="s">
        <v>5</v>
      </c>
      <c r="D89" s="57" t="s">
        <v>41</v>
      </c>
      <c r="E89" s="56" t="s">
        <v>46</v>
      </c>
      <c r="F89" s="51">
        <v>13070</v>
      </c>
      <c r="G89" s="50"/>
      <c r="H89" s="49">
        <f>ROUND(G89*F89,2)</f>
        <v>0</v>
      </c>
    </row>
    <row r="90" spans="1:8" s="1" customFormat="1" ht="35.1" customHeight="1" x14ac:dyDescent="0.2">
      <c r="A90" s="66" t="s">
        <v>95</v>
      </c>
      <c r="B90" s="55" t="s">
        <v>32</v>
      </c>
      <c r="C90" s="58" t="s">
        <v>87</v>
      </c>
      <c r="D90" s="57" t="s">
        <v>0</v>
      </c>
      <c r="E90" s="56"/>
      <c r="F90" s="62"/>
      <c r="G90" s="61"/>
      <c r="H90" s="49"/>
    </row>
    <row r="91" spans="1:8" s="1" customFormat="1" ht="30" customHeight="1" x14ac:dyDescent="0.2">
      <c r="A91" s="66" t="s">
        <v>96</v>
      </c>
      <c r="B91" s="60" t="s">
        <v>84</v>
      </c>
      <c r="C91" s="59" t="s">
        <v>88</v>
      </c>
      <c r="D91" s="57"/>
      <c r="E91" s="56"/>
      <c r="F91" s="62"/>
      <c r="G91" s="61"/>
      <c r="H91" s="49"/>
    </row>
    <row r="92" spans="1:8" s="1" customFormat="1" ht="30" customHeight="1" x14ac:dyDescent="0.2">
      <c r="A92" s="66" t="s">
        <v>158</v>
      </c>
      <c r="B92" s="70" t="s">
        <v>110</v>
      </c>
      <c r="C92" s="69" t="s">
        <v>159</v>
      </c>
      <c r="D92" s="57"/>
      <c r="E92" s="56" t="s">
        <v>48</v>
      </c>
      <c r="F92" s="51">
        <v>1730</v>
      </c>
      <c r="G92" s="50"/>
      <c r="H92" s="49">
        <f>ROUND(G92*F92,2)</f>
        <v>0</v>
      </c>
    </row>
    <row r="93" spans="1:8" s="1" customFormat="1" ht="30" customHeight="1" x14ac:dyDescent="0.2">
      <c r="A93" s="71" t="s">
        <v>160</v>
      </c>
      <c r="B93" s="70" t="s">
        <v>111</v>
      </c>
      <c r="C93" s="69" t="s">
        <v>161</v>
      </c>
      <c r="D93" s="57"/>
      <c r="E93" s="56" t="s">
        <v>48</v>
      </c>
      <c r="F93" s="51">
        <v>2600</v>
      </c>
      <c r="G93" s="50"/>
      <c r="H93" s="49">
        <f>ROUND(G93*F93,2)</f>
        <v>0</v>
      </c>
    </row>
    <row r="94" spans="1:8" s="1" customFormat="1" ht="30" customHeight="1" x14ac:dyDescent="0.2">
      <c r="A94" s="66" t="s">
        <v>97</v>
      </c>
      <c r="B94" s="60" t="s">
        <v>85</v>
      </c>
      <c r="C94" s="59" t="s">
        <v>89</v>
      </c>
      <c r="D94" s="57"/>
      <c r="E94" s="56"/>
      <c r="F94" s="62"/>
      <c r="G94" s="61"/>
      <c r="H94" s="49"/>
    </row>
    <row r="95" spans="1:8" s="1" customFormat="1" ht="30" customHeight="1" x14ac:dyDescent="0.2">
      <c r="A95" s="66"/>
      <c r="B95" s="70" t="s">
        <v>110</v>
      </c>
      <c r="C95" s="69" t="s">
        <v>184</v>
      </c>
      <c r="D95" s="57"/>
      <c r="E95" s="56" t="s">
        <v>48</v>
      </c>
      <c r="F95" s="51">
        <v>30</v>
      </c>
      <c r="G95" s="50"/>
      <c r="H95" s="49">
        <f>ROUND(G95*F95,2)</f>
        <v>0</v>
      </c>
    </row>
    <row r="96" spans="1:8" s="1" customFormat="1" ht="35.1" customHeight="1" x14ac:dyDescent="0.2">
      <c r="A96" s="66" t="s">
        <v>106</v>
      </c>
      <c r="B96" s="55" t="s">
        <v>33</v>
      </c>
      <c r="C96" s="58" t="s">
        <v>155</v>
      </c>
      <c r="D96" s="57" t="s">
        <v>157</v>
      </c>
      <c r="E96" s="56"/>
      <c r="F96" s="62"/>
      <c r="G96" s="61"/>
      <c r="H96" s="49"/>
    </row>
    <row r="97" spans="1:8" s="1" customFormat="1" ht="30" customHeight="1" x14ac:dyDescent="0.2">
      <c r="A97" s="66" t="s">
        <v>153</v>
      </c>
      <c r="B97" s="60" t="s">
        <v>84</v>
      </c>
      <c r="C97" s="59" t="s">
        <v>154</v>
      </c>
      <c r="D97" s="57"/>
      <c r="E97" s="56" t="s">
        <v>46</v>
      </c>
      <c r="F97" s="51">
        <v>17060</v>
      </c>
      <c r="G97" s="50"/>
      <c r="H97" s="49">
        <f>ROUND(G97*F97,2)</f>
        <v>0</v>
      </c>
    </row>
    <row r="98" spans="1:8" s="1" customFormat="1" ht="30" customHeight="1" x14ac:dyDescent="0.2">
      <c r="A98" s="66"/>
      <c r="B98" s="55" t="s">
        <v>29</v>
      </c>
      <c r="C98" s="58" t="s">
        <v>183</v>
      </c>
      <c r="D98" s="57" t="s">
        <v>152</v>
      </c>
      <c r="E98" s="56" t="s">
        <v>50</v>
      </c>
      <c r="F98" s="51">
        <v>2770</v>
      </c>
      <c r="G98" s="50"/>
      <c r="H98" s="49">
        <f>ROUND(G98*F98,2)</f>
        <v>0</v>
      </c>
    </row>
    <row r="99" spans="1:8" s="1" customFormat="1" ht="39.950000000000003" customHeight="1" x14ac:dyDescent="0.2">
      <c r="A99" s="12"/>
      <c r="B99" s="65"/>
      <c r="C99" s="64" t="s">
        <v>56</v>
      </c>
      <c r="D99" s="63"/>
      <c r="E99" s="56"/>
      <c r="F99" s="62"/>
      <c r="G99" s="61"/>
      <c r="H99" s="49"/>
    </row>
    <row r="100" spans="1:8" s="1" customFormat="1" ht="35.1" customHeight="1" x14ac:dyDescent="0.2">
      <c r="A100" s="48" t="s">
        <v>62</v>
      </c>
      <c r="B100" s="55" t="s">
        <v>109</v>
      </c>
      <c r="C100" s="58" t="s">
        <v>121</v>
      </c>
      <c r="D100" s="57" t="s">
        <v>114</v>
      </c>
      <c r="E100" s="56" t="s">
        <v>50</v>
      </c>
      <c r="F100" s="51">
        <v>720</v>
      </c>
      <c r="G100" s="50"/>
      <c r="H100" s="49">
        <f>ROUND(G100*F100,2)</f>
        <v>0</v>
      </c>
    </row>
    <row r="101" spans="1:8" s="1" customFormat="1" ht="30" customHeight="1" x14ac:dyDescent="0.2">
      <c r="A101" s="48" t="s">
        <v>105</v>
      </c>
      <c r="B101" s="55" t="s">
        <v>34</v>
      </c>
      <c r="C101" s="58" t="s">
        <v>6</v>
      </c>
      <c r="D101" s="57" t="s">
        <v>114</v>
      </c>
      <c r="E101" s="56" t="s">
        <v>50</v>
      </c>
      <c r="F101" s="51">
        <v>2910</v>
      </c>
      <c r="G101" s="50"/>
      <c r="H101" s="49">
        <f>ROUND(G101*F101,2)</f>
        <v>0</v>
      </c>
    </row>
    <row r="102" spans="1:8" s="1" customFormat="1" ht="39.950000000000003" customHeight="1" x14ac:dyDescent="0.2">
      <c r="A102" s="12"/>
      <c r="B102" s="68"/>
      <c r="C102" s="64" t="s">
        <v>58</v>
      </c>
      <c r="D102" s="63"/>
      <c r="E102" s="56"/>
      <c r="F102" s="62"/>
      <c r="G102" s="61"/>
      <c r="H102" s="49"/>
    </row>
    <row r="103" spans="1:8" s="1" customFormat="1" ht="30" customHeight="1" x14ac:dyDescent="0.2">
      <c r="A103" s="66" t="s">
        <v>120</v>
      </c>
      <c r="B103" s="55" t="s">
        <v>35</v>
      </c>
      <c r="C103" s="58" t="s">
        <v>182</v>
      </c>
      <c r="D103" s="57" t="s">
        <v>205</v>
      </c>
      <c r="E103" s="56" t="s">
        <v>46</v>
      </c>
      <c r="F103" s="51">
        <v>3330</v>
      </c>
      <c r="G103" s="50"/>
      <c r="H103" s="49">
        <f>ROUND(G103*F103,2)</f>
        <v>0</v>
      </c>
    </row>
    <row r="104" spans="1:8" s="1" customFormat="1" ht="39.950000000000003" customHeight="1" x14ac:dyDescent="0.2">
      <c r="A104" s="12"/>
      <c r="B104" s="67"/>
      <c r="C104" s="64" t="s">
        <v>52</v>
      </c>
      <c r="D104" s="63"/>
      <c r="E104" s="56"/>
      <c r="F104" s="62"/>
      <c r="G104" s="61"/>
      <c r="H104" s="49"/>
    </row>
    <row r="105" spans="1:8" s="1" customFormat="1" ht="30" customHeight="1" x14ac:dyDescent="0.2">
      <c r="A105" s="66" t="s">
        <v>120</v>
      </c>
      <c r="B105" s="55" t="s">
        <v>36</v>
      </c>
      <c r="C105" s="58" t="s">
        <v>181</v>
      </c>
      <c r="D105" s="57" t="s">
        <v>180</v>
      </c>
      <c r="E105" s="56" t="s">
        <v>179</v>
      </c>
      <c r="F105" s="51">
        <v>21</v>
      </c>
      <c r="G105" s="50"/>
      <c r="H105" s="49">
        <f>ROUND(G105*F105,2)</f>
        <v>0</v>
      </c>
    </row>
    <row r="106" spans="1:8" s="1" customFormat="1" ht="39.950000000000003" customHeight="1" x14ac:dyDescent="0.2">
      <c r="A106" s="12"/>
      <c r="B106" s="65"/>
      <c r="C106" s="64" t="s">
        <v>178</v>
      </c>
      <c r="D106" s="63"/>
      <c r="E106" s="56"/>
      <c r="F106" s="62"/>
      <c r="G106" s="61"/>
      <c r="H106" s="49"/>
    </row>
    <row r="107" spans="1:8" s="1" customFormat="1" ht="30" customHeight="1" x14ac:dyDescent="0.2">
      <c r="A107" s="48" t="s">
        <v>124</v>
      </c>
      <c r="B107" s="55" t="s">
        <v>37</v>
      </c>
      <c r="C107" s="58" t="s">
        <v>125</v>
      </c>
      <c r="D107" s="57" t="s">
        <v>173</v>
      </c>
      <c r="E107" s="56"/>
      <c r="F107" s="62"/>
      <c r="G107" s="61"/>
      <c r="H107" s="49"/>
    </row>
    <row r="108" spans="1:8" s="1" customFormat="1" ht="30" customHeight="1" x14ac:dyDescent="0.2">
      <c r="A108" s="48" t="s">
        <v>177</v>
      </c>
      <c r="B108" s="60" t="s">
        <v>84</v>
      </c>
      <c r="C108" s="59" t="s">
        <v>174</v>
      </c>
      <c r="D108" s="57"/>
      <c r="E108" s="56" t="s">
        <v>50</v>
      </c>
      <c r="F108" s="51">
        <v>20</v>
      </c>
      <c r="G108" s="50"/>
      <c r="H108" s="49">
        <f>ROUND(G108*F108,2)</f>
        <v>0</v>
      </c>
    </row>
    <row r="109" spans="1:8" s="1" customFormat="1" ht="30" customHeight="1" x14ac:dyDescent="0.2">
      <c r="A109" s="48" t="s">
        <v>176</v>
      </c>
      <c r="B109" s="60" t="s">
        <v>85</v>
      </c>
      <c r="C109" s="59" t="s">
        <v>208</v>
      </c>
      <c r="D109" s="57"/>
      <c r="E109" s="56" t="s">
        <v>50</v>
      </c>
      <c r="F109" s="51">
        <v>10</v>
      </c>
      <c r="G109" s="50"/>
      <c r="H109" s="49">
        <f>ROUND(G109*F109,2)</f>
        <v>0</v>
      </c>
    </row>
    <row r="110" spans="1:8" s="1" customFormat="1" ht="30" customHeight="1" x14ac:dyDescent="0.2">
      <c r="A110" s="48" t="s">
        <v>175</v>
      </c>
      <c r="B110" s="60" t="s">
        <v>86</v>
      </c>
      <c r="C110" s="59" t="s">
        <v>209</v>
      </c>
      <c r="D110" s="57"/>
      <c r="E110" s="56" t="s">
        <v>50</v>
      </c>
      <c r="F110" s="51">
        <v>30</v>
      </c>
      <c r="G110" s="50"/>
      <c r="H110" s="49">
        <f>ROUND(G110*F110,2)</f>
        <v>0</v>
      </c>
    </row>
    <row r="111" spans="1:8" s="1" customFormat="1" ht="30" customHeight="1" x14ac:dyDescent="0.2">
      <c r="A111" s="48" t="s">
        <v>116</v>
      </c>
      <c r="B111" s="55" t="s">
        <v>38</v>
      </c>
      <c r="C111" s="58" t="s">
        <v>126</v>
      </c>
      <c r="D111" s="57" t="s">
        <v>173</v>
      </c>
      <c r="E111" s="56"/>
      <c r="F111" s="62"/>
      <c r="G111" s="61"/>
      <c r="H111" s="49"/>
    </row>
    <row r="112" spans="1:8" s="1" customFormat="1" ht="30" customHeight="1" x14ac:dyDescent="0.2">
      <c r="A112" s="48" t="s">
        <v>117</v>
      </c>
      <c r="B112" s="60" t="s">
        <v>84</v>
      </c>
      <c r="C112" s="59" t="s">
        <v>174</v>
      </c>
      <c r="D112" s="57"/>
      <c r="E112" s="56" t="s">
        <v>50</v>
      </c>
      <c r="F112" s="51">
        <v>20</v>
      </c>
      <c r="G112" s="50"/>
      <c r="H112" s="49">
        <f t="shared" ref="H112:H118" si="1">ROUND(G112*F112,2)</f>
        <v>0</v>
      </c>
    </row>
    <row r="113" spans="1:8" s="1" customFormat="1" ht="30" customHeight="1" x14ac:dyDescent="0.2">
      <c r="A113" s="48" t="s">
        <v>118</v>
      </c>
      <c r="B113" s="60" t="s">
        <v>85</v>
      </c>
      <c r="C113" s="59" t="s">
        <v>208</v>
      </c>
      <c r="D113" s="57"/>
      <c r="E113" s="56" t="s">
        <v>50</v>
      </c>
      <c r="F113" s="51">
        <v>10</v>
      </c>
      <c r="G113" s="50"/>
      <c r="H113" s="49">
        <f t="shared" si="1"/>
        <v>0</v>
      </c>
    </row>
    <row r="114" spans="1:8" s="1" customFormat="1" ht="30" customHeight="1" x14ac:dyDescent="0.2">
      <c r="A114" s="48" t="s">
        <v>119</v>
      </c>
      <c r="B114" s="60" t="s">
        <v>86</v>
      </c>
      <c r="C114" s="59" t="s">
        <v>209</v>
      </c>
      <c r="D114" s="57"/>
      <c r="E114" s="56" t="s">
        <v>50</v>
      </c>
      <c r="F114" s="51">
        <v>30</v>
      </c>
      <c r="G114" s="50"/>
      <c r="H114" s="49">
        <f t="shared" si="1"/>
        <v>0</v>
      </c>
    </row>
    <row r="115" spans="1:8" s="1" customFormat="1" ht="30" customHeight="1" x14ac:dyDescent="0.2">
      <c r="A115" s="48" t="s">
        <v>71</v>
      </c>
      <c r="B115" s="55" t="s">
        <v>39</v>
      </c>
      <c r="C115" s="58" t="s">
        <v>81</v>
      </c>
      <c r="D115" s="57" t="s">
        <v>206</v>
      </c>
      <c r="E115" s="56" t="s">
        <v>46</v>
      </c>
      <c r="F115" s="51">
        <v>460</v>
      </c>
      <c r="G115" s="50"/>
      <c r="H115" s="49">
        <f t="shared" si="1"/>
        <v>0</v>
      </c>
    </row>
    <row r="116" spans="1:8" s="1" customFormat="1" ht="30" customHeight="1" x14ac:dyDescent="0.2">
      <c r="A116" s="48" t="s">
        <v>127</v>
      </c>
      <c r="B116" s="55" t="s">
        <v>92</v>
      </c>
      <c r="C116" s="58" t="s">
        <v>128</v>
      </c>
      <c r="D116" s="57" t="s">
        <v>173</v>
      </c>
      <c r="E116" s="56" t="s">
        <v>50</v>
      </c>
      <c r="F116" s="51">
        <v>40</v>
      </c>
      <c r="G116" s="50"/>
      <c r="H116" s="49">
        <f t="shared" si="1"/>
        <v>0</v>
      </c>
    </row>
    <row r="117" spans="1:8" s="1" customFormat="1" ht="30" customHeight="1" x14ac:dyDescent="0.2">
      <c r="A117" s="48" t="s">
        <v>112</v>
      </c>
      <c r="B117" s="55" t="s">
        <v>60</v>
      </c>
      <c r="C117" s="54" t="s">
        <v>61</v>
      </c>
      <c r="D117" s="53" t="s">
        <v>173</v>
      </c>
      <c r="E117" s="52" t="s">
        <v>49</v>
      </c>
      <c r="F117" s="51">
        <v>1</v>
      </c>
      <c r="G117" s="50"/>
      <c r="H117" s="49">
        <f t="shared" si="1"/>
        <v>0</v>
      </c>
    </row>
    <row r="118" spans="1:8" s="1" customFormat="1" ht="30" customHeight="1" x14ac:dyDescent="0.2">
      <c r="A118" s="48" t="s">
        <v>130</v>
      </c>
      <c r="B118" s="47" t="s">
        <v>77</v>
      </c>
      <c r="C118" s="46" t="s">
        <v>131</v>
      </c>
      <c r="D118" s="45" t="s">
        <v>173</v>
      </c>
      <c r="E118" s="44" t="s">
        <v>49</v>
      </c>
      <c r="F118" s="43">
        <v>6</v>
      </c>
      <c r="G118" s="42"/>
      <c r="H118" s="31">
        <f t="shared" si="1"/>
        <v>0</v>
      </c>
    </row>
    <row r="119" spans="1:8" s="1" customFormat="1" ht="54.95" customHeight="1" thickBot="1" x14ac:dyDescent="0.25">
      <c r="A119" s="41"/>
      <c r="B119" s="15" t="str">
        <f>B66</f>
        <v>B</v>
      </c>
      <c r="C119" s="135" t="str">
        <f>C66</f>
        <v>WILKES AVENUE ASPHALT REHABILITATION: SEGMENT 2
400 m EAST OF CHARLESWOOD RD TO 220 m EAST OF HARSTONE RD</v>
      </c>
      <c r="D119" s="117"/>
      <c r="E119" s="117"/>
      <c r="F119" s="118"/>
      <c r="G119" s="40" t="s">
        <v>167</v>
      </c>
      <c r="H119" s="39">
        <f>SUM(H69:H118)</f>
        <v>0</v>
      </c>
    </row>
    <row r="120" spans="1:8" s="1" customFormat="1" ht="39.950000000000003" customHeight="1" thickTop="1" x14ac:dyDescent="0.2">
      <c r="A120" s="38"/>
      <c r="B120" s="37" t="s">
        <v>90</v>
      </c>
      <c r="C120" s="138" t="s">
        <v>172</v>
      </c>
      <c r="D120" s="139"/>
      <c r="E120" s="139"/>
      <c r="F120" s="139"/>
      <c r="G120" s="36"/>
      <c r="H120" s="36"/>
    </row>
    <row r="121" spans="1:8" s="1" customFormat="1" ht="39.950000000000003" customHeight="1" x14ac:dyDescent="0.2">
      <c r="A121" s="35" t="s">
        <v>151</v>
      </c>
      <c r="B121" s="34" t="s">
        <v>20</v>
      </c>
      <c r="C121" s="33" t="s">
        <v>171</v>
      </c>
      <c r="D121" s="45" t="s">
        <v>170</v>
      </c>
      <c r="E121" s="44" t="s">
        <v>169</v>
      </c>
      <c r="F121" s="43">
        <v>1</v>
      </c>
      <c r="G121" s="32"/>
      <c r="H121" s="31">
        <f>ROUND(G121*F121,2)</f>
        <v>0</v>
      </c>
    </row>
    <row r="122" spans="1:8" s="1" customFormat="1" ht="39.950000000000003" customHeight="1" thickBot="1" x14ac:dyDescent="0.25">
      <c r="A122" s="30"/>
      <c r="B122" s="29" t="str">
        <f>B120</f>
        <v>C</v>
      </c>
      <c r="C122" s="129" t="str">
        <f>C120</f>
        <v>MOBILIZATION /DEMOBILIZATION</v>
      </c>
      <c r="D122" s="130"/>
      <c r="E122" s="130"/>
      <c r="F122" s="131"/>
      <c r="G122" s="28" t="s">
        <v>167</v>
      </c>
      <c r="H122" s="27">
        <f>H121</f>
        <v>0</v>
      </c>
    </row>
    <row r="123" spans="1:8" s="1" customFormat="1" ht="39.950000000000003" customHeight="1" thickTop="1" x14ac:dyDescent="0.25">
      <c r="A123" s="26"/>
      <c r="B123" s="25"/>
      <c r="C123" s="24" t="s">
        <v>168</v>
      </c>
      <c r="D123" s="23"/>
      <c r="E123" s="22"/>
      <c r="F123" s="22"/>
      <c r="G123" s="21"/>
      <c r="H123" s="20"/>
    </row>
    <row r="124" spans="1:8" s="1" customFormat="1" ht="39.950000000000003" customHeight="1" thickBot="1" x14ac:dyDescent="0.25">
      <c r="A124" s="19"/>
      <c r="B124" s="15" t="str">
        <f>B6</f>
        <v>A</v>
      </c>
      <c r="C124" s="116" t="str">
        <f>C6</f>
        <v>WILKES AVENUE ASPHALT REHABILITATION: SEGMENT 1
PTH 100 TO 400 m WEST OF CHARLESWOOD RD</v>
      </c>
      <c r="D124" s="117"/>
      <c r="E124" s="117"/>
      <c r="F124" s="118"/>
      <c r="G124" s="18" t="s">
        <v>167</v>
      </c>
      <c r="H124" s="17">
        <f>H65</f>
        <v>0</v>
      </c>
    </row>
    <row r="125" spans="1:8" s="1" customFormat="1" ht="39.950000000000003" customHeight="1" thickTop="1" thickBot="1" x14ac:dyDescent="0.25">
      <c r="A125" s="19"/>
      <c r="B125" s="15" t="str">
        <f>B66</f>
        <v>B</v>
      </c>
      <c r="C125" s="119" t="str">
        <f>C66</f>
        <v>WILKES AVENUE ASPHALT REHABILITATION: SEGMENT 2
400 m EAST OF CHARLESWOOD RD TO 220 m EAST OF HARSTONE RD</v>
      </c>
      <c r="D125" s="120"/>
      <c r="E125" s="120"/>
      <c r="F125" s="121"/>
      <c r="G125" s="18" t="s">
        <v>167</v>
      </c>
      <c r="H125" s="17">
        <f>H119</f>
        <v>0</v>
      </c>
    </row>
    <row r="126" spans="1:8" s="1" customFormat="1" ht="39.950000000000003" customHeight="1" thickTop="1" thickBot="1" x14ac:dyDescent="0.25">
      <c r="A126" s="16"/>
      <c r="B126" s="15" t="str">
        <f>B120</f>
        <v>C</v>
      </c>
      <c r="C126" s="122" t="str">
        <f>C120</f>
        <v>MOBILIZATION /DEMOBILIZATION</v>
      </c>
      <c r="D126" s="123"/>
      <c r="E126" s="123"/>
      <c r="F126" s="124"/>
      <c r="G126" s="14" t="s">
        <v>167</v>
      </c>
      <c r="H126" s="13">
        <f>H122</f>
        <v>0</v>
      </c>
    </row>
    <row r="127" spans="1:8" s="1" customFormat="1" ht="39.950000000000003" customHeight="1" thickTop="1" x14ac:dyDescent="0.2">
      <c r="A127" s="12"/>
      <c r="B127" s="125" t="s">
        <v>166</v>
      </c>
      <c r="C127" s="126"/>
      <c r="D127" s="126"/>
      <c r="E127" s="126"/>
      <c r="F127" s="126"/>
      <c r="G127" s="127">
        <f>SUM(H124:H126)</f>
        <v>0</v>
      </c>
      <c r="H127" s="128"/>
    </row>
    <row r="128" spans="1:8" s="1" customFormat="1" ht="39.950000000000003" customHeight="1" x14ac:dyDescent="0.2">
      <c r="A128" s="11"/>
      <c r="B128" s="10"/>
      <c r="C128" s="8"/>
      <c r="D128" s="9"/>
      <c r="E128" s="8"/>
      <c r="F128" s="8"/>
      <c r="G128" s="7"/>
      <c r="H128" s="6"/>
    </row>
  </sheetData>
  <sheetProtection algorithmName="SHA-512" hashValue="rQVnXhb2lE/EkmjifXTvVK1xYlp0DTT6bZJmd+st2RfYgPbLh6NkFgVxKZtgbZDenJDkeFB0KpA1nRoG35RsMg==" saltValue="oxfnENX1s/09wpbxv8+FgQ==" spinCount="100000" sheet="1" objects="1" scenarios="1" selectLockedCells="1"/>
  <mergeCells count="11">
    <mergeCell ref="C122:F122"/>
    <mergeCell ref="C6:F6"/>
    <mergeCell ref="C65:F65"/>
    <mergeCell ref="C66:F66"/>
    <mergeCell ref="C119:F119"/>
    <mergeCell ref="C120:F120"/>
    <mergeCell ref="C124:F124"/>
    <mergeCell ref="C125:F125"/>
    <mergeCell ref="C126:F126"/>
    <mergeCell ref="B127:F127"/>
    <mergeCell ref="G127:H127"/>
  </mergeCells>
  <conditionalFormatting sqref="D8:D12 D47:D62 D74:D84 D115 D64">
    <cfRule type="cellIs" dxfId="39" priority="37" stopIfTrue="1" operator="equal">
      <formula>"CW 2130-R11"</formula>
    </cfRule>
  </conditionalFormatting>
  <conditionalFormatting sqref="D8:D24 D47:D62 D68:D84 D115">
    <cfRule type="cellIs" dxfId="38" priority="34" stopIfTrue="1" operator="equal">
      <formula>"CW 3120-R2"</formula>
    </cfRule>
    <cfRule type="cellIs" dxfId="37" priority="35" stopIfTrue="1" operator="equal">
      <formula>"CW 3240-R7"</formula>
    </cfRule>
  </conditionalFormatting>
  <conditionalFormatting sqref="D13">
    <cfRule type="cellIs" dxfId="36" priority="33" stopIfTrue="1" operator="equal">
      <formula>"CW 2130-R11"</formula>
    </cfRule>
  </conditionalFormatting>
  <conditionalFormatting sqref="D14:D24">
    <cfRule type="cellIs" dxfId="35" priority="36" stopIfTrue="1" operator="equal">
      <formula>"CW 2130-R11"</formula>
    </cfRule>
  </conditionalFormatting>
  <conditionalFormatting sqref="D26:D38">
    <cfRule type="cellIs" dxfId="34" priority="29" stopIfTrue="1" operator="equal">
      <formula>"CW 2130-R11"</formula>
    </cfRule>
    <cfRule type="cellIs" dxfId="33" priority="30" stopIfTrue="1" operator="equal">
      <formula>"CW 3120-R2"</formula>
    </cfRule>
    <cfRule type="cellIs" dxfId="32" priority="31" stopIfTrue="1" operator="equal">
      <formula>"CW 3240-R7"</formula>
    </cfRule>
  </conditionalFormatting>
  <conditionalFormatting sqref="D38">
    <cfRule type="cellIs" dxfId="31" priority="32" stopIfTrue="1" operator="equal">
      <formula>"CW 2130-R11"</formula>
    </cfRule>
  </conditionalFormatting>
  <conditionalFormatting sqref="D40:D41 D43:D45 D49">
    <cfRule type="cellIs" dxfId="30" priority="28" stopIfTrue="1" operator="equal">
      <formula>"CW 2130-R11"</formula>
    </cfRule>
  </conditionalFormatting>
  <conditionalFormatting sqref="D40:D41 D43:D45">
    <cfRule type="cellIs" dxfId="29" priority="27" stopIfTrue="1" operator="equal">
      <formula>"CW 3240-R7"</formula>
    </cfRule>
    <cfRule type="cellIs" dxfId="28" priority="26" stopIfTrue="1" operator="equal">
      <formula>"CW 3120-R2"</formula>
    </cfRule>
  </conditionalFormatting>
  <conditionalFormatting sqref="D49:D52">
    <cfRule type="cellIs" dxfId="27" priority="25" stopIfTrue="1" operator="equal">
      <formula>"CW 3240-R7"</formula>
    </cfRule>
    <cfRule type="cellIs" dxfId="26" priority="24" stopIfTrue="1" operator="equal">
      <formula>"CW 3120-R2"</formula>
    </cfRule>
  </conditionalFormatting>
  <conditionalFormatting sqref="D63">
    <cfRule type="cellIs" dxfId="25" priority="7" stopIfTrue="1" operator="equal">
      <formula>"CW 2130-R11"</formula>
    </cfRule>
  </conditionalFormatting>
  <conditionalFormatting sqref="D63:D64">
    <cfRule type="cellIs" dxfId="24" priority="8" stopIfTrue="1" operator="equal">
      <formula>"CW 3120-R2"</formula>
    </cfRule>
    <cfRule type="cellIs" dxfId="23" priority="9" stopIfTrue="1" operator="equal">
      <formula>"CW 3240-R7"</formula>
    </cfRule>
  </conditionalFormatting>
  <conditionalFormatting sqref="D68:D73">
    <cfRule type="cellIs" dxfId="22" priority="23" stopIfTrue="1" operator="equal">
      <formula>"CW 2130-R11"</formula>
    </cfRule>
  </conditionalFormatting>
  <conditionalFormatting sqref="D86:D89 D91:D98">
    <cfRule type="cellIs" dxfId="21" priority="22" stopIfTrue="1" operator="equal">
      <formula>"CW 2130-R11"</formula>
    </cfRule>
  </conditionalFormatting>
  <conditionalFormatting sqref="D86:D98">
    <cfRule type="cellIs" dxfId="20" priority="5" stopIfTrue="1" operator="equal">
      <formula>"CW 3120-R2"</formula>
    </cfRule>
    <cfRule type="cellIs" dxfId="19" priority="6" stopIfTrue="1" operator="equal">
      <formula>"CW 3240-R7"</formula>
    </cfRule>
  </conditionalFormatting>
  <conditionalFormatting sqref="D90">
    <cfRule type="cellIs" dxfId="18" priority="4" stopIfTrue="1" operator="equal">
      <formula>"CW 2130-R11"</formula>
    </cfRule>
  </conditionalFormatting>
  <conditionalFormatting sqref="D100:D101">
    <cfRule type="cellIs" dxfId="17" priority="20" stopIfTrue="1" operator="equal">
      <formula>"CW 3240-R7"</formula>
    </cfRule>
    <cfRule type="cellIs" dxfId="16" priority="21" stopIfTrue="1" operator="equal">
      <formula>"CW 2130-R11"</formula>
    </cfRule>
    <cfRule type="cellIs" dxfId="15" priority="19" stopIfTrue="1" operator="equal">
      <formula>"CW 3120-R2"</formula>
    </cfRule>
  </conditionalFormatting>
  <conditionalFormatting sqref="D103">
    <cfRule type="cellIs" dxfId="14" priority="17" stopIfTrue="1" operator="equal">
      <formula>"CW 3240-R7"</formula>
    </cfRule>
    <cfRule type="cellIs" dxfId="13" priority="16" stopIfTrue="1" operator="equal">
      <formula>"CW 3120-R2"</formula>
    </cfRule>
    <cfRule type="cellIs" dxfId="12" priority="18" stopIfTrue="1" operator="equal">
      <formula>"CW 2130-R11"</formula>
    </cfRule>
  </conditionalFormatting>
  <conditionalFormatting sqref="D105">
    <cfRule type="cellIs" dxfId="11" priority="15" stopIfTrue="1" operator="equal">
      <formula>"CW 3240-R7"</formula>
    </cfRule>
    <cfRule type="cellIs" dxfId="10" priority="14" stopIfTrue="1" operator="equal">
      <formula>"CW 3120-R2"</formula>
    </cfRule>
  </conditionalFormatting>
  <conditionalFormatting sqref="D105:D116 D118">
    <cfRule type="cellIs" dxfId="9" priority="13" stopIfTrue="1" operator="equal">
      <formula>"CW 2130-R11"</formula>
    </cfRule>
  </conditionalFormatting>
  <conditionalFormatting sqref="D106:D118">
    <cfRule type="cellIs" dxfId="8" priority="12" stopIfTrue="1" operator="equal">
      <formula>"CW 3240-R7"</formula>
    </cfRule>
    <cfRule type="cellIs" dxfId="7" priority="11" stopIfTrue="1" operator="equal">
      <formula>"CW 3120-R2"</formula>
    </cfRule>
  </conditionalFormatting>
  <conditionalFormatting sqref="D117">
    <cfRule type="cellIs" dxfId="6" priority="10" stopIfTrue="1" operator="equal">
      <formula>"CW 2130-R11"</formula>
    </cfRule>
  </conditionalFormatting>
  <conditionalFormatting sqref="D121">
    <cfRule type="cellIs" dxfId="5" priority="3" stopIfTrue="1" operator="equal">
      <formula>"CW 2130-R11"</formula>
    </cfRule>
    <cfRule type="cellIs" dxfId="4" priority="1" stopIfTrue="1" operator="equal">
      <formula>"CW 3120-R2"</formula>
    </cfRule>
    <cfRule type="cellIs" dxfId="3" priority="2" stopIfTrue="1" operator="equal">
      <formula>"CW 3240-R7"</formula>
    </cfRule>
  </conditionalFormatting>
  <conditionalFormatting sqref="D129:D65019">
    <cfRule type="cellIs" dxfId="2" priority="38" stopIfTrue="1" operator="equal">
      <formula>"CW 2130-R11"</formula>
    </cfRule>
    <cfRule type="cellIs" dxfId="1" priority="39" stopIfTrue="1" operator="equal">
      <formula>"CW 3120-R2"</formula>
    </cfRule>
    <cfRule type="cellIs" dxfId="0" priority="40" stopIfTrue="1" operator="equal">
      <formula>"CW 3240-R7"</formula>
    </cfRule>
  </conditionalFormatting>
  <dataValidations count="3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121" xr:uid="{F0826334-1C2D-459D-B8AD-4CC4BA21860A}">
      <formula1>IF(AND(G121&gt;=0.01,G121&lt;=G127*0.05),ROUND(G121,2),0.01)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9:G13 G15 G20 G22 G24 G27 G29 G32:G33 G35 G37:G38 G44:G45 G69:G73 G75 G80 G82 G84 G87 G89 G92:G93 G95 G97:G98 G100:G101 G103 G40:G41 G58:G64 G17:G18 G77:G78 G47 G49 G51:G52 G54:G56 G105 G108:G110 G112:G118" xr:uid="{7BD5F239-232F-4890-8CBD-76D9944425A5}">
      <formula1>IF(G9&gt;=0.01,ROUND(G9,2),0.01)</formula1>
    </dataValidation>
    <dataValidation type="custom" allowBlank="1" showInputMessage="1" showErrorMessage="1" error="If you can enter a Unit  Price in this cell, pLease contact the Contract Administrator immediately!" sqref="F7 G8 G14 G16 G19 G21 G23 G26 G28 G30:G31 G34 G36 G39 G42:G43 G46 G48 G50 G53 G57 G68 G74 G76 G79 G81 G83 G86 G88 G90:G91 G94 G96 G99 G102 G104 G106:G107 G111" xr:uid="{D797D0A0-8082-4F7B-9921-9F9EC086D266}">
      <formula1>"isblank(G3)"</formula1>
    </dataValidation>
  </dataValidations>
  <pageMargins left="0.51181102362204722" right="0.51181102362204722" top="0.74803149606299213" bottom="0.74803149606299213" header="0.23622047244094491" footer="0.23622047244094491"/>
  <pageSetup scale="85" fitToHeight="0" orientation="portrait" horizontalDpi="4294967293" r:id="rId1"/>
  <headerFooter alignWithMargins="0">
    <oddHeader>&amp;LThe City of Winnipeg
Tender No. 192-2026&amp;RBid Submission 
&amp;P of &amp;N</oddHeader>
  </headerFooter>
  <rowBreaks count="5" manualBreakCount="5">
    <brk id="24" min="1" max="7" man="1"/>
    <brk id="65" min="1" max="7" man="1"/>
    <brk id="84" min="1" max="7" man="1"/>
    <brk id="101" min="1" max="7" man="1"/>
    <brk id="119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192-2026</vt:lpstr>
      <vt:lpstr>'192-2026'!Print_Area</vt:lpstr>
      <vt:lpstr>'192-2026'!Print_Titles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</dc:creator>
  <dc:description>Checked Mar. 25, 2026
by C. Humbert
File Size 28.5 KB</dc:description>
  <cp:lastModifiedBy>Humbert, Cory</cp:lastModifiedBy>
  <cp:lastPrinted>2026-03-25T19:18:45Z</cp:lastPrinted>
  <dcterms:created xsi:type="dcterms:W3CDTF">2000-01-26T18:56:05Z</dcterms:created>
  <dcterms:modified xsi:type="dcterms:W3CDTF">2026-03-25T19:22:14Z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</Properties>
</file>