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2-2026 PWD-Eng - Regionals\"/>
    </mc:Choice>
  </mc:AlternateContent>
  <xr:revisionPtr revIDLastSave="0" documentId="13_ncr:1_{70CEDF17-1FB6-4192-AA6F-2463D19D8C6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-2026 FORM B" sheetId="3" r:id="rId1"/>
  </sheets>
  <definedNames>
    <definedName name="_12TENDER_SUBMISSI">#REF!</definedName>
    <definedName name="_1PAGE_1_OF_13" localSheetId="0">'2-2026 FORM B'!#REF!</definedName>
    <definedName name="_4PAGE_1_OF_13">#REF!</definedName>
    <definedName name="_5TENDER_NO._181" localSheetId="0">'2-2026 FORM B'!#REF!</definedName>
    <definedName name="_8TENDER_NO._181">#REF!</definedName>
    <definedName name="_9TENDER_SUBMISSI" localSheetId="0">'2-2026 FORM B'!#REF!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'2-2026 FORM B'!#REF!</definedName>
    <definedName name="HEADER">#REF!</definedName>
    <definedName name="_xlnm.Print_Area" localSheetId="0">'2-2026 FORM B'!$B$6:$H$340</definedName>
    <definedName name="_xlnm.Print_Titles" localSheetId="0">'2-2026 FORM B'!$1:$5</definedName>
    <definedName name="_xlnm.Print_Titles">#REF!</definedName>
    <definedName name="TEMP" localSheetId="0">'2-2026 FORM B'!#REF!</definedName>
    <definedName name="TEMP">#REF!</definedName>
    <definedName name="TESTHEAD" localSheetId="0">'2-2026 FORM B'!#REF!</definedName>
    <definedName name="TESTHEAD">#REF!</definedName>
    <definedName name="XEVERYTHING" localSheetId="0">'2-2026 FORM B'!$B$1:$IP$310</definedName>
    <definedName name="XEVERYTHING">#REF!</definedName>
    <definedName name="XITEMS" localSheetId="0">'2-2026 FORM B'!$B$7:$IP$310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8" i="3" l="1"/>
  <c r="H333" i="3" s="1"/>
  <c r="H307" i="3"/>
  <c r="H304" i="3"/>
  <c r="H301" i="3"/>
  <c r="H298" i="3"/>
  <c r="H294" i="3"/>
  <c r="H291" i="3"/>
  <c r="C333" i="3" l="1"/>
  <c r="B333" i="3"/>
  <c r="C308" i="3"/>
  <c r="B308" i="3"/>
  <c r="H323" i="3" l="1"/>
  <c r="H322" i="3"/>
  <c r="H321" i="3"/>
  <c r="H320" i="3"/>
  <c r="H319" i="3"/>
  <c r="H318" i="3"/>
  <c r="H317" i="3"/>
  <c r="H316" i="3"/>
  <c r="H315" i="3"/>
  <c r="H314" i="3"/>
  <c r="H313" i="3"/>
  <c r="H312" i="3"/>
  <c r="H285" i="3"/>
  <c r="H284" i="3"/>
  <c r="H283" i="3"/>
  <c r="H279" i="3"/>
  <c r="H277" i="3"/>
  <c r="H274" i="3"/>
  <c r="H272" i="3"/>
  <c r="H269" i="3"/>
  <c r="H268" i="3"/>
  <c r="H265" i="3"/>
  <c r="H141" i="3"/>
  <c r="H201" i="3" l="1"/>
  <c r="H193" i="3"/>
  <c r="H189" i="3"/>
  <c r="H167" i="3" l="1"/>
  <c r="H38" i="3" l="1"/>
  <c r="H102" i="3" l="1"/>
  <c r="H104" i="3"/>
  <c r="H226" i="3"/>
  <c r="H224" i="3"/>
  <c r="H216" i="3" l="1"/>
  <c r="H212" i="3"/>
  <c r="H210" i="3"/>
  <c r="H94" i="3"/>
  <c r="H90" i="3"/>
  <c r="H88" i="3"/>
  <c r="H230" i="3" l="1"/>
  <c r="H219" i="3" l="1"/>
  <c r="H202" i="3" l="1"/>
  <c r="H160" i="3" l="1"/>
  <c r="H259" i="3" l="1"/>
  <c r="H281" i="3" l="1"/>
  <c r="H273" i="3"/>
  <c r="H271" i="3"/>
  <c r="H267" i="3"/>
  <c r="C332" i="3"/>
  <c r="B332" i="3"/>
  <c r="C286" i="3"/>
  <c r="B286" i="3"/>
  <c r="H264" i="3"/>
  <c r="H286" i="3" l="1"/>
  <c r="H332" i="3" s="1"/>
  <c r="H324" i="3" l="1"/>
  <c r="H51" i="3" l="1"/>
  <c r="H49" i="3"/>
  <c r="H158" i="3" l="1"/>
  <c r="H31" i="3" l="1"/>
  <c r="H29" i="3"/>
  <c r="H108" i="3"/>
  <c r="H258" i="3" l="1"/>
  <c r="H256" i="3"/>
  <c r="H255" i="3"/>
  <c r="H252" i="3"/>
  <c r="H251" i="3"/>
  <c r="H250" i="3"/>
  <c r="H249" i="3"/>
  <c r="H248" i="3"/>
  <c r="H247" i="3"/>
  <c r="H246" i="3"/>
  <c r="H245" i="3"/>
  <c r="H244" i="3"/>
  <c r="H242" i="3"/>
  <c r="H240" i="3"/>
  <c r="H238" i="3"/>
  <c r="H236" i="3"/>
  <c r="H235" i="3"/>
  <c r="H234" i="3"/>
  <c r="H233" i="3"/>
  <c r="H232" i="3"/>
  <c r="H229" i="3"/>
  <c r="H222" i="3"/>
  <c r="H221" i="3"/>
  <c r="H215" i="3"/>
  <c r="H209" i="3"/>
  <c r="H206" i="3"/>
  <c r="H204" i="3"/>
  <c r="H203" i="3"/>
  <c r="H200" i="3"/>
  <c r="H199" i="3"/>
  <c r="H198" i="3"/>
  <c r="H197" i="3"/>
  <c r="H196" i="3"/>
  <c r="H195" i="3"/>
  <c r="H192" i="3"/>
  <c r="H191" i="3"/>
  <c r="H188" i="3"/>
  <c r="H187" i="3"/>
  <c r="H184" i="3"/>
  <c r="H183" i="3"/>
  <c r="H181" i="3"/>
  <c r="H178" i="3"/>
  <c r="H177" i="3"/>
  <c r="H176" i="3"/>
  <c r="H173" i="3"/>
  <c r="H172" i="3"/>
  <c r="H169" i="3"/>
  <c r="H166" i="3"/>
  <c r="H165" i="3"/>
  <c r="H163" i="3"/>
  <c r="H162" i="3"/>
  <c r="H156" i="3"/>
  <c r="H155" i="3"/>
  <c r="H152" i="3"/>
  <c r="H151" i="3"/>
  <c r="H149" i="3"/>
  <c r="H147" i="3"/>
  <c r="H145" i="3"/>
  <c r="H144" i="3"/>
  <c r="H142" i="3"/>
  <c r="H139" i="3"/>
  <c r="H138" i="3"/>
  <c r="H134" i="3"/>
  <c r="H260" i="3" l="1"/>
  <c r="H58" i="3"/>
  <c r="H71" i="3" l="1"/>
  <c r="H112" i="3"/>
  <c r="H132" i="3" l="1"/>
  <c r="H131" i="3"/>
  <c r="H128" i="3"/>
  <c r="H127" i="3"/>
  <c r="H126" i="3"/>
  <c r="H125" i="3"/>
  <c r="H124" i="3"/>
  <c r="H123" i="3"/>
  <c r="H122" i="3"/>
  <c r="H121" i="3"/>
  <c r="H119" i="3"/>
  <c r="H117" i="3"/>
  <c r="H115" i="3"/>
  <c r="H113" i="3"/>
  <c r="H111" i="3"/>
  <c r="H110" i="3"/>
  <c r="H107" i="3"/>
  <c r="H100" i="3"/>
  <c r="H99" i="3"/>
  <c r="H97" i="3"/>
  <c r="H93" i="3"/>
  <c r="H87" i="3"/>
  <c r="H84" i="3"/>
  <c r="H82" i="3"/>
  <c r="H81" i="3"/>
  <c r="H80" i="3"/>
  <c r="H79" i="3"/>
  <c r="H78" i="3"/>
  <c r="H77" i="3"/>
  <c r="H76" i="3"/>
  <c r="H74" i="3"/>
  <c r="H73" i="3"/>
  <c r="H70" i="3"/>
  <c r="H67" i="3"/>
  <c r="H66" i="3"/>
  <c r="H64" i="3"/>
  <c r="H62" i="3"/>
  <c r="H59" i="3"/>
  <c r="H57" i="3"/>
  <c r="H55" i="3"/>
  <c r="H54" i="3"/>
  <c r="H47" i="3"/>
  <c r="H46" i="3"/>
  <c r="H45" i="3"/>
  <c r="H44" i="3"/>
  <c r="H43" i="3"/>
  <c r="H40" i="3"/>
  <c r="H37" i="3"/>
  <c r="H36" i="3"/>
  <c r="H34" i="3"/>
  <c r="H33" i="3"/>
  <c r="H27" i="3"/>
  <c r="H25" i="3"/>
  <c r="H24" i="3"/>
  <c r="H21" i="3"/>
  <c r="H19" i="3"/>
  <c r="H17" i="3"/>
  <c r="H15" i="3"/>
  <c r="H14" i="3"/>
  <c r="H12" i="3"/>
  <c r="H10" i="3"/>
  <c r="H9" i="3"/>
  <c r="H135" i="3" l="1"/>
  <c r="C336" i="3"/>
  <c r="B338" i="3" l="1"/>
  <c r="C338" i="3"/>
  <c r="C327" i="3"/>
  <c r="B327" i="3"/>
  <c r="H326" i="3"/>
  <c r="H327" i="3" s="1"/>
  <c r="H338" i="3" s="1"/>
  <c r="B336" i="3" l="1"/>
  <c r="B331" i="3"/>
  <c r="B330" i="3"/>
  <c r="B324" i="3"/>
  <c r="H331" i="3"/>
  <c r="H336" i="3"/>
  <c r="B335" i="3"/>
  <c r="B329" i="3"/>
  <c r="C331" i="3"/>
  <c r="C330" i="3"/>
  <c r="C324" i="3"/>
  <c r="C260" i="3"/>
  <c r="C135" i="3"/>
  <c r="H337" i="3" l="1"/>
  <c r="H330" i="3" l="1"/>
  <c r="H334" i="3" s="1"/>
  <c r="G339" i="3" l="1"/>
</calcChain>
</file>

<file path=xl/sharedStrings.xml><?xml version="1.0" encoding="utf-8"?>
<sst xmlns="http://schemas.openxmlformats.org/spreadsheetml/2006/main" count="1288" uniqueCount="551">
  <si>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</si>
  <si>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</si>
  <si>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</si>
  <si>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</si>
  <si>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</si>
  <si>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</si>
  <si>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</si>
  <si>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</si>
  <si>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</si>
  <si>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</si>
  <si>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</si>
  <si>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</si>
  <si>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</si>
  <si>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</si>
  <si>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</si>
  <si>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</si>
  <si>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</si>
  <si>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</si>
  <si>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</si>
  <si>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</si>
  <si>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</si>
  <si>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</si>
  <si>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</si>
  <si>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</si>
  <si>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</si>
  <si>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</si>
  <si>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</si>
  <si>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</si>
  <si>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</si>
  <si>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</si>
  <si>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</si>
  <si>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</si>
  <si>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</si>
  <si>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</si>
  <si>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</si>
  <si>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</si>
  <si>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</si>
  <si>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</si>
  <si>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</si>
  <si>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</si>
  <si>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</si>
  <si>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</si>
  <si>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</si>
  <si>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</si>
  <si>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</si>
  <si>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</si>
  <si>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</si>
  <si>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</si>
  <si>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</si>
  <si>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</si>
  <si>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</si>
  <si>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</si>
  <si>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</si>
  <si>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</si>
  <si>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</si>
  <si>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</si>
  <si>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</si>
  <si>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</si>
  <si>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</si>
  <si>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</si>
  <si>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</si>
  <si>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</si>
  <si>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</si>
  <si>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</si>
  <si>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</si>
  <si>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</si>
  <si>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</si>
  <si>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</si>
  <si>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</si>
  <si>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</si>
  <si>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</si>
  <si>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</si>
  <si>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</si>
  <si>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</si>
  <si>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</si>
  <si>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</si>
  <si>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</si>
  <si>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</si>
  <si>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</si>
  <si>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</si>
  <si>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</si>
  <si>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</si>
  <si>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</si>
  <si>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</si>
  <si>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</si>
  <si>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</si>
  <si>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</si>
  <si>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</si>
  <si>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</si>
  <si>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</si>
  <si>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</si>
  <si>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</si>
  <si>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</si>
  <si>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</si>
  <si>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A022</t>
  </si>
  <si>
    <t>A.7</t>
  </si>
  <si>
    <t>Supply and Install Geogrid</t>
  </si>
  <si>
    <t xml:space="preserve">CW 3235-R9  </t>
  </si>
  <si>
    <t>100 mm Sidewalk</t>
  </si>
  <si>
    <t>a)</t>
  </si>
  <si>
    <t>b)</t>
  </si>
  <si>
    <t>B154rl</t>
  </si>
  <si>
    <t>A.12</t>
  </si>
  <si>
    <t>SD-203B</t>
  </si>
  <si>
    <t>B200</t>
  </si>
  <si>
    <t>Planing of Pavement</t>
  </si>
  <si>
    <t>B219</t>
  </si>
  <si>
    <t>Detectable Warning Surface Tiles</t>
  </si>
  <si>
    <t>SD-205</t>
  </si>
  <si>
    <t>SD-229C</t>
  </si>
  <si>
    <t>CW 3250-R7</t>
  </si>
  <si>
    <t>E003</t>
  </si>
  <si>
    <t xml:space="preserve">Catch Basin  </t>
  </si>
  <si>
    <t>E008</t>
  </si>
  <si>
    <t>A.20</t>
  </si>
  <si>
    <t>Sewer Service</t>
  </si>
  <si>
    <t>E009</t>
  </si>
  <si>
    <t>250 mm, PVC</t>
  </si>
  <si>
    <t>E010</t>
  </si>
  <si>
    <t>E036</t>
  </si>
  <si>
    <t>A.22</t>
  </si>
  <si>
    <t xml:space="preserve">Connecting to Existing Sewer </t>
  </si>
  <si>
    <t>E037</t>
  </si>
  <si>
    <t>E050</t>
  </si>
  <si>
    <t>Abandoning Existing Drainage Inlets</t>
  </si>
  <si>
    <t>E051</t>
  </si>
  <si>
    <t>Installation of Subdrains</t>
  </si>
  <si>
    <t>CW 3120-R4</t>
  </si>
  <si>
    <t>Pre-cast Concrete Risers</t>
  </si>
  <si>
    <t>51 mm</t>
  </si>
  <si>
    <t>G002</t>
  </si>
  <si>
    <t xml:space="preserve"> width &lt; 600 mm</t>
  </si>
  <si>
    <t xml:space="preserve"> width &gt; or = 600 mm</t>
  </si>
  <si>
    <t>E038</t>
  </si>
  <si>
    <t>B100r</t>
  </si>
  <si>
    <t>Miscellaneous Concrete Slab Removal</t>
  </si>
  <si>
    <t>B104r</t>
  </si>
  <si>
    <t xml:space="preserve">250 mm </t>
  </si>
  <si>
    <t>E039</t>
  </si>
  <si>
    <t>C051</t>
  </si>
  <si>
    <t>76 mm</t>
  </si>
  <si>
    <t>B003</t>
  </si>
  <si>
    <t>Asphalt Pavement</t>
  </si>
  <si>
    <t>B096</t>
  </si>
  <si>
    <t>28.6 mm Diameter</t>
  </si>
  <si>
    <t>B097A</t>
  </si>
  <si>
    <t>15 M Deformed Tie Bar</t>
  </si>
  <si>
    <t>B184rlA</t>
  </si>
  <si>
    <t>B190</t>
  </si>
  <si>
    <t xml:space="preserve">Construction of Asphaltic Concrete Overlay </t>
  </si>
  <si>
    <t>B194</t>
  </si>
  <si>
    <t>Construction of Asphalt Patches</t>
  </si>
  <si>
    <t>CW 3326-R3</t>
  </si>
  <si>
    <t>SD-204</t>
  </si>
  <si>
    <t>C050</t>
  </si>
  <si>
    <t>E013</t>
  </si>
  <si>
    <t>Sewer Service Risers</t>
  </si>
  <si>
    <t>E014</t>
  </si>
  <si>
    <t>E016</t>
  </si>
  <si>
    <t>SD-015</t>
  </si>
  <si>
    <t>E072</t>
  </si>
  <si>
    <t>Watermain and Water Service Insulation</t>
  </si>
  <si>
    <t>E073</t>
  </si>
  <si>
    <t>F004</t>
  </si>
  <si>
    <t>38 mm</t>
  </si>
  <si>
    <t>F006</t>
  </si>
  <si>
    <t>64 mm</t>
  </si>
  <si>
    <t>F028</t>
  </si>
  <si>
    <t>Adjustment of Traffic Signal Service Box Frames</t>
  </si>
  <si>
    <t>B.3</t>
  </si>
  <si>
    <t>B.2</t>
  </si>
  <si>
    <t>B.1</t>
  </si>
  <si>
    <t>per span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</si>
  <si>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</si>
  <si>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</si>
  <si>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</si>
  <si>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</si>
  <si>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</si>
  <si>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</si>
  <si>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</si>
  <si>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</si>
  <si>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</si>
  <si>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</si>
  <si>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</si>
  <si>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</si>
  <si>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</si>
  <si>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</si>
  <si>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</si>
  <si>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</si>
  <si>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</si>
  <si>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</si>
  <si>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</si>
  <si>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</si>
  <si>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</si>
  <si>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</si>
  <si>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</si>
  <si>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</si>
  <si>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</si>
  <si>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</si>
  <si>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</si>
  <si>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B124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</si>
  <si>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</si>
  <si>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</si>
  <si>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</si>
  <si>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</si>
  <si>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</si>
  <si>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</si>
  <si>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</si>
  <si>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</si>
  <si>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</si>
  <si>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</si>
  <si>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B.20</t>
  </si>
  <si>
    <t>B.21</t>
  </si>
  <si>
    <t>B.23</t>
  </si>
  <si>
    <t>B.24</t>
  </si>
  <si>
    <t>F018</t>
  </si>
  <si>
    <t>Curb Stop Extensions</t>
  </si>
  <si>
    <t>B.30</t>
  </si>
  <si>
    <t>D.1</t>
  </si>
  <si>
    <t>SD-205,
SD-206A</t>
  </si>
  <si>
    <t>AP-006 - Standard Frame for Manhole and Catch Basin</t>
  </si>
  <si>
    <t>AP-007 - Standard Solid Cover for Standard Frame</t>
  </si>
  <si>
    <t>E.1</t>
  </si>
  <si>
    <t>Less than 3 m</t>
  </si>
  <si>
    <t>C064</t>
  </si>
  <si>
    <t>E004A</t>
  </si>
  <si>
    <t>B125</t>
  </si>
  <si>
    <t>Supply of Precast  Sidewalk Blocks</t>
  </si>
  <si>
    <t>SD-200</t>
  </si>
  <si>
    <t>ROADWORKS - REMOVALS/RENEWALS</t>
  </si>
  <si>
    <t>MOBILIZATION /DEMOLIBIZATION</t>
  </si>
  <si>
    <t>L. sum</t>
  </si>
  <si>
    <t>Total:</t>
  </si>
  <si>
    <t>I001</t>
  </si>
  <si>
    <t>Mobilization/Demobilization</t>
  </si>
  <si>
    <t>CW 3110-R22</t>
  </si>
  <si>
    <t>CW 3510-R10</t>
  </si>
  <si>
    <t>Supplying and Placing Sub-base Material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</si>
  <si>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</si>
  <si>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</si>
  <si>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</si>
  <si>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</si>
  <si>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</si>
  <si>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</si>
  <si>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</si>
  <si>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</si>
  <si>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</si>
  <si>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</si>
  <si>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A008A1</t>
  </si>
  <si>
    <t>100 mm Granular A Limestone</t>
  </si>
  <si>
    <t>E2</t>
  </si>
  <si>
    <t>DUFFERIN AVENUE from McGregor Street to Powers Street - Concrete Pavement Reconstruction</t>
  </si>
  <si>
    <t>McGREGOR STREET from Dufferin Avenue to Selkirk Avenue - Concrete Pavement Reconstruction</t>
  </si>
  <si>
    <t>McGREGOR STREET from Dufferin Avenue to Selkirk Avenue - Installation of Street Lighting and Associated Works</t>
  </si>
  <si>
    <r>
      <t>CW 3110-R22</t>
    </r>
    <r>
      <rPr>
        <sz val="11"/>
        <color theme="1"/>
        <rFont val="Calibri"/>
        <family val="2"/>
        <scheme val="minor"/>
      </rPr>
      <t/>
    </r>
  </si>
  <si>
    <t>A030</t>
  </si>
  <si>
    <t>Fill Material</t>
  </si>
  <si>
    <t>CW 3170-R3</t>
  </si>
  <si>
    <t>A031</t>
  </si>
  <si>
    <t>Placing Suitable Site Material</t>
  </si>
  <si>
    <t>A033</t>
  </si>
  <si>
    <t>Supplying and Placing Imported Material</t>
  </si>
  <si>
    <t>B004</t>
  </si>
  <si>
    <t>Slab Replacement</t>
  </si>
  <si>
    <t>B014</t>
  </si>
  <si>
    <t>B017</t>
  </si>
  <si>
    <t>Partial Slab Patches</t>
  </si>
  <si>
    <t>B031</t>
  </si>
  <si>
    <t>B125A</t>
  </si>
  <si>
    <t>Removal of Precast Sidewalk Blocks</t>
  </si>
  <si>
    <t>3 m to 30 m</t>
  </si>
  <si>
    <t>B170rlA</t>
  </si>
  <si>
    <t>B193A</t>
  </si>
  <si>
    <t>Type MS1</t>
  </si>
  <si>
    <t>B195A</t>
  </si>
  <si>
    <t>C004</t>
  </si>
  <si>
    <t>C022-24</t>
  </si>
  <si>
    <t>Construction of 250 mm Type 3 Concrete Pavement for Early Opening 24 Hour (Plain-Dowelled)</t>
  </si>
  <si>
    <t>C022-72</t>
  </si>
  <si>
    <t>Construction of 250 mm Type 4 Concrete Pavement for Early Opening 72 Hour (Plain-Dowelled)</t>
  </si>
  <si>
    <t>C033B</t>
  </si>
  <si>
    <t>C035B</t>
  </si>
  <si>
    <t>C037B</t>
  </si>
  <si>
    <t>B114A</t>
  </si>
  <si>
    <t>B114E</t>
  </si>
  <si>
    <t>Paving Stone Indicator Surfaces</t>
  </si>
  <si>
    <t>E042</t>
  </si>
  <si>
    <t>Connecting New Sewer Service to Existing Sewer Service</t>
  </si>
  <si>
    <t>E043</t>
  </si>
  <si>
    <t>E044</t>
  </si>
  <si>
    <t>Abandoning  Existing Catch Basins</t>
  </si>
  <si>
    <t>Pipe Under Roadway Excavation</t>
  </si>
  <si>
    <t>SD-018</t>
  </si>
  <si>
    <t>E045</t>
  </si>
  <si>
    <t>Abandoning  Existing Catch Pit</t>
  </si>
  <si>
    <t>Tree Stump Grinding (Diameter 600mm - 1200mm)</t>
  </si>
  <si>
    <t>250 mm PVC Connecting Pipe</t>
  </si>
  <si>
    <t>Connecting to 300 mm Clay Combined Sewer</t>
  </si>
  <si>
    <t>In a Trench, Class B Compacted Sand  Bedding, Class 3 Backfill</t>
  </si>
  <si>
    <t xml:space="preserve"> i)</t>
  </si>
  <si>
    <t>Tree Stump Grinding (Diameter 1000mm - 1500mm)</t>
  </si>
  <si>
    <t>B034-24</t>
  </si>
  <si>
    <t>Slab Replacement - Early Opening (24 hour)</t>
  </si>
  <si>
    <t>B041-24</t>
  </si>
  <si>
    <t>200 mm Type 3 Concrete Pavement (Reinforced)</t>
  </si>
  <si>
    <t>B047-24</t>
  </si>
  <si>
    <t>Partial Slab Patches - Early Opening (24 hour)</t>
  </si>
  <si>
    <t>B056-24</t>
  </si>
  <si>
    <t>200 mm Type 3 Concrete Pavement (Type A)</t>
  </si>
  <si>
    <t>Connecting to 375 mm Concrete Storm Relief Sewer</t>
  </si>
  <si>
    <t>150 mm Type 1 Concrete Pavement (Type B)</t>
  </si>
  <si>
    <t>Supply and Installation of Dowel Assemblies 28.6</t>
  </si>
  <si>
    <t>B127rB</t>
  </si>
  <si>
    <t>Barrier Separate</t>
  </si>
  <si>
    <t>B139iA</t>
  </si>
  <si>
    <t>NEW STREET LIGHT INSTALLATION</t>
  </si>
  <si>
    <t>lin.m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</si>
  <si>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</si>
  <si>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</si>
  <si>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</si>
  <si>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</si>
  <si>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</si>
  <si>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TRAFFIC SIGNALS WORKS</t>
  </si>
  <si>
    <t>Installation of Conduit</t>
  </si>
  <si>
    <t xml:space="preserve">CW 3620-R9 </t>
  </si>
  <si>
    <t>Installation of Concrete Bases</t>
  </si>
  <si>
    <t>Installation of Service Boxes</t>
  </si>
  <si>
    <t>Removal of Concrete Bases</t>
  </si>
  <si>
    <t>Tree Removal (Diameter 250mm)</t>
  </si>
  <si>
    <t>B044-24</t>
  </si>
  <si>
    <t>150 mm Type 3 Concrete Pavement (Reinforced)</t>
  </si>
  <si>
    <t>(SEE B10)</t>
  </si>
  <si>
    <t>100 mm Type 5 Concrete Sidewalk</t>
  </si>
  <si>
    <t>Type 1 Concrete Modified Barrier (150 mm reveal ht, Dowelled)</t>
  </si>
  <si>
    <t>Type 1 Concrete Curb and Gutter (150 mm reveal ht, Barrier, Integral, 600 mm width, 150 mm Plain Concrete Pavement)</t>
  </si>
  <si>
    <t>Type 1 Concrete Curb Ramp (8-12 mm reveal ht, Monolithic)</t>
  </si>
  <si>
    <t>Construction of 250 mm Type 1 Concrete Pavement (Plain-Dowelled) Slip Form Paving</t>
  </si>
  <si>
    <t>Construction of 250 mm Type 1 Concrete Pavement (Plain-Dowelled)</t>
  </si>
  <si>
    <t>Construction of  Barrier (180 mm ht, Type 1, Dowelled)</t>
  </si>
  <si>
    <t>Construction of Barrier (180 mm ht, Type 1, Integral)</t>
  </si>
  <si>
    <t>Construction of  Modified Barrier  (180 mm ht, Type 1, Integral)</t>
  </si>
  <si>
    <t>Construction of  Curb Ramp (8-12 mm ht, Type 1, Integral)</t>
  </si>
  <si>
    <t>Type 5 Concrete 100 mm Sidewalk with Block Outs</t>
  </si>
  <si>
    <t>SD-229C, D</t>
  </si>
  <si>
    <t>150 mm Type 1 Concrete Pavement (Reinforced)</t>
  </si>
  <si>
    <t>SD-024, 1800 mm deep</t>
  </si>
  <si>
    <t>Type 1 Concrete Barrier (150 mm reveal ht, Dowelled)</t>
  </si>
  <si>
    <t>A.1</t>
  </si>
  <si>
    <t>A.2</t>
  </si>
  <si>
    <t>A.5</t>
  </si>
  <si>
    <t>A.6</t>
  </si>
  <si>
    <t xml:space="preserve">A.8 </t>
  </si>
  <si>
    <t>A.10</t>
  </si>
  <si>
    <t>A.11</t>
  </si>
  <si>
    <t>A.13</t>
  </si>
  <si>
    <t>A.14</t>
  </si>
  <si>
    <t>A.15</t>
  </si>
  <si>
    <t>A.16</t>
  </si>
  <si>
    <t>A.17</t>
  </si>
  <si>
    <t>A.18</t>
  </si>
  <si>
    <t>A.19</t>
  </si>
  <si>
    <t>A.21</t>
  </si>
  <si>
    <t>A.23</t>
  </si>
  <si>
    <t>A.24</t>
  </si>
  <si>
    <t>A.25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</si>
  <si>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</si>
  <si>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</si>
  <si>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</si>
  <si>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</si>
  <si>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</si>
  <si>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</si>
  <si>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</si>
  <si>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</si>
  <si>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</si>
  <si>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</si>
  <si>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</si>
  <si>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</si>
  <si>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</si>
  <si>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</si>
  <si>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</si>
  <si>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A.44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</si>
  <si>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</si>
  <si>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</si>
  <si>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</si>
  <si>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</si>
  <si>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</si>
  <si>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</si>
  <si>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</si>
  <si>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</si>
  <si>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</si>
  <si>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 xml:space="preserve">A.27 </t>
  </si>
  <si>
    <t>B.6</t>
  </si>
  <si>
    <t>B.7</t>
  </si>
  <si>
    <t xml:space="preserve">B.8 </t>
  </si>
  <si>
    <t>B.9</t>
  </si>
  <si>
    <t>B.19</t>
  </si>
  <si>
    <t>B.22</t>
  </si>
  <si>
    <t>B.25</t>
  </si>
  <si>
    <t>B.26</t>
  </si>
  <si>
    <t>B.27</t>
  </si>
  <si>
    <t>B.28</t>
  </si>
  <si>
    <t>B.29</t>
  </si>
  <si>
    <t>B.31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</si>
  <si>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</si>
  <si>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</si>
  <si>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</si>
  <si>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</si>
  <si>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</si>
  <si>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</si>
  <si>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</si>
  <si>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</si>
  <si>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</si>
  <si>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</si>
  <si>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</si>
  <si>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</si>
  <si>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</si>
  <si>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</si>
  <si>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</si>
  <si>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</si>
  <si>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</si>
  <si>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</si>
  <si>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</si>
  <si>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E040</t>
  </si>
  <si>
    <t>Connecting to 450 mm Concrete Storm Relief Sewer</t>
  </si>
  <si>
    <t>E005A</t>
  </si>
  <si>
    <t>E006</t>
  </si>
  <si>
    <t xml:space="preserve">Catch Pit </t>
  </si>
  <si>
    <t>E007</t>
  </si>
  <si>
    <t>SD-023</t>
  </si>
  <si>
    <t>E012</t>
  </si>
  <si>
    <t>Drainage Connection Pipe</t>
  </si>
  <si>
    <t>SD-025, 1800 mm deep (AP-006, AP-007)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</si>
  <si>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B10.6, B18.2.1, B19.6, D2.1, D11.2, D13.4)</t>
    </r>
  </si>
  <si>
    <t>E032</t>
  </si>
  <si>
    <t>Connecting to Existing Manhole</t>
  </si>
  <si>
    <t>E033</t>
  </si>
  <si>
    <t>250 mm Catch Basin Lead</t>
  </si>
  <si>
    <t>E034</t>
  </si>
  <si>
    <t>Connecting to Existing Catch Basin</t>
  </si>
  <si>
    <t>E035</t>
  </si>
  <si>
    <t>250 mm Drainage Connection Pipe</t>
  </si>
  <si>
    <t>CW 2130-R13</t>
  </si>
  <si>
    <t>CW 3110-R22, E22</t>
  </si>
  <si>
    <t>E19</t>
  </si>
  <si>
    <t>E17</t>
  </si>
  <si>
    <t>E15</t>
  </si>
  <si>
    <t>E20</t>
  </si>
  <si>
    <t>E14</t>
  </si>
  <si>
    <t>CW 3010-R4, E21</t>
  </si>
  <si>
    <t>B099</t>
  </si>
  <si>
    <t>25 M Deformed Tie Bar</t>
  </si>
  <si>
    <t>CW 3410-R12, E23</t>
  </si>
  <si>
    <t>B155rlA</t>
  </si>
  <si>
    <t>B155rlA1</t>
  </si>
  <si>
    <t>B155rlA2</t>
  </si>
  <si>
    <t>B170rlA1</t>
  </si>
  <si>
    <t>A.9</t>
  </si>
  <si>
    <t xml:space="preserve">A.26 </t>
  </si>
  <si>
    <t>A.28</t>
  </si>
  <si>
    <t>A.54</t>
  </si>
  <si>
    <t>A.55</t>
  </si>
  <si>
    <t>A.56</t>
  </si>
  <si>
    <t>B.51</t>
  </si>
  <si>
    <t>B.52</t>
  </si>
  <si>
    <t>B.53</t>
  </si>
  <si>
    <t>B.54</t>
  </si>
  <si>
    <t>B.55</t>
  </si>
  <si>
    <t>C.1</t>
  </si>
  <si>
    <t>C008</t>
  </si>
  <si>
    <t>C026-24</t>
  </si>
  <si>
    <t>Construction of 200 mm Type 3 Concrete Pavement for Early Opening 24 Hour (Reinforced)</t>
  </si>
  <si>
    <t>Construction of 200 mm Type 1 Concrete Pavement - (Reinforced)</t>
  </si>
  <si>
    <t>150 mm Type 5 Reinforced Concrete Sidewalk</t>
  </si>
  <si>
    <t xml:space="preserve">CW 3230-R8, E25
</t>
  </si>
  <si>
    <t>CW 3240-R10, E25</t>
  </si>
  <si>
    <t xml:space="preserve">CW 3325-R5, E24, E25  </t>
  </si>
  <si>
    <t xml:space="preserve">CW 3240-R10, E25 </t>
  </si>
  <si>
    <t>CW 3235-R9, E16, E25</t>
  </si>
  <si>
    <t xml:space="preserve">CW 3325-R5, E16, E25  </t>
  </si>
  <si>
    <t>E13, E16, E25</t>
  </si>
  <si>
    <t>B.56</t>
  </si>
  <si>
    <t>A007C3</t>
  </si>
  <si>
    <t xml:space="preserve">50 mm Granular C </t>
  </si>
  <si>
    <t>E26</t>
  </si>
  <si>
    <t xml:space="preserve">CW 3620-R10 </t>
  </si>
  <si>
    <t>CW 3620-10</t>
  </si>
  <si>
    <t>Installallation of Conduit - Single</t>
  </si>
  <si>
    <t>Installation of Conduit - Double</t>
  </si>
  <si>
    <t>Signal Pole Base Early Open - Type G</t>
  </si>
  <si>
    <t>Signal Pole Base Early Open - Type OD</t>
  </si>
  <si>
    <t>Controller Base</t>
  </si>
  <si>
    <t>Removal of Existing Signal Pole Base or Service Box</t>
  </si>
  <si>
    <t>Removal of Existing Controller Base or Pedestal Base</t>
  </si>
  <si>
    <t>Miscellaneous</t>
  </si>
  <si>
    <t>Ground Rods (Electrodes)</t>
  </si>
  <si>
    <t>SD-312A, SD315.C</t>
  </si>
  <si>
    <t>SD-313,          SD-315.A</t>
  </si>
  <si>
    <t>SD-300</t>
  </si>
  <si>
    <t>Service Box - Pre-Cast (17" x 30")</t>
  </si>
  <si>
    <t>C.2</t>
  </si>
  <si>
    <t>C.3</t>
  </si>
  <si>
    <t>C.4</t>
  </si>
  <si>
    <t>C.5</t>
  </si>
  <si>
    <t>C.6</t>
  </si>
  <si>
    <t>C.7</t>
  </si>
  <si>
    <t>C.8</t>
  </si>
  <si>
    <t>C.9</t>
  </si>
  <si>
    <t>DUFFERIN AVENUE at McGregor Street Intersection - Flashing Red Lights</t>
  </si>
  <si>
    <t>McGREGOR STREET at Flora Avenue Intersection - Pedestrian Corridor</t>
  </si>
  <si>
    <t xml:space="preserve">Removal of 45' street light pole and precast, poured in place concrete, steel power installed base or direct buried including davit arm, luminaire and appurtenances  </t>
  </si>
  <si>
    <t xml:space="preserve">Installation of conduit and #4 AL C/N or 1/0 AL Triplex streetlight cable in conduit by open trench method. </t>
  </si>
  <si>
    <t xml:space="preserve">Installation of 45' pole, davit arm and precast concrete base including luminaire and appurtenances. </t>
  </si>
  <si>
    <t xml:space="preserve">Splicing #4 Al C/N or 2 single conductor street light cables. </t>
  </si>
  <si>
    <t xml:space="preserve">Splicing 1/0 AL triplex cable or 3 single conductor street light cables. 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</si>
  <si>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</si>
  <si>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</si>
  <si>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</si>
  <si>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E27</t>
  </si>
  <si>
    <t>CW 3310-R19, E25</t>
  </si>
  <si>
    <t>WATER AND WASTE WORK</t>
  </si>
  <si>
    <t>DUFFERIN AVENUE from McGregor Street to Powers Street</t>
  </si>
  <si>
    <t>Existing Manhole and Catch Basin Repairs</t>
  </si>
  <si>
    <t>Patching Existing Manholes</t>
  </si>
  <si>
    <t>F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</si>
  <si>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</si>
  <si>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</si>
  <si>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</si>
  <si>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</si>
  <si>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</si>
  <si>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</si>
  <si>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</si>
  <si>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</si>
  <si>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</si>
  <si>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</si>
  <si>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</si>
  <si>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F.1</t>
  </si>
  <si>
    <t>SD-010 (1200mm diameter base)</t>
  </si>
  <si>
    <t>Asset #MH00011483</t>
  </si>
  <si>
    <t>Asset #MH00011623</t>
  </si>
  <si>
    <t>D.2</t>
  </si>
  <si>
    <t>McGregor Street from Dufferin Avenue to Selkirk Avenue</t>
  </si>
  <si>
    <t>D.3</t>
  </si>
  <si>
    <t>D.4</t>
  </si>
  <si>
    <t>D.5</t>
  </si>
  <si>
    <t>D.6</t>
  </si>
  <si>
    <t>Asset #MH00011541</t>
  </si>
  <si>
    <t>Asset #MH00011528</t>
  </si>
  <si>
    <t>Asset #MH00011530</t>
  </si>
  <si>
    <t>Asset #MH00011460</t>
  </si>
  <si>
    <t>CW 2130-R13 E28</t>
  </si>
  <si>
    <t>Remove and Replace Existing Manhole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</si>
</sst>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59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  <font>
      <b/>
      <sz val="10"/>
      <color theme="1"/>
      <name val="MS Sans Serif"/>
      <family val="2"/>
    </font>
    <font>
      <b/>
      <i/>
      <u/>
      <sz val="12"/>
      <name val="Arial"/>
      <family val="2"/>
    </font>
    <font>
      <b/>
      <sz val="12"/>
      <name val="Arial"/>
    </font>
    <font>
      <u/>
      <sz val="12"/>
      <name val="Arial"/>
      <family val="2"/>
    </font>
    <font>
      <i/>
      <u/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09">
    <xf numFmtId="0" fontId="0" fillId="2" borderId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20" borderId="0" applyNumberFormat="0" applyBorder="0" applyAlignment="0" applyProtection="0"/>
    <xf numFmtId="0" fontId="25" fillId="4" borderId="0" applyNumberFormat="0" applyBorder="0" applyAlignment="0" applyProtection="0"/>
    <xf numFmtId="0" fontId="9" fillId="0" borderId="0" applyFill="0">
      <alignment horizontal="right" vertical="top"/>
    </xf>
    <xf numFmtId="0" fontId="37" fillId="0" borderId="0" applyFill="0">
      <alignment horizontal="right" vertical="top"/>
    </xf>
    <xf numFmtId="0" fontId="10" fillId="0" borderId="1" applyFill="0">
      <alignment horizontal="right" vertical="top"/>
    </xf>
    <xf numFmtId="0" fontId="38" fillId="0" borderId="1" applyFill="0">
      <alignment horizontal="right" vertical="top"/>
    </xf>
    <xf numFmtId="0" fontId="38" fillId="0" borderId="1" applyFill="0">
      <alignment horizontal="right" vertical="top"/>
    </xf>
    <xf numFmtId="169" fontId="10" fillId="0" borderId="2" applyFill="0">
      <alignment horizontal="right" vertical="top"/>
    </xf>
    <xf numFmtId="169" fontId="38" fillId="0" borderId="2" applyFill="0">
      <alignment horizontal="right" vertical="top"/>
    </xf>
    <xf numFmtId="0" fontId="10" fillId="0" borderId="1" applyFill="0">
      <alignment horizontal="center" vertical="top" wrapText="1"/>
    </xf>
    <xf numFmtId="0" fontId="38" fillId="0" borderId="1" applyFill="0">
      <alignment horizontal="center" vertical="top" wrapText="1"/>
    </xf>
    <xf numFmtId="0" fontId="38" fillId="0" borderId="1" applyFill="0">
      <alignment horizontal="center" vertical="top" wrapText="1"/>
    </xf>
    <xf numFmtId="0" fontId="11" fillId="0" borderId="3" applyFill="0">
      <alignment horizontal="center" vertical="center" wrapText="1"/>
    </xf>
    <xf numFmtId="0" fontId="39" fillId="0" borderId="3" applyFill="0">
      <alignment horizontal="center" vertical="center" wrapText="1"/>
    </xf>
    <xf numFmtId="0" fontId="10" fillId="0" borderId="1" applyFill="0">
      <alignment horizontal="left" vertical="top" wrapText="1"/>
    </xf>
    <xf numFmtId="0" fontId="38" fillId="0" borderId="1" applyFill="0">
      <alignment horizontal="left" vertical="top" wrapText="1"/>
    </xf>
    <xf numFmtId="0" fontId="38" fillId="0" borderId="1" applyFill="0">
      <alignment horizontal="left" vertical="top" wrapText="1"/>
    </xf>
    <xf numFmtId="0" fontId="12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164" fontId="13" fillId="0" borderId="4" applyFill="0">
      <alignment horizontal="centerContinuous" wrapText="1"/>
    </xf>
    <xf numFmtId="164" fontId="41" fillId="0" borderId="4" applyFill="0">
      <alignment horizontal="centerContinuous" wrapText="1"/>
    </xf>
    <xf numFmtId="164" fontId="10" fillId="0" borderId="1" applyFill="0">
      <alignment horizontal="center" vertical="top" wrapText="1"/>
    </xf>
    <xf numFmtId="164" fontId="38" fillId="0" borderId="1" applyFill="0">
      <alignment horizontal="center" vertical="top" wrapText="1"/>
    </xf>
    <xf numFmtId="164" fontId="38" fillId="0" borderId="1" applyFill="0">
      <alignment horizontal="center" vertical="top" wrapText="1"/>
    </xf>
    <xf numFmtId="0" fontId="10" fillId="0" borderId="1" applyFill="0">
      <alignment horizontal="center" wrapText="1"/>
    </xf>
    <xf numFmtId="0" fontId="38" fillId="0" borderId="1" applyFill="0">
      <alignment horizontal="center" wrapText="1"/>
    </xf>
    <xf numFmtId="0" fontId="38" fillId="0" borderId="1" applyFill="0">
      <alignment horizontal="center" wrapText="1"/>
    </xf>
    <xf numFmtId="174" fontId="10" fillId="0" borderId="1" applyFill="0"/>
    <xf numFmtId="174" fontId="38" fillId="0" borderId="1" applyFill="0"/>
    <xf numFmtId="174" fontId="38" fillId="0" borderId="1" applyFill="0"/>
    <xf numFmtId="170" fontId="10" fillId="0" borderId="1" applyFill="0">
      <alignment horizontal="right"/>
      <protection locked="0"/>
    </xf>
    <xf numFmtId="170" fontId="38" fillId="0" borderId="1" applyFill="0">
      <alignment horizontal="right"/>
      <protection locked="0"/>
    </xf>
    <xf numFmtId="170" fontId="38" fillId="0" borderId="1" applyFill="0">
      <alignment horizontal="right"/>
      <protection locked="0"/>
    </xf>
    <xf numFmtId="168" fontId="10" fillId="0" borderId="1" applyFill="0">
      <alignment horizontal="right"/>
      <protection locked="0"/>
    </xf>
    <xf numFmtId="168" fontId="38" fillId="0" borderId="1" applyFill="0">
      <alignment horizontal="right"/>
      <protection locked="0"/>
    </xf>
    <xf numFmtId="168" fontId="38" fillId="0" borderId="1" applyFill="0">
      <alignment horizontal="right"/>
      <protection locked="0"/>
    </xf>
    <xf numFmtId="168" fontId="10" fillId="0" borderId="1" applyFill="0"/>
    <xf numFmtId="168" fontId="38" fillId="0" borderId="1" applyFill="0"/>
    <xf numFmtId="168" fontId="38" fillId="0" borderId="1" applyFill="0"/>
    <xf numFmtId="168" fontId="10" fillId="0" borderId="3" applyFill="0">
      <alignment horizontal="right"/>
    </xf>
    <xf numFmtId="168" fontId="38" fillId="0" borderId="3" applyFill="0">
      <alignment horizontal="right"/>
    </xf>
    <xf numFmtId="0" fontId="29" fillId="21" borderId="5" applyNumberFormat="0" applyAlignment="0" applyProtection="0"/>
    <xf numFmtId="0" fontId="31" fillId="22" borderId="6" applyNumberFormat="0" applyAlignment="0" applyProtection="0"/>
    <xf numFmtId="0" fontId="14" fillId="0" borderId="1" applyFill="0">
      <alignment horizontal="left" vertical="top"/>
    </xf>
    <xf numFmtId="0" fontId="42" fillId="0" borderId="1" applyFill="0">
      <alignment horizontal="left" vertical="top"/>
    </xf>
    <xf numFmtId="0" fontId="42" fillId="0" borderId="1" applyFill="0">
      <alignment horizontal="left" vertical="top"/>
    </xf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5" applyNumberFormat="0" applyAlignment="0" applyProtection="0"/>
    <xf numFmtId="0" fontId="30" fillId="0" borderId="10" applyNumberFormat="0" applyFill="0" applyAlignment="0" applyProtection="0"/>
    <xf numFmtId="0" fontId="26" fillId="23" borderId="0" applyNumberFormat="0" applyBorder="0" applyAlignment="0" applyProtection="0"/>
    <xf numFmtId="0" fontId="8" fillId="0" borderId="0"/>
    <xf numFmtId="0" fontId="7" fillId="2" borderId="0"/>
    <xf numFmtId="0" fontId="8" fillId="0" borderId="0"/>
    <xf numFmtId="0" fontId="48" fillId="0" borderId="0"/>
    <xf numFmtId="0" fontId="7" fillId="24" borderId="11" applyNumberFormat="0" applyFont="0" applyAlignment="0" applyProtection="0"/>
    <xf numFmtId="176" fontId="11" fillId="0" borderId="3" applyNumberFormat="0" applyFont="0" applyFill="0" applyBorder="0" applyAlignment="0" applyProtection="0">
      <alignment horizontal="center" vertical="top" wrapText="1"/>
    </xf>
    <xf numFmtId="176" fontId="39" fillId="0" borderId="3" applyNumberFormat="0" applyFont="0" applyFill="0" applyBorder="0" applyAlignment="0" applyProtection="0">
      <alignment horizontal="center" vertical="top" wrapText="1"/>
    </xf>
    <xf numFmtId="0" fontId="28" fillId="21" borderId="12" applyNumberFormat="0" applyAlignment="0" applyProtection="0"/>
    <xf numFmtId="0" fontId="15" fillId="0" borderId="0">
      <alignment horizontal="right"/>
    </xf>
    <xf numFmtId="0" fontId="43" fillId="0" borderId="0">
      <alignment horizontal="right"/>
    </xf>
    <xf numFmtId="0" fontId="20" fillId="0" borderId="0" applyNumberFormat="0" applyFill="0" applyBorder="0" applyAlignment="0" applyProtection="0"/>
    <xf numFmtId="0" fontId="10" fillId="0" borderId="0" applyFill="0">
      <alignment horizontal="left"/>
    </xf>
    <xf numFmtId="0" fontId="38" fillId="0" borderId="0" applyFill="0">
      <alignment horizontal="left"/>
    </xf>
    <xf numFmtId="0" fontId="16" fillId="0" borderId="0" applyFill="0">
      <alignment horizontal="centerContinuous" vertical="center"/>
    </xf>
    <xf numFmtId="0" fontId="44" fillId="0" borderId="0" applyFill="0">
      <alignment horizontal="centerContinuous" vertical="center"/>
    </xf>
    <xf numFmtId="173" fontId="17" fillId="0" borderId="0" applyFill="0">
      <alignment horizontal="centerContinuous" vertical="center"/>
    </xf>
    <xf numFmtId="173" fontId="45" fillId="0" borderId="0" applyFill="0">
      <alignment horizontal="centerContinuous" vertical="center"/>
    </xf>
    <xf numFmtId="175" fontId="17" fillId="0" borderId="0" applyFill="0">
      <alignment horizontal="centerContinuous" vertical="center"/>
    </xf>
    <xf numFmtId="175" fontId="45" fillId="0" borderId="0" applyFill="0">
      <alignment horizontal="centerContinuous" vertical="center"/>
    </xf>
    <xf numFmtId="0" fontId="10" fillId="0" borderId="3">
      <alignment horizontal="centerContinuous" wrapText="1"/>
    </xf>
    <xf numFmtId="0" fontId="38" fillId="0" borderId="3">
      <alignment horizontal="centerContinuous" wrapText="1"/>
    </xf>
    <xf numFmtId="171" fontId="18" fillId="0" borderId="0" applyFill="0">
      <alignment horizontal="left"/>
    </xf>
    <xf numFmtId="171" fontId="46" fillId="0" borderId="0" applyFill="0">
      <alignment horizontal="left"/>
    </xf>
    <xf numFmtId="172" fontId="19" fillId="0" borderId="0" applyFill="0">
      <alignment horizontal="right"/>
    </xf>
    <xf numFmtId="172" fontId="47" fillId="0" borderId="0" applyFill="0">
      <alignment horizontal="right"/>
    </xf>
    <xf numFmtId="0" fontId="10" fillId="0" borderId="13" applyFill="0"/>
    <xf numFmtId="0" fontId="38" fillId="0" borderId="13" applyFill="0"/>
    <xf numFmtId="0" fontId="34" fillId="0" borderId="14" applyNumberFormat="0" applyFill="0" applyAlignment="0" applyProtection="0"/>
    <xf numFmtId="0" fontId="32" fillId="0" borderId="0" applyNumberFormat="0" applyFill="0" applyBorder="0" applyAlignment="0" applyProtection="0"/>
  </cellStyleXfs>
  <cellXfs count="233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3" fillId="2" borderId="0" xfId="0" applyNumberFormat="1" applyFont="1" applyAlignment="1">
      <alignment horizontal="centerContinuous" vertical="top"/>
    </xf>
    <xf numFmtId="0" fontId="3" fillId="2" borderId="0" xfId="0" applyFont="1" applyAlignment="1">
      <alignment horizontal="centerContinuous" vertical="center"/>
    </xf>
    <xf numFmtId="7" fontId="4" fillId="2" borderId="0" xfId="0" applyNumberFormat="1" applyFont="1" applyAlignment="1">
      <alignment horizontal="centerContinuous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0" fontId="6" fillId="2" borderId="15" xfId="0" applyFont="1" applyBorder="1" applyAlignment="1">
      <alignment horizontal="centerContinuous"/>
    </xf>
    <xf numFmtId="7" fontId="3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7" fontId="0" fillId="0" borderId="20" xfId="0" applyNumberFormat="1" applyFill="1" applyBorder="1" applyAlignment="1">
      <alignment horizontal="right"/>
    </xf>
    <xf numFmtId="165" fontId="7" fillId="0" borderId="1" xfId="81" applyNumberFormat="1" applyFill="1" applyBorder="1" applyAlignment="1">
      <alignment horizontal="left" vertical="top" wrapText="1"/>
    </xf>
    <xf numFmtId="164" fontId="7" fillId="0" borderId="1" xfId="81" applyNumberFormat="1" applyFill="1" applyBorder="1" applyAlignment="1">
      <alignment horizontal="left" vertical="top" wrapText="1"/>
    </xf>
    <xf numFmtId="0" fontId="7" fillId="0" borderId="1" xfId="81" applyFill="1" applyBorder="1" applyAlignment="1">
      <alignment horizontal="center" vertical="top" wrapText="1"/>
    </xf>
    <xf numFmtId="164" fontId="7" fillId="0" borderId="1" xfId="80" applyNumberFormat="1" applyFont="1" applyBorder="1" applyAlignment="1">
      <alignment horizontal="center" vertical="top" wrapText="1"/>
    </xf>
    <xf numFmtId="0" fontId="7" fillId="2" borderId="0" xfId="81"/>
    <xf numFmtId="7" fontId="7" fillId="2" borderId="20" xfId="81" applyNumberFormat="1" applyBorder="1" applyAlignment="1">
      <alignment horizontal="right" vertical="center"/>
    </xf>
    <xf numFmtId="0" fontId="7" fillId="2" borderId="0" xfId="81" applyAlignment="1">
      <alignment vertical="center"/>
    </xf>
    <xf numFmtId="4" fontId="7" fillId="26" borderId="38" xfId="81" applyNumberFormat="1" applyFill="1" applyBorder="1" applyAlignment="1">
      <alignment horizontal="center" vertical="top" wrapText="1"/>
    </xf>
    <xf numFmtId="7" fontId="7" fillId="2" borderId="42" xfId="81" applyNumberFormat="1" applyBorder="1" applyAlignment="1">
      <alignment horizontal="right" vertical="center"/>
    </xf>
    <xf numFmtId="7" fontId="3" fillId="2" borderId="30" xfId="0" applyNumberFormat="1" applyFont="1" applyBorder="1" applyAlignment="1">
      <alignment horizontal="right"/>
    </xf>
    <xf numFmtId="7" fontId="3" fillId="2" borderId="59" xfId="0" applyNumberFormat="1" applyFont="1" applyBorder="1" applyAlignment="1">
      <alignment horizontal="right"/>
    </xf>
    <xf numFmtId="4" fontId="7" fillId="26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164" fontId="7" fillId="26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right" vertical="top"/>
    </xf>
    <xf numFmtId="166" fontId="7" fillId="26" borderId="1" xfId="0" applyNumberFormat="1" applyFont="1" applyFill="1" applyBorder="1" applyAlignment="1" applyProtection="1">
      <alignment vertical="top"/>
      <protection locked="0"/>
    </xf>
    <xf numFmtId="166" fontId="7" fillId="0" borderId="1" xfId="0" applyNumberFormat="1" applyFont="1" applyFill="1" applyBorder="1" applyAlignment="1">
      <alignment vertical="top"/>
    </xf>
    <xf numFmtId="0" fontId="49" fillId="26" borderId="0" xfId="0" applyFont="1" applyFill="1"/>
    <xf numFmtId="167" fontId="7" fillId="26" borderId="1" xfId="0" applyNumberFormat="1" applyFont="1" applyFill="1" applyBorder="1" applyAlignment="1">
      <alignment horizontal="center" vertical="top"/>
    </xf>
    <xf numFmtId="0" fontId="7" fillId="26" borderId="1" xfId="0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6" fontId="7" fillId="26" borderId="1" xfId="0" applyNumberFormat="1" applyFont="1" applyFill="1" applyBorder="1" applyAlignment="1">
      <alignment vertical="top"/>
    </xf>
    <xf numFmtId="164" fontId="7" fillId="0" borderId="60" xfId="0" applyNumberFormat="1" applyFont="1" applyFill="1" applyBorder="1" applyAlignment="1">
      <alignment horizontal="center" vertical="top" wrapText="1"/>
    </xf>
    <xf numFmtId="1" fontId="7" fillId="0" borderId="60" xfId="0" applyNumberFormat="1" applyFont="1" applyFill="1" applyBorder="1" applyAlignment="1">
      <alignment horizontal="right" vertical="top"/>
    </xf>
    <xf numFmtId="4" fontId="7" fillId="26" borderId="1" xfId="0" applyNumberFormat="1" applyFont="1" applyFill="1" applyBorder="1" applyAlignment="1">
      <alignment horizontal="center" vertical="top"/>
    </xf>
    <xf numFmtId="177" fontId="7" fillId="26" borderId="1" xfId="0" applyNumberFormat="1" applyFont="1" applyFill="1" applyBorder="1" applyAlignment="1">
      <alignment horizontal="center" vertical="top"/>
    </xf>
    <xf numFmtId="177" fontId="7" fillId="26" borderId="1" xfId="0" applyNumberFormat="1" applyFont="1" applyFill="1" applyBorder="1" applyAlignment="1">
      <alignment horizontal="center" vertical="top" wrapText="1"/>
    </xf>
    <xf numFmtId="177" fontId="7" fillId="26" borderId="1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" fontId="7" fillId="0" borderId="1" xfId="0" applyNumberFormat="1" applyFont="1" applyFill="1" applyBorder="1" applyAlignment="1">
      <alignment horizontal="right" vertical="top" wrapText="1"/>
    </xf>
    <xf numFmtId="165" fontId="7" fillId="26" borderId="1" xfId="0" applyNumberFormat="1" applyFont="1" applyFill="1" applyBorder="1" applyAlignment="1">
      <alignment horizontal="right" vertical="top" wrapText="1"/>
    </xf>
    <xf numFmtId="164" fontId="7" fillId="26" borderId="1" xfId="0" applyNumberFormat="1" applyFont="1" applyFill="1" applyBorder="1" applyAlignment="1">
      <alignment horizontal="left" vertical="top" wrapText="1"/>
    </xf>
    <xf numFmtId="0" fontId="7" fillId="26" borderId="1" xfId="0" applyFont="1" applyFill="1" applyBorder="1" applyAlignment="1">
      <alignment horizontal="center" vertical="top" wrapText="1"/>
    </xf>
    <xf numFmtId="1" fontId="7" fillId="26" borderId="1" xfId="0" applyNumberFormat="1" applyFont="1" applyFill="1" applyBorder="1" applyAlignment="1">
      <alignment horizontal="right" vertical="top"/>
    </xf>
    <xf numFmtId="165" fontId="7" fillId="26" borderId="1" xfId="0" applyNumberFormat="1" applyFont="1" applyFill="1" applyBorder="1" applyAlignment="1">
      <alignment horizontal="center" vertical="top" wrapText="1"/>
    </xf>
    <xf numFmtId="1" fontId="7" fillId="26" borderId="1" xfId="0" applyNumberFormat="1" applyFont="1" applyFill="1" applyBorder="1" applyAlignment="1">
      <alignment horizontal="right" vertical="top" wrapText="1"/>
    </xf>
    <xf numFmtId="0" fontId="49" fillId="27" borderId="0" xfId="0" applyFont="1" applyFill="1"/>
    <xf numFmtId="166" fontId="7" fillId="0" borderId="1" xfId="0" applyNumberFormat="1" applyFont="1" applyFill="1" applyBorder="1" applyAlignment="1">
      <alignment vertical="top" wrapText="1"/>
    </xf>
    <xf numFmtId="178" fontId="7" fillId="0" borderId="1" xfId="0" applyNumberFormat="1" applyFont="1" applyFill="1" applyBorder="1" applyAlignment="1">
      <alignment horizontal="right" vertical="top" wrapText="1"/>
    </xf>
    <xf numFmtId="164" fontId="7" fillId="0" borderId="1" xfId="80" applyNumberFormat="1" applyFont="1" applyBorder="1" applyAlignment="1">
      <alignment vertical="top" wrapText="1"/>
    </xf>
    <xf numFmtId="0" fontId="49" fillId="26" borderId="0" xfId="0" applyFont="1" applyFill="1" applyAlignment="1">
      <alignment vertical="top"/>
    </xf>
    <xf numFmtId="164" fontId="7" fillId="0" borderId="1" xfId="80" applyNumberFormat="1" applyFont="1" applyBorder="1" applyAlignment="1">
      <alignment horizontal="left" vertical="top" wrapText="1"/>
    </xf>
    <xf numFmtId="4" fontId="7" fillId="26" borderId="1" xfId="80" applyNumberFormat="1" applyFont="1" applyFill="1" applyBorder="1" applyAlignment="1">
      <alignment horizontal="center" vertical="top" wrapText="1"/>
    </xf>
    <xf numFmtId="0" fontId="7" fillId="0" borderId="1" xfId="80" applyFont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vertical="top" wrapText="1"/>
    </xf>
    <xf numFmtId="0" fontId="51" fillId="26" borderId="0" xfId="0" applyFont="1" applyFill="1" applyAlignment="1">
      <alignment vertical="top"/>
    </xf>
    <xf numFmtId="165" fontId="7" fillId="26" borderId="1" xfId="0" applyNumberFormat="1" applyFont="1" applyFill="1" applyBorder="1" applyAlignment="1">
      <alignment horizontal="left" vertical="top" wrapText="1"/>
    </xf>
    <xf numFmtId="164" fontId="7" fillId="26" borderId="1" xfId="0" applyNumberFormat="1" applyFont="1" applyFill="1" applyBorder="1" applyAlignment="1">
      <alignment vertical="top" wrapText="1"/>
    </xf>
    <xf numFmtId="164" fontId="7" fillId="26" borderId="60" xfId="0" applyNumberFormat="1" applyFont="1" applyFill="1" applyBorder="1" applyAlignment="1">
      <alignment horizontal="center" vertical="top" wrapText="1"/>
    </xf>
    <xf numFmtId="1" fontId="7" fillId="0" borderId="60" xfId="0" applyNumberFormat="1" applyFont="1" applyFill="1" applyBorder="1" applyAlignment="1">
      <alignment horizontal="right" vertical="top" wrapText="1"/>
    </xf>
    <xf numFmtId="164" fontId="7" fillId="0" borderId="60" xfId="0" applyNumberFormat="1" applyFont="1" applyFill="1" applyBorder="1" applyAlignment="1">
      <alignment horizontal="left" vertical="top" wrapText="1"/>
    </xf>
    <xf numFmtId="165" fontId="7" fillId="0" borderId="1" xfId="80" applyNumberFormat="1" applyFont="1" applyBorder="1" applyAlignment="1">
      <alignment horizontal="left" vertical="top" wrapText="1"/>
    </xf>
    <xf numFmtId="1" fontId="7" fillId="0" borderId="1" xfId="80" applyNumberFormat="1" applyFont="1" applyBorder="1" applyAlignment="1">
      <alignment horizontal="right" vertical="top" wrapText="1"/>
    </xf>
    <xf numFmtId="166" fontId="7" fillId="26" borderId="1" xfId="80" applyNumberFormat="1" applyFont="1" applyFill="1" applyBorder="1" applyAlignment="1" applyProtection="1">
      <alignment vertical="top"/>
      <protection locked="0"/>
    </xf>
    <xf numFmtId="166" fontId="7" fillId="0" borderId="1" xfId="80" applyNumberFormat="1" applyFont="1" applyBorder="1" applyAlignment="1">
      <alignment vertical="top"/>
    </xf>
    <xf numFmtId="0" fontId="51" fillId="26" borderId="0" xfId="0" applyFont="1" applyFill="1"/>
    <xf numFmtId="4" fontId="7" fillId="26" borderId="38" xfId="0" applyNumberFormat="1" applyFont="1" applyFill="1" applyBorder="1" applyAlignment="1">
      <alignment horizontal="center" vertical="top" wrapText="1"/>
    </xf>
    <xf numFmtId="165" fontId="7" fillId="0" borderId="62" xfId="0" applyNumberFormat="1" applyFont="1" applyFill="1" applyBorder="1" applyAlignment="1">
      <alignment horizontal="left" vertical="top" wrapText="1"/>
    </xf>
    <xf numFmtId="164" fontId="7" fillId="0" borderId="61" xfId="0" applyNumberFormat="1" applyFont="1" applyFill="1" applyBorder="1" applyAlignment="1">
      <alignment horizontal="left" vertical="top" wrapText="1"/>
    </xf>
    <xf numFmtId="164" fontId="7" fillId="0" borderId="61" xfId="0" applyNumberFormat="1" applyFont="1" applyFill="1" applyBorder="1" applyAlignment="1">
      <alignment horizontal="center" vertical="top" wrapText="1"/>
    </xf>
    <xf numFmtId="0" fontId="7" fillId="0" borderId="61" xfId="0" applyFont="1" applyFill="1" applyBorder="1" applyAlignment="1">
      <alignment horizontal="center" vertical="top" wrapText="1"/>
    </xf>
    <xf numFmtId="0" fontId="0" fillId="0" borderId="0" xfId="0" applyFill="1"/>
    <xf numFmtId="165" fontId="7" fillId="0" borderId="56" xfId="0" applyNumberFormat="1" applyFont="1" applyFill="1" applyBorder="1" applyAlignment="1">
      <alignment horizontal="left" vertical="top" wrapText="1"/>
    </xf>
    <xf numFmtId="165" fontId="7" fillId="0" borderId="56" xfId="0" applyNumberFormat="1" applyFont="1" applyFill="1" applyBorder="1" applyAlignment="1">
      <alignment horizontal="center" vertical="top" wrapText="1"/>
    </xf>
    <xf numFmtId="166" fontId="7" fillId="0" borderId="55" xfId="0" applyNumberFormat="1" applyFont="1" applyFill="1" applyBorder="1" applyAlignment="1">
      <alignment vertical="top"/>
    </xf>
    <xf numFmtId="4" fontId="7" fillId="26" borderId="38" xfId="0" applyNumberFormat="1" applyFont="1" applyFill="1" applyBorder="1" applyAlignment="1">
      <alignment horizontal="center" vertical="top"/>
    </xf>
    <xf numFmtId="7" fontId="7" fillId="2" borderId="0" xfId="81" applyNumberFormat="1" applyAlignment="1">
      <alignment horizontal="right"/>
    </xf>
    <xf numFmtId="0" fontId="7" fillId="0" borderId="1" xfId="0" applyFont="1" applyFill="1" applyBorder="1" applyAlignment="1">
      <alignment vertical="top" wrapText="1"/>
    </xf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3" fillId="2" borderId="19" xfId="0" applyFont="1" applyBorder="1" applyAlignment="1">
      <alignment horizontal="center" vertical="center"/>
    </xf>
    <xf numFmtId="7" fontId="0" fillId="2" borderId="19" xfId="0" applyNumberFormat="1" applyBorder="1" applyAlignment="1">
      <alignment horizontal="right" vertical="center"/>
    </xf>
    <xf numFmtId="0" fontId="3" fillId="2" borderId="19" xfId="0" applyFont="1" applyBorder="1" applyAlignment="1">
      <alignment vertical="top"/>
    </xf>
    <xf numFmtId="164" fontId="3" fillId="25" borderId="19" xfId="0" applyNumberFormat="1" applyFont="1" applyFill="1" applyBorder="1" applyAlignment="1">
      <alignment horizontal="left" vertical="center"/>
    </xf>
    <xf numFmtId="1" fontId="0" fillId="2" borderId="20" xfId="0" applyNumberFormat="1" applyBorder="1" applyAlignment="1">
      <alignment horizontal="center" vertical="top"/>
    </xf>
    <xf numFmtId="0" fontId="0" fillId="2" borderId="20" xfId="0" applyBorder="1" applyAlignment="1">
      <alignment horizontal="center" vertical="top"/>
    </xf>
    <xf numFmtId="7" fontId="0" fillId="2" borderId="19" xfId="0" applyNumberFormat="1" applyBorder="1" applyAlignment="1">
      <alignment horizontal="right"/>
    </xf>
    <xf numFmtId="164" fontId="3" fillId="25" borderId="19" xfId="0" applyNumberFormat="1" applyFont="1" applyFill="1" applyBorder="1" applyAlignment="1">
      <alignment horizontal="left" vertical="center" wrapText="1"/>
    </xf>
    <xf numFmtId="1" fontId="0" fillId="2" borderId="20" xfId="0" applyNumberFormat="1" applyBorder="1" applyAlignment="1">
      <alignment vertical="top"/>
    </xf>
    <xf numFmtId="0" fontId="0" fillId="2" borderId="19" xfId="0" applyBorder="1" applyAlignment="1">
      <alignment horizontal="center" vertical="top"/>
    </xf>
    <xf numFmtId="0" fontId="0" fillId="2" borderId="20" xfId="0" applyBorder="1" applyAlignment="1">
      <alignment vertical="top"/>
    </xf>
    <xf numFmtId="0" fontId="0" fillId="2" borderId="19" xfId="0" applyBorder="1" applyAlignment="1">
      <alignment vertical="top"/>
    </xf>
    <xf numFmtId="0" fontId="0" fillId="2" borderId="19" xfId="0" applyBorder="1" applyAlignment="1">
      <alignment horizontal="left" vertical="top"/>
    </xf>
    <xf numFmtId="1" fontId="7" fillId="0" borderId="25" xfId="0" applyNumberFormat="1" applyFont="1" applyFill="1" applyBorder="1" applyAlignment="1">
      <alignment horizontal="right" vertical="top" wrapText="1"/>
    </xf>
    <xf numFmtId="166" fontId="7" fillId="26" borderId="61" xfId="0" applyNumberFormat="1" applyFont="1" applyFill="1" applyBorder="1" applyAlignment="1" applyProtection="1">
      <alignment vertical="top"/>
      <protection locked="0"/>
    </xf>
    <xf numFmtId="166" fontId="7" fillId="0" borderId="63" xfId="0" applyNumberFormat="1" applyFont="1" applyFill="1" applyBorder="1" applyAlignment="1">
      <alignment vertical="top"/>
    </xf>
    <xf numFmtId="0" fontId="3" fillId="2" borderId="22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top"/>
    </xf>
    <xf numFmtId="1" fontId="0" fillId="0" borderId="20" xfId="0" applyNumberFormat="1" applyFill="1" applyBorder="1" applyAlignment="1">
      <alignment horizontal="center" vertical="top"/>
    </xf>
    <xf numFmtId="7" fontId="0" fillId="0" borderId="19" xfId="0" applyNumberFormat="1" applyFill="1" applyBorder="1" applyAlignment="1">
      <alignment horizontal="right"/>
    </xf>
    <xf numFmtId="1" fontId="0" fillId="0" borderId="20" xfId="0" applyNumberFormat="1" applyFill="1" applyBorder="1" applyAlignment="1">
      <alignment vertical="top"/>
    </xf>
    <xf numFmtId="0" fontId="0" fillId="2" borderId="19" xfId="0" applyBorder="1" applyAlignment="1">
      <alignment horizontal="right"/>
    </xf>
    <xf numFmtId="0" fontId="53" fillId="2" borderId="19" xfId="0" applyFont="1" applyBorder="1" applyAlignment="1">
      <alignment vertical="top"/>
    </xf>
    <xf numFmtId="166" fontId="7" fillId="0" borderId="55" xfId="81" applyNumberFormat="1" applyFill="1" applyBorder="1" applyAlignment="1">
      <alignment vertical="top"/>
    </xf>
    <xf numFmtId="0" fontId="3" fillId="2" borderId="55" xfId="81" applyFont="1" applyBorder="1" applyAlignment="1">
      <alignment horizontal="center" vertical="center"/>
    </xf>
    <xf numFmtId="7" fontId="7" fillId="2" borderId="56" xfId="81" applyNumberFormat="1" applyBorder="1" applyAlignment="1">
      <alignment horizontal="right" vertical="center"/>
    </xf>
    <xf numFmtId="1" fontId="7" fillId="0" borderId="1" xfId="81" applyNumberFormat="1" applyFill="1" applyBorder="1" applyAlignment="1">
      <alignment horizontal="right" vertical="top" wrapText="1"/>
    </xf>
    <xf numFmtId="166" fontId="7" fillId="26" borderId="1" xfId="81" applyNumberFormat="1" applyFill="1" applyBorder="1" applyAlignment="1" applyProtection="1">
      <alignment vertical="top"/>
      <protection locked="0"/>
    </xf>
    <xf numFmtId="166" fontId="7" fillId="0" borderId="1" xfId="81" applyNumberFormat="1" applyFill="1" applyBorder="1" applyAlignment="1">
      <alignment vertical="top"/>
    </xf>
    <xf numFmtId="0" fontId="3" fillId="2" borderId="57" xfId="81" applyFont="1" applyBorder="1" applyAlignment="1">
      <alignment horizontal="center" vertical="center"/>
    </xf>
    <xf numFmtId="7" fontId="7" fillId="2" borderId="22" xfId="81" applyNumberFormat="1" applyBorder="1" applyAlignment="1">
      <alignment horizontal="right" vertical="center"/>
    </xf>
    <xf numFmtId="7" fontId="7" fillId="2" borderId="58" xfId="81" applyNumberFormat="1" applyBorder="1" applyAlignment="1">
      <alignment horizontal="right" vertical="center"/>
    </xf>
    <xf numFmtId="0" fontId="0" fillId="2" borderId="21" xfId="0" applyBorder="1" applyAlignment="1">
      <alignment vertical="top"/>
    </xf>
    <xf numFmtId="0" fontId="0" fillId="2" borderId="15" xfId="0" applyBorder="1" applyAlignment="1">
      <alignment horizontal="centerContinuous"/>
    </xf>
    <xf numFmtId="0" fontId="0" fillId="2" borderId="25" xfId="0" applyBorder="1" applyAlignment="1">
      <alignment horizontal="right"/>
    </xf>
    <xf numFmtId="0" fontId="0" fillId="2" borderId="0" xfId="0" applyAlignment="1">
      <alignment horizontal="right" vertical="center"/>
    </xf>
    <xf numFmtId="0" fontId="0" fillId="2" borderId="34" xfId="0" applyBorder="1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50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0" fillId="2" borderId="33" xfId="0" applyNumberFormat="1" applyBorder="1" applyAlignment="1">
      <alignment horizontal="right"/>
    </xf>
    <xf numFmtId="7" fontId="0" fillId="2" borderId="24" xfId="0" applyNumberFormat="1" applyBorder="1" applyAlignment="1">
      <alignment horizontal="right" vertical="center"/>
    </xf>
    <xf numFmtId="0" fontId="3" fillId="2" borderId="59" xfId="0" applyFont="1" applyBorder="1" applyAlignment="1">
      <alignment horizontal="center" vertical="center"/>
    </xf>
    <xf numFmtId="0" fontId="3" fillId="2" borderId="37" xfId="0" applyFont="1" applyBorder="1" applyAlignment="1">
      <alignment horizontal="center"/>
    </xf>
    <xf numFmtId="0" fontId="3" fillId="2" borderId="27" xfId="0" applyFont="1" applyBorder="1" applyAlignment="1">
      <alignment horizontal="center" vertical="center"/>
    </xf>
    <xf numFmtId="7" fontId="0" fillId="2" borderId="59" xfId="0" applyNumberFormat="1" applyBorder="1" applyAlignment="1">
      <alignment horizontal="right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165" fontId="7" fillId="2" borderId="1" xfId="0" applyNumberFormat="1" applyFont="1" applyBorder="1" applyAlignment="1">
      <alignment horizontal="center" vertical="top" wrapText="1"/>
    </xf>
    <xf numFmtId="164" fontId="7" fillId="2" borderId="1" xfId="0" applyNumberFormat="1" applyFont="1" applyBorder="1" applyAlignment="1">
      <alignment horizontal="left" vertical="top" wrapText="1"/>
    </xf>
    <xf numFmtId="164" fontId="7" fillId="2" borderId="1" xfId="0" applyNumberFormat="1" applyFont="1" applyBorder="1" applyAlignment="1">
      <alignment horizontal="center" vertical="top" wrapText="1"/>
    </xf>
    <xf numFmtId="0" fontId="7" fillId="2" borderId="1" xfId="0" applyFont="1" applyBorder="1" applyAlignment="1">
      <alignment horizontal="center" vertical="top" wrapText="1"/>
    </xf>
    <xf numFmtId="1" fontId="7" fillId="2" borderId="1" xfId="0" applyNumberFormat="1" applyFont="1" applyBorder="1" applyAlignment="1">
      <alignment horizontal="right" vertical="top" wrapText="1"/>
    </xf>
    <xf numFmtId="166" fontId="7" fillId="2" borderId="1" xfId="0" applyNumberFormat="1" applyFont="1" applyBorder="1" applyAlignment="1">
      <alignment vertical="top"/>
    </xf>
    <xf numFmtId="165" fontId="7" fillId="2" borderId="1" xfId="0" applyNumberFormat="1" applyFont="1" applyBorder="1" applyAlignment="1">
      <alignment horizontal="left" vertical="top" wrapText="1"/>
    </xf>
    <xf numFmtId="166" fontId="7" fillId="2" borderId="1" xfId="0" applyNumberFormat="1" applyFont="1" applyBorder="1" applyAlignment="1">
      <alignment vertical="top" wrapText="1"/>
    </xf>
    <xf numFmtId="164" fontId="7" fillId="2" borderId="1" xfId="0" applyNumberFormat="1" applyFont="1" applyBorder="1" applyAlignment="1">
      <alignment vertical="top" wrapText="1"/>
    </xf>
    <xf numFmtId="165" fontId="7" fillId="2" borderId="1" xfId="0" applyNumberFormat="1" applyFont="1" applyBorder="1" applyAlignment="1">
      <alignment horizontal="right" vertical="top" wrapText="1"/>
    </xf>
    <xf numFmtId="1" fontId="7" fillId="2" borderId="1" xfId="0" applyNumberFormat="1" applyFont="1" applyBorder="1" applyAlignment="1">
      <alignment horizontal="right" vertical="top"/>
    </xf>
    <xf numFmtId="164" fontId="52" fillId="0" borderId="19" xfId="0" applyNumberFormat="1" applyFont="1" applyFill="1" applyBorder="1" applyAlignment="1">
      <alignment horizontal="left" vertical="center"/>
    </xf>
    <xf numFmtId="164" fontId="7" fillId="0" borderId="1" xfId="81" applyNumberFormat="1" applyFill="1" applyBorder="1" applyAlignment="1">
      <alignment horizontal="center" vertical="top" wrapText="1"/>
    </xf>
    <xf numFmtId="165" fontId="7" fillId="0" borderId="2" xfId="81" applyNumberFormat="1" applyFill="1" applyBorder="1" applyAlignment="1">
      <alignment horizontal="left" vertical="top" wrapText="1"/>
    </xf>
    <xf numFmtId="0" fontId="57" fillId="0" borderId="2" xfId="0" applyFont="1" applyFill="1" applyBorder="1" applyAlignment="1">
      <alignment vertical="top" wrapText="1"/>
    </xf>
    <xf numFmtId="0" fontId="56" fillId="0" borderId="2" xfId="0" applyFont="1" applyFill="1" applyBorder="1" applyAlignment="1">
      <alignment horizontal="center" vertical="top" wrapText="1"/>
    </xf>
    <xf numFmtId="0" fontId="57" fillId="0" borderId="1" xfId="0" applyFont="1" applyFill="1" applyBorder="1" applyAlignment="1">
      <alignment vertical="top" wrapText="1"/>
    </xf>
    <xf numFmtId="0" fontId="56" fillId="0" borderId="1" xfId="0" applyFont="1" applyFill="1" applyBorder="1" applyAlignment="1">
      <alignment horizontal="center" vertical="top" wrapText="1"/>
    </xf>
    <xf numFmtId="3" fontId="7" fillId="0" borderId="1" xfId="81" applyNumberFormat="1" applyFill="1" applyBorder="1" applyAlignment="1">
      <alignment horizontal="right" vertical="top"/>
    </xf>
    <xf numFmtId="3" fontId="7" fillId="0" borderId="2" xfId="81" applyNumberForma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top" wrapText="1"/>
    </xf>
    <xf numFmtId="4" fontId="7" fillId="0" borderId="38" xfId="0" applyNumberFormat="1" applyFont="1" applyFill="1" applyBorder="1" applyAlignment="1">
      <alignment horizontal="center" vertical="top" wrapText="1"/>
    </xf>
    <xf numFmtId="166" fontId="7" fillId="0" borderId="1" xfId="0" applyNumberFormat="1" applyFont="1" applyFill="1" applyBorder="1" applyAlignment="1" applyProtection="1">
      <alignment vertical="top"/>
      <protection locked="0"/>
    </xf>
    <xf numFmtId="0" fontId="49" fillId="0" borderId="0" xfId="0" applyFont="1" applyFill="1"/>
    <xf numFmtId="166" fontId="7" fillId="0" borderId="55" xfId="0" applyNumberFormat="1" applyFont="1" applyFill="1" applyBorder="1" applyAlignment="1">
      <alignment vertical="top" wrapText="1"/>
    </xf>
    <xf numFmtId="0" fontId="6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0" fontId="6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52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1" fontId="52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1" fontId="52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0" fontId="6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52" fillId="2" borderId="20" xfId="81" applyNumberFormat="1" applyFont="1" applyBorder="1" applyAlignment="1">
      <alignment horizontal="left" vertical="center" wrapText="1"/>
    </xf>
    <xf numFmtId="0" fontId="7" fillId="2" borderId="0" xfId="81" applyAlignment="1">
      <alignment vertical="center" wrapText="1"/>
    </xf>
    <xf numFmtId="0" fontId="7" fillId="2" borderId="47" xfId="81" applyBorder="1" applyAlignment="1">
      <alignment vertical="center" wrapText="1"/>
    </xf>
    <xf numFmtId="1" fontId="52" fillId="2" borderId="42" xfId="81" applyNumberFormat="1" applyFont="1" applyBorder="1" applyAlignment="1">
      <alignment horizontal="left" vertical="center" wrapText="1"/>
    </xf>
    <xf numFmtId="0" fontId="7" fillId="2" borderId="43" xfId="81" applyBorder="1" applyAlignment="1">
      <alignment vertical="center" wrapText="1"/>
    </xf>
    <xf numFmtId="0" fontId="7" fillId="2" borderId="44" xfId="81" applyBorder="1" applyAlignment="1">
      <alignment vertical="center" wrapText="1"/>
    </xf>
    <xf numFmtId="0" fontId="54" fillId="2" borderId="0" xfId="0" applyFont="1" applyAlignment="1">
      <alignment vertical="center" wrapText="1"/>
    </xf>
    <xf numFmtId="0" fontId="54" fillId="2" borderId="47" xfId="0" applyFont="1" applyBorder="1" applyAlignment="1">
      <alignment vertical="center" wrapText="1"/>
    </xf>
    <xf numFmtId="164" fontId="52" fillId="0" borderId="20" xfId="0" applyNumberFormat="1" applyFont="1" applyFill="1" applyBorder="1" applyAlignment="1">
      <alignment horizontal="left" vertical="center"/>
    </xf>
    <xf numFmtId="0" fontId="55" fillId="2" borderId="0" xfId="0" applyFont="1"/>
    <xf numFmtId="0" fontId="55" fillId="2" borderId="47" xfId="0" applyFont="1" applyBorder="1"/>
    <xf numFmtId="1" fontId="50" fillId="2" borderId="42" xfId="0" applyNumberFormat="1" applyFont="1" applyBorder="1" applyAlignment="1">
      <alignment horizontal="left" vertical="center" wrapText="1"/>
    </xf>
    <xf numFmtId="1" fontId="50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0" fontId="0" fillId="2" borderId="45" xfId="0" applyBorder="1"/>
    <xf numFmtId="0" fontId="0" fillId="2" borderId="46" xfId="0" applyBorder="1"/>
    <xf numFmtId="7" fontId="0" fillId="2" borderId="39" xfId="0" applyNumberFormat="1" applyBorder="1" applyAlignment="1">
      <alignment horizontal="center"/>
    </xf>
    <xf numFmtId="0" fontId="0" fillId="2" borderId="52" xfId="0" applyBorder="1"/>
    <xf numFmtId="1" fontId="50" fillId="2" borderId="49" xfId="0" applyNumberFormat="1" applyFont="1" applyBorder="1" applyAlignment="1">
      <alignment horizontal="left" vertical="center" wrapText="1"/>
    </xf>
    <xf numFmtId="1" fontId="50" fillId="2" borderId="50" xfId="0" applyNumberFormat="1" applyFont="1" applyBorder="1" applyAlignment="1">
      <alignment horizontal="left" vertical="center" wrapText="1"/>
    </xf>
    <xf numFmtId="0" fontId="6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96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H340"/>
  <sheetViews>
    <sheetView showZeros="0" tabSelected="1" showOutlineSymbols="0" view="pageBreakPreview" topLeftCell="B1" zoomScale="87" zoomScaleNormal="87" zoomScaleSheetLayoutView="87" workbookViewId="0">
      <selection activeCell="G9" sqref="G9"/>
    </sheetView>
  </sheetViews>
  <sheetFormatPr defaultColWidth="10.5546875" defaultRowHeight="15" x14ac:dyDescent="0.2"/>
  <cols>
    <col min="1" max="1" width="8.77734375" style="12" hidden="1" customWidth="1"/>
    <col min="2" max="2" width="8.77734375" style="5" customWidth="1"/>
    <col min="3" max="3" width="36.77734375" customWidth="1"/>
    <col min="4" max="4" width="12.77734375" style="14" customWidth="1"/>
    <col min="5" max="5" width="6.77734375" customWidth="1"/>
    <col min="6" max="6" width="11.77734375" customWidth="1"/>
    <col min="7" max="7" width="11.77734375" style="12" customWidth="1"/>
    <col min="8" max="8" width="16.77734375" style="12" customWidth="1"/>
  </cols>
  <sheetData>
    <row r="1" spans="1:8" ht="15.75" x14ac:dyDescent="0.2">
      <c r="A1" s="19"/>
      <c r="B1" s="17" t="s">
        <v>0</v>
      </c>
      <c r="C1" s="18"/>
      <c r="D1" s="18"/>
      <c r="E1" s="18"/>
      <c r="F1" s="18"/>
      <c r="G1" s="19"/>
      <c r="H1" s="18"/>
    </row>
    <row r="2" spans="1:8" x14ac:dyDescent="0.2">
      <c r="A2" s="16"/>
      <c r="B2" s="6" t="s">
        <v>331</v>
      </c>
      <c r="C2" s="1"/>
      <c r="D2" s="1"/>
      <c r="E2" s="1"/>
      <c r="F2" s="1"/>
      <c r="G2" s="16"/>
      <c r="H2" s="1"/>
    </row>
    <row r="3" spans="1:8" x14ac:dyDescent="0.2">
      <c r="A3" s="8"/>
      <c r="B3" s="5" t="s">
        <v>1</v>
      </c>
      <c r="D3"/>
      <c r="G3" s="29"/>
      <c r="H3" s="30"/>
    </row>
    <row r="4" spans="1:8" x14ac:dyDescent="0.2">
      <c r="A4" s="34" t="s">
        <v>26</v>
      </c>
      <c r="B4" s="7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9" t="s">
        <v>8</v>
      </c>
      <c r="H4" s="2" t="s">
        <v>9</v>
      </c>
    </row>
    <row r="5" spans="1:8" ht="15.75" thickBot="1" x14ac:dyDescent="0.25">
      <c r="A5" s="13"/>
      <c r="B5" s="23"/>
      <c r="C5" s="24"/>
      <c r="D5" s="25" t="s">
        <v>10</v>
      </c>
      <c r="E5" s="26"/>
      <c r="F5" s="27" t="s">
        <v>11</v>
      </c>
      <c r="G5" s="28"/>
      <c r="H5" s="33"/>
    </row>
    <row r="6" spans="1:8" ht="39.950000000000003" customHeight="1" thickTop="1" x14ac:dyDescent="0.2">
      <c r="A6" s="10"/>
      <c r="B6" s="192" t="s">
        <v>29</v>
      </c>
      <c r="C6" s="193"/>
      <c r="D6" s="193"/>
      <c r="E6" s="193"/>
      <c r="F6" s="194"/>
      <c r="G6" s="110"/>
      <c r="H6" s="111"/>
    </row>
    <row r="7" spans="1:8" s="21" customFormat="1" ht="39.950000000000003" customHeight="1" x14ac:dyDescent="0.2">
      <c r="A7" s="20"/>
      <c r="B7" s="112" t="s">
        <v>12</v>
      </c>
      <c r="C7" s="197" t="s">
        <v>251</v>
      </c>
      <c r="D7" s="198"/>
      <c r="E7" s="198"/>
      <c r="F7" s="199"/>
      <c r="G7" s="113"/>
      <c r="H7" s="113" t="s">
        <v>2</v>
      </c>
    </row>
    <row r="8" spans="1:8" ht="39.950000000000003" customHeight="1" x14ac:dyDescent="0.2">
      <c r="A8" s="10"/>
      <c r="B8" s="114"/>
      <c r="C8" s="115" t="s">
        <v>19</v>
      </c>
      <c r="D8" s="116"/>
      <c r="E8" s="117" t="s">
        <v>2</v>
      </c>
      <c r="F8" s="117" t="s">
        <v>2</v>
      </c>
      <c r="G8" s="118" t="s">
        <v>2</v>
      </c>
      <c r="H8" s="118"/>
    </row>
    <row r="9" spans="1:8" s="58" customFormat="1" ht="30" customHeight="1" x14ac:dyDescent="0.2">
      <c r="A9" s="50" t="s">
        <v>87</v>
      </c>
      <c r="B9" s="51" t="s">
        <v>347</v>
      </c>
      <c r="C9" s="52" t="s">
        <v>88</v>
      </c>
      <c r="D9" s="53" t="s">
        <v>442</v>
      </c>
      <c r="E9" s="54" t="s">
        <v>31</v>
      </c>
      <c r="F9" s="55">
        <v>3000</v>
      </c>
      <c r="G9" s="56"/>
      <c r="H9" s="57">
        <f t="shared" ref="H9:H10" si="0">ROUND(G9*F9,2)</f>
        <v>0</v>
      </c>
    </row>
    <row r="10" spans="1:8" s="58" customFormat="1" ht="30" customHeight="1" x14ac:dyDescent="0.2">
      <c r="A10" s="59" t="s">
        <v>89</v>
      </c>
      <c r="B10" s="51" t="s">
        <v>348</v>
      </c>
      <c r="C10" s="52" t="s">
        <v>90</v>
      </c>
      <c r="D10" s="53" t="s">
        <v>254</v>
      </c>
      <c r="E10" s="54" t="s">
        <v>32</v>
      </c>
      <c r="F10" s="55">
        <v>6375</v>
      </c>
      <c r="G10" s="56"/>
      <c r="H10" s="57">
        <f t="shared" si="0"/>
        <v>0</v>
      </c>
    </row>
    <row r="11" spans="1:8" s="58" customFormat="1" ht="30" customHeight="1" x14ac:dyDescent="0.2">
      <c r="A11" s="59" t="s">
        <v>91</v>
      </c>
      <c r="B11" s="51" t="s">
        <v>92</v>
      </c>
      <c r="C11" s="52" t="s">
        <v>237</v>
      </c>
      <c r="D11" s="53" t="s">
        <v>442</v>
      </c>
      <c r="E11" s="54"/>
      <c r="F11" s="55"/>
      <c r="G11" s="60"/>
      <c r="H11" s="57"/>
    </row>
    <row r="12" spans="1:8" s="58" customFormat="1" ht="30" customHeight="1" x14ac:dyDescent="0.2">
      <c r="A12" s="59" t="s">
        <v>248</v>
      </c>
      <c r="B12" s="61" t="s">
        <v>33</v>
      </c>
      <c r="C12" s="52" t="s">
        <v>249</v>
      </c>
      <c r="D12" s="62" t="s">
        <v>2</v>
      </c>
      <c r="E12" s="54" t="s">
        <v>34</v>
      </c>
      <c r="F12" s="55">
        <v>4575</v>
      </c>
      <c r="G12" s="56"/>
      <c r="H12" s="57">
        <f t="shared" ref="H12" si="1">ROUND(G12*F12,2)</f>
        <v>0</v>
      </c>
    </row>
    <row r="13" spans="1:8" s="58" customFormat="1" ht="39.950000000000003" customHeight="1" x14ac:dyDescent="0.2">
      <c r="A13" s="59" t="s">
        <v>35</v>
      </c>
      <c r="B13" s="51" t="s">
        <v>93</v>
      </c>
      <c r="C13" s="52" t="s">
        <v>36</v>
      </c>
      <c r="D13" s="53" t="s">
        <v>235</v>
      </c>
      <c r="E13" s="54"/>
      <c r="F13" s="55"/>
      <c r="G13" s="60"/>
      <c r="H13" s="57"/>
    </row>
    <row r="14" spans="1:8" s="58" customFormat="1" ht="39.950000000000003" customHeight="1" x14ac:dyDescent="0.2">
      <c r="A14" s="59" t="s">
        <v>238</v>
      </c>
      <c r="B14" s="61" t="s">
        <v>33</v>
      </c>
      <c r="C14" s="52" t="s">
        <v>239</v>
      </c>
      <c r="D14" s="62" t="s">
        <v>2</v>
      </c>
      <c r="E14" s="54" t="s">
        <v>31</v>
      </c>
      <c r="F14" s="55">
        <v>900</v>
      </c>
      <c r="G14" s="56"/>
      <c r="H14" s="57">
        <f t="shared" ref="H14:H17" si="2">ROUND(G14*F14,2)</f>
        <v>0</v>
      </c>
    </row>
    <row r="15" spans="1:8" s="58" customFormat="1" ht="30" customHeight="1" x14ac:dyDescent="0.2">
      <c r="A15" s="50" t="s">
        <v>37</v>
      </c>
      <c r="B15" s="51" t="s">
        <v>349</v>
      </c>
      <c r="C15" s="52" t="s">
        <v>38</v>
      </c>
      <c r="D15" s="53" t="s">
        <v>235</v>
      </c>
      <c r="E15" s="54" t="s">
        <v>32</v>
      </c>
      <c r="F15" s="55">
        <v>1650</v>
      </c>
      <c r="G15" s="56"/>
      <c r="H15" s="57">
        <f t="shared" si="2"/>
        <v>0</v>
      </c>
    </row>
    <row r="16" spans="1:8" s="58" customFormat="1" ht="30" customHeight="1" x14ac:dyDescent="0.2">
      <c r="A16" s="59" t="s">
        <v>94</v>
      </c>
      <c r="B16" s="51" t="s">
        <v>350</v>
      </c>
      <c r="C16" s="52" t="s">
        <v>240</v>
      </c>
      <c r="D16" s="53" t="s">
        <v>241</v>
      </c>
      <c r="E16" s="54"/>
      <c r="F16" s="55"/>
      <c r="G16" s="63"/>
      <c r="H16" s="57"/>
    </row>
    <row r="17" spans="1:8" s="58" customFormat="1" ht="30" customHeight="1" x14ac:dyDescent="0.2">
      <c r="A17" s="59" t="s">
        <v>242</v>
      </c>
      <c r="B17" s="61" t="s">
        <v>33</v>
      </c>
      <c r="C17" s="52" t="s">
        <v>243</v>
      </c>
      <c r="D17" s="62" t="s">
        <v>2</v>
      </c>
      <c r="E17" s="54" t="s">
        <v>32</v>
      </c>
      <c r="F17" s="55">
        <v>6375</v>
      </c>
      <c r="G17" s="56"/>
      <c r="H17" s="57">
        <f t="shared" si="2"/>
        <v>0</v>
      </c>
    </row>
    <row r="18" spans="1:8" s="58" customFormat="1" ht="30" customHeight="1" x14ac:dyDescent="0.2">
      <c r="A18" s="59" t="s">
        <v>244</v>
      </c>
      <c r="B18" s="51" t="s">
        <v>95</v>
      </c>
      <c r="C18" s="52" t="s">
        <v>96</v>
      </c>
      <c r="D18" s="62" t="s">
        <v>247</v>
      </c>
      <c r="E18" s="54"/>
      <c r="F18" s="55"/>
      <c r="G18" s="60"/>
      <c r="H18" s="57"/>
    </row>
    <row r="19" spans="1:8" s="58" customFormat="1" ht="30" customHeight="1" x14ac:dyDescent="0.2">
      <c r="A19" s="59" t="s">
        <v>245</v>
      </c>
      <c r="B19" s="61" t="s">
        <v>33</v>
      </c>
      <c r="C19" s="52" t="s">
        <v>246</v>
      </c>
      <c r="D19" s="62" t="s">
        <v>2</v>
      </c>
      <c r="E19" s="54" t="s">
        <v>32</v>
      </c>
      <c r="F19" s="55">
        <v>6375</v>
      </c>
      <c r="G19" s="56"/>
      <c r="H19" s="57">
        <f>ROUND(G19*F19,2)</f>
        <v>0</v>
      </c>
    </row>
    <row r="20" spans="1:8" s="58" customFormat="1" ht="30" customHeight="1" x14ac:dyDescent="0.2">
      <c r="A20" s="50" t="s">
        <v>255</v>
      </c>
      <c r="B20" s="51" t="s">
        <v>351</v>
      </c>
      <c r="C20" s="52" t="s">
        <v>256</v>
      </c>
      <c r="D20" s="62" t="s">
        <v>257</v>
      </c>
      <c r="E20" s="54"/>
      <c r="F20" s="55"/>
      <c r="G20" s="60"/>
      <c r="H20" s="57"/>
    </row>
    <row r="21" spans="1:8" s="58" customFormat="1" ht="30" customHeight="1" x14ac:dyDescent="0.2">
      <c r="A21" s="50" t="s">
        <v>260</v>
      </c>
      <c r="B21" s="61" t="s">
        <v>33</v>
      </c>
      <c r="C21" s="52" t="s">
        <v>261</v>
      </c>
      <c r="D21" s="64"/>
      <c r="E21" s="54" t="s">
        <v>31</v>
      </c>
      <c r="F21" s="65">
        <v>225</v>
      </c>
      <c r="G21" s="56"/>
      <c r="H21" s="57">
        <f>ROUND(G21*F21,2)</f>
        <v>0</v>
      </c>
    </row>
    <row r="22" spans="1:8" ht="39.950000000000003" customHeight="1" x14ac:dyDescent="0.2">
      <c r="A22" s="10"/>
      <c r="B22" s="114"/>
      <c r="C22" s="119" t="s">
        <v>229</v>
      </c>
      <c r="D22" s="116"/>
      <c r="E22" s="120"/>
      <c r="F22" s="116"/>
      <c r="G22" s="118"/>
      <c r="H22" s="118"/>
    </row>
    <row r="23" spans="1:8" s="58" customFormat="1" ht="30" customHeight="1" x14ac:dyDescent="0.2">
      <c r="A23" s="66" t="s">
        <v>67</v>
      </c>
      <c r="B23" s="51" t="s">
        <v>456</v>
      </c>
      <c r="C23" s="52" t="s">
        <v>68</v>
      </c>
      <c r="D23" s="53" t="s">
        <v>235</v>
      </c>
      <c r="E23" s="54"/>
      <c r="F23" s="55"/>
      <c r="G23" s="60"/>
      <c r="H23" s="57"/>
    </row>
    <row r="24" spans="1:8" s="58" customFormat="1" ht="30" customHeight="1" x14ac:dyDescent="0.2">
      <c r="A24" s="66" t="s">
        <v>69</v>
      </c>
      <c r="B24" s="61" t="s">
        <v>33</v>
      </c>
      <c r="C24" s="52" t="s">
        <v>70</v>
      </c>
      <c r="D24" s="62" t="s">
        <v>2</v>
      </c>
      <c r="E24" s="54" t="s">
        <v>32</v>
      </c>
      <c r="F24" s="55">
        <v>6160</v>
      </c>
      <c r="G24" s="56"/>
      <c r="H24" s="57">
        <f>ROUND(G24*F24,2)</f>
        <v>0</v>
      </c>
    </row>
    <row r="25" spans="1:8" s="58" customFormat="1" ht="30" customHeight="1" x14ac:dyDescent="0.2">
      <c r="A25" s="66" t="s">
        <v>141</v>
      </c>
      <c r="B25" s="61" t="s">
        <v>40</v>
      </c>
      <c r="C25" s="52" t="s">
        <v>142</v>
      </c>
      <c r="D25" s="62" t="s">
        <v>2</v>
      </c>
      <c r="E25" s="54" t="s">
        <v>32</v>
      </c>
      <c r="F25" s="55">
        <v>15</v>
      </c>
      <c r="G25" s="56"/>
      <c r="H25" s="57">
        <f>ROUND(G25*F25,2)</f>
        <v>0</v>
      </c>
    </row>
    <row r="26" spans="1:8" s="58" customFormat="1" ht="30" customHeight="1" x14ac:dyDescent="0.2">
      <c r="A26" s="66" t="s">
        <v>265</v>
      </c>
      <c r="B26" s="51" t="s">
        <v>352</v>
      </c>
      <c r="C26" s="52" t="s">
        <v>266</v>
      </c>
      <c r="D26" s="62" t="s">
        <v>473</v>
      </c>
      <c r="E26" s="54"/>
      <c r="F26" s="55"/>
      <c r="G26" s="60"/>
      <c r="H26" s="57"/>
    </row>
    <row r="27" spans="1:8" s="58" customFormat="1" ht="39.950000000000003" customHeight="1" x14ac:dyDescent="0.2">
      <c r="A27" s="66" t="s">
        <v>267</v>
      </c>
      <c r="B27" s="61" t="s">
        <v>33</v>
      </c>
      <c r="C27" s="52" t="s">
        <v>310</v>
      </c>
      <c r="D27" s="62" t="s">
        <v>2</v>
      </c>
      <c r="E27" s="54" t="s">
        <v>32</v>
      </c>
      <c r="F27" s="55">
        <v>10</v>
      </c>
      <c r="G27" s="56"/>
      <c r="H27" s="57">
        <f t="shared" ref="H27" si="3">ROUND(G27*F27,2)</f>
        <v>0</v>
      </c>
    </row>
    <row r="28" spans="1:8" s="58" customFormat="1" ht="30" customHeight="1" x14ac:dyDescent="0.2">
      <c r="A28" s="66" t="s">
        <v>301</v>
      </c>
      <c r="B28" s="51" t="s">
        <v>353</v>
      </c>
      <c r="C28" s="52" t="s">
        <v>302</v>
      </c>
      <c r="D28" s="62" t="s">
        <v>473</v>
      </c>
      <c r="E28" s="54"/>
      <c r="F28" s="55"/>
      <c r="G28" s="60"/>
      <c r="H28" s="57"/>
    </row>
    <row r="29" spans="1:8" s="58" customFormat="1" ht="39.950000000000003" customHeight="1" x14ac:dyDescent="0.2">
      <c r="A29" s="66" t="s">
        <v>303</v>
      </c>
      <c r="B29" s="61" t="s">
        <v>33</v>
      </c>
      <c r="C29" s="52" t="s">
        <v>304</v>
      </c>
      <c r="D29" s="62" t="s">
        <v>2</v>
      </c>
      <c r="E29" s="54" t="s">
        <v>32</v>
      </c>
      <c r="F29" s="55">
        <v>105</v>
      </c>
      <c r="G29" s="56"/>
      <c r="H29" s="57">
        <f>ROUND(G29*F29,2)</f>
        <v>0</v>
      </c>
    </row>
    <row r="30" spans="1:8" s="58" customFormat="1" ht="39.950000000000003" customHeight="1" x14ac:dyDescent="0.2">
      <c r="A30" s="66" t="s">
        <v>305</v>
      </c>
      <c r="B30" s="51" t="s">
        <v>102</v>
      </c>
      <c r="C30" s="52" t="s">
        <v>306</v>
      </c>
      <c r="D30" s="62" t="s">
        <v>473</v>
      </c>
      <c r="E30" s="54"/>
      <c r="F30" s="55"/>
      <c r="G30" s="60"/>
      <c r="H30" s="57"/>
    </row>
    <row r="31" spans="1:8" s="58" customFormat="1" ht="30" customHeight="1" x14ac:dyDescent="0.2">
      <c r="A31" s="66" t="s">
        <v>307</v>
      </c>
      <c r="B31" s="61" t="s">
        <v>33</v>
      </c>
      <c r="C31" s="52" t="s">
        <v>308</v>
      </c>
      <c r="D31" s="62" t="s">
        <v>2</v>
      </c>
      <c r="E31" s="54" t="s">
        <v>32</v>
      </c>
      <c r="F31" s="55">
        <v>3</v>
      </c>
      <c r="G31" s="56"/>
      <c r="H31" s="57">
        <f t="shared" ref="H31" si="4">ROUND(G31*F31,2)</f>
        <v>0</v>
      </c>
    </row>
    <row r="32" spans="1:8" s="58" customFormat="1" ht="30" customHeight="1" x14ac:dyDescent="0.2">
      <c r="A32" s="66" t="s">
        <v>41</v>
      </c>
      <c r="B32" s="51" t="s">
        <v>354</v>
      </c>
      <c r="C32" s="52" t="s">
        <v>42</v>
      </c>
      <c r="D32" s="62" t="s">
        <v>473</v>
      </c>
      <c r="E32" s="54"/>
      <c r="F32" s="55"/>
      <c r="G32" s="60"/>
      <c r="H32" s="57"/>
    </row>
    <row r="33" spans="1:8" s="58" customFormat="1" ht="30" customHeight="1" x14ac:dyDescent="0.2">
      <c r="A33" s="66" t="s">
        <v>43</v>
      </c>
      <c r="B33" s="61" t="s">
        <v>33</v>
      </c>
      <c r="C33" s="52" t="s">
        <v>44</v>
      </c>
      <c r="D33" s="62" t="s">
        <v>2</v>
      </c>
      <c r="E33" s="54" t="s">
        <v>39</v>
      </c>
      <c r="F33" s="55">
        <v>70</v>
      </c>
      <c r="G33" s="56"/>
      <c r="H33" s="57">
        <f>ROUND(G33*F33,2)</f>
        <v>0</v>
      </c>
    </row>
    <row r="34" spans="1:8" s="58" customFormat="1" ht="30" customHeight="1" x14ac:dyDescent="0.2">
      <c r="A34" s="66" t="s">
        <v>143</v>
      </c>
      <c r="B34" s="61" t="s">
        <v>40</v>
      </c>
      <c r="C34" s="52" t="s">
        <v>144</v>
      </c>
      <c r="D34" s="62" t="s">
        <v>2</v>
      </c>
      <c r="E34" s="54" t="s">
        <v>39</v>
      </c>
      <c r="F34" s="55">
        <v>270</v>
      </c>
      <c r="G34" s="56"/>
      <c r="H34" s="57">
        <f>ROUND(G34*F34,2)</f>
        <v>0</v>
      </c>
    </row>
    <row r="35" spans="1:8" s="58" customFormat="1" ht="30" customHeight="1" x14ac:dyDescent="0.2">
      <c r="A35" s="66" t="s">
        <v>45</v>
      </c>
      <c r="B35" s="51" t="s">
        <v>355</v>
      </c>
      <c r="C35" s="52" t="s">
        <v>46</v>
      </c>
      <c r="D35" s="62" t="s">
        <v>473</v>
      </c>
      <c r="E35" s="54"/>
      <c r="F35" s="55"/>
      <c r="G35" s="60"/>
      <c r="H35" s="57"/>
    </row>
    <row r="36" spans="1:8" s="58" customFormat="1" ht="30" customHeight="1" x14ac:dyDescent="0.2">
      <c r="A36" s="67" t="s">
        <v>145</v>
      </c>
      <c r="B36" s="68" t="s">
        <v>33</v>
      </c>
      <c r="C36" s="69" t="s">
        <v>146</v>
      </c>
      <c r="D36" s="68" t="s">
        <v>2</v>
      </c>
      <c r="E36" s="68" t="s">
        <v>39</v>
      </c>
      <c r="F36" s="55">
        <v>75</v>
      </c>
      <c r="G36" s="56"/>
      <c r="H36" s="57">
        <f>ROUND(G36*F36,2)</f>
        <v>0</v>
      </c>
    </row>
    <row r="37" spans="1:8" s="58" customFormat="1" ht="30" customHeight="1" x14ac:dyDescent="0.2">
      <c r="A37" s="66" t="s">
        <v>47</v>
      </c>
      <c r="B37" s="61" t="s">
        <v>40</v>
      </c>
      <c r="C37" s="52" t="s">
        <v>48</v>
      </c>
      <c r="D37" s="62" t="s">
        <v>2</v>
      </c>
      <c r="E37" s="54" t="s">
        <v>39</v>
      </c>
      <c r="F37" s="55">
        <v>125</v>
      </c>
      <c r="G37" s="56"/>
      <c r="H37" s="57">
        <f>ROUND(G37*F37,2)</f>
        <v>0</v>
      </c>
    </row>
    <row r="38" spans="1:8" s="58" customFormat="1" ht="30" customHeight="1" x14ac:dyDescent="0.2">
      <c r="A38" s="66" t="s">
        <v>449</v>
      </c>
      <c r="B38" s="164" t="s">
        <v>50</v>
      </c>
      <c r="C38" s="165" t="s">
        <v>450</v>
      </c>
      <c r="D38" s="166" t="s">
        <v>2</v>
      </c>
      <c r="E38" s="167" t="s">
        <v>39</v>
      </c>
      <c r="F38" s="174">
        <v>850</v>
      </c>
      <c r="G38" s="56"/>
      <c r="H38" s="169">
        <f>ROUND(G38*F38,2)</f>
        <v>0</v>
      </c>
    </row>
    <row r="39" spans="1:8" s="58" customFormat="1" ht="30" customHeight="1" x14ac:dyDescent="0.2">
      <c r="A39" s="66" t="s">
        <v>134</v>
      </c>
      <c r="B39" s="51" t="s">
        <v>356</v>
      </c>
      <c r="C39" s="52" t="s">
        <v>135</v>
      </c>
      <c r="D39" s="62" t="s">
        <v>97</v>
      </c>
      <c r="E39" s="54"/>
      <c r="F39" s="55"/>
      <c r="G39" s="60"/>
      <c r="H39" s="57"/>
    </row>
    <row r="40" spans="1:8" s="58" customFormat="1" ht="30" customHeight="1" x14ac:dyDescent="0.2">
      <c r="A40" s="66" t="s">
        <v>136</v>
      </c>
      <c r="B40" s="61" t="s">
        <v>33</v>
      </c>
      <c r="C40" s="52" t="s">
        <v>98</v>
      </c>
      <c r="D40" s="62" t="s">
        <v>2</v>
      </c>
      <c r="E40" s="54" t="s">
        <v>32</v>
      </c>
      <c r="F40" s="55">
        <v>2200</v>
      </c>
      <c r="G40" s="56"/>
      <c r="H40" s="57">
        <f t="shared" ref="H40" si="5">ROUND(G40*F40,2)</f>
        <v>0</v>
      </c>
    </row>
    <row r="41" spans="1:8" s="58" customFormat="1" ht="30" customHeight="1" x14ac:dyDescent="0.2">
      <c r="A41" s="66" t="s">
        <v>173</v>
      </c>
      <c r="B41" s="51" t="s">
        <v>357</v>
      </c>
      <c r="C41" s="52" t="s">
        <v>174</v>
      </c>
      <c r="D41" s="62" t="s">
        <v>477</v>
      </c>
      <c r="E41" s="54"/>
      <c r="F41" s="55"/>
      <c r="G41" s="60"/>
      <c r="H41" s="57"/>
    </row>
    <row r="42" spans="1:8" s="58" customFormat="1" ht="30" customHeight="1" x14ac:dyDescent="0.2">
      <c r="A42" s="66" t="s">
        <v>175</v>
      </c>
      <c r="B42" s="61" t="s">
        <v>299</v>
      </c>
      <c r="C42" s="52" t="s">
        <v>332</v>
      </c>
      <c r="D42" s="62" t="s">
        <v>176</v>
      </c>
      <c r="E42" s="54"/>
      <c r="F42" s="55"/>
      <c r="G42" s="60"/>
      <c r="H42" s="57"/>
    </row>
    <row r="43" spans="1:8" s="58" customFormat="1" ht="30" customHeight="1" x14ac:dyDescent="0.2">
      <c r="A43" s="66" t="s">
        <v>177</v>
      </c>
      <c r="B43" s="70" t="s">
        <v>99</v>
      </c>
      <c r="C43" s="52" t="s">
        <v>178</v>
      </c>
      <c r="D43" s="62"/>
      <c r="E43" s="54" t="s">
        <v>32</v>
      </c>
      <c r="F43" s="55">
        <v>100</v>
      </c>
      <c r="G43" s="56"/>
      <c r="H43" s="57">
        <f>ROUND(G43*F43,2)</f>
        <v>0</v>
      </c>
    </row>
    <row r="44" spans="1:8" s="58" customFormat="1" ht="30" customHeight="1" x14ac:dyDescent="0.2">
      <c r="A44" s="66" t="s">
        <v>179</v>
      </c>
      <c r="B44" s="70" t="s">
        <v>100</v>
      </c>
      <c r="C44" s="52" t="s">
        <v>180</v>
      </c>
      <c r="D44" s="62"/>
      <c r="E44" s="54" t="s">
        <v>32</v>
      </c>
      <c r="F44" s="55">
        <v>70</v>
      </c>
      <c r="G44" s="56"/>
      <c r="H44" s="57">
        <f>ROUND(G44*F44,2)</f>
        <v>0</v>
      </c>
    </row>
    <row r="45" spans="1:8" s="58" customFormat="1" ht="30" customHeight="1" x14ac:dyDescent="0.2">
      <c r="A45" s="66" t="s">
        <v>200</v>
      </c>
      <c r="B45" s="51" t="s">
        <v>358</v>
      </c>
      <c r="C45" s="52" t="s">
        <v>201</v>
      </c>
      <c r="D45" s="62" t="s">
        <v>97</v>
      </c>
      <c r="E45" s="54" t="s">
        <v>32</v>
      </c>
      <c r="F45" s="71">
        <v>30</v>
      </c>
      <c r="G45" s="56"/>
      <c r="H45" s="57">
        <f t="shared" ref="H45:H47" si="6">ROUND(G45*F45,2)</f>
        <v>0</v>
      </c>
    </row>
    <row r="46" spans="1:8" s="58" customFormat="1" ht="30" customHeight="1" x14ac:dyDescent="0.2">
      <c r="A46" s="66" t="s">
        <v>226</v>
      </c>
      <c r="B46" s="51" t="s">
        <v>359</v>
      </c>
      <c r="C46" s="52" t="s">
        <v>227</v>
      </c>
      <c r="D46" s="62" t="s">
        <v>97</v>
      </c>
      <c r="E46" s="54" t="s">
        <v>32</v>
      </c>
      <c r="F46" s="55">
        <v>15</v>
      </c>
      <c r="G46" s="56"/>
      <c r="H46" s="57">
        <f t="shared" si="6"/>
        <v>0</v>
      </c>
    </row>
    <row r="47" spans="1:8" s="58" customFormat="1" ht="30" customHeight="1" x14ac:dyDescent="0.2">
      <c r="A47" s="66" t="s">
        <v>268</v>
      </c>
      <c r="B47" s="51" t="s">
        <v>360</v>
      </c>
      <c r="C47" s="52" t="s">
        <v>269</v>
      </c>
      <c r="D47" s="62" t="s">
        <v>97</v>
      </c>
      <c r="E47" s="54" t="s">
        <v>32</v>
      </c>
      <c r="F47" s="55">
        <v>15</v>
      </c>
      <c r="G47" s="56"/>
      <c r="H47" s="57">
        <f t="shared" si="6"/>
        <v>0</v>
      </c>
    </row>
    <row r="48" spans="1:8" s="58" customFormat="1" ht="30" customHeight="1" x14ac:dyDescent="0.2">
      <c r="A48" s="66" t="s">
        <v>181</v>
      </c>
      <c r="B48" s="51" t="s">
        <v>114</v>
      </c>
      <c r="C48" s="52" t="s">
        <v>182</v>
      </c>
      <c r="D48" s="62" t="s">
        <v>183</v>
      </c>
      <c r="E48" s="54"/>
      <c r="F48" s="55"/>
      <c r="G48" s="60"/>
      <c r="H48" s="57"/>
    </row>
    <row r="49" spans="1:8" s="58" customFormat="1" ht="30" customHeight="1" x14ac:dyDescent="0.2">
      <c r="A49" s="66" t="s">
        <v>312</v>
      </c>
      <c r="B49" s="61" t="s">
        <v>33</v>
      </c>
      <c r="C49" s="52" t="s">
        <v>313</v>
      </c>
      <c r="D49" s="62" t="s">
        <v>2</v>
      </c>
      <c r="E49" s="54" t="s">
        <v>49</v>
      </c>
      <c r="F49" s="55">
        <v>10</v>
      </c>
      <c r="G49" s="56"/>
      <c r="H49" s="57">
        <f t="shared" ref="H49" si="7">ROUND(G49*F49,2)</f>
        <v>0</v>
      </c>
    </row>
    <row r="50" spans="1:8" s="58" customFormat="1" ht="30" customHeight="1" x14ac:dyDescent="0.2">
      <c r="A50" s="66" t="s">
        <v>184</v>
      </c>
      <c r="B50" s="51" t="s">
        <v>361</v>
      </c>
      <c r="C50" s="52" t="s">
        <v>185</v>
      </c>
      <c r="D50" s="62" t="s">
        <v>476</v>
      </c>
      <c r="E50" s="54"/>
      <c r="F50" s="55"/>
      <c r="G50" s="60"/>
      <c r="H50" s="57"/>
    </row>
    <row r="51" spans="1:8" s="58" customFormat="1" ht="36" customHeight="1" x14ac:dyDescent="0.2">
      <c r="A51" s="66" t="s">
        <v>314</v>
      </c>
      <c r="B51" s="61" t="s">
        <v>33</v>
      </c>
      <c r="C51" s="52" t="s">
        <v>333</v>
      </c>
      <c r="D51" s="62" t="s">
        <v>103</v>
      </c>
      <c r="E51" s="54" t="s">
        <v>49</v>
      </c>
      <c r="F51" s="55">
        <v>10</v>
      </c>
      <c r="G51" s="56"/>
      <c r="H51" s="57">
        <f t="shared" ref="H51" si="8">ROUND(G51*F51,2)</f>
        <v>0</v>
      </c>
    </row>
    <row r="52" spans="1:8" s="58" customFormat="1" ht="30" customHeight="1" x14ac:dyDescent="0.2">
      <c r="A52" s="66" t="s">
        <v>101</v>
      </c>
      <c r="B52" s="51" t="s">
        <v>120</v>
      </c>
      <c r="C52" s="52" t="s">
        <v>51</v>
      </c>
      <c r="D52" s="62" t="s">
        <v>474</v>
      </c>
      <c r="E52" s="54"/>
      <c r="F52" s="55"/>
      <c r="G52" s="60"/>
      <c r="H52" s="57"/>
    </row>
    <row r="53" spans="1:8" s="58" customFormat="1" ht="39.950000000000003" customHeight="1" x14ac:dyDescent="0.2">
      <c r="A53" s="66" t="s">
        <v>452</v>
      </c>
      <c r="B53" s="61" t="s">
        <v>33</v>
      </c>
      <c r="C53" s="52" t="s">
        <v>346</v>
      </c>
      <c r="D53" s="62" t="s">
        <v>219</v>
      </c>
      <c r="E53" s="54"/>
      <c r="F53" s="55"/>
      <c r="G53" s="63"/>
      <c r="H53" s="57"/>
    </row>
    <row r="54" spans="1:8" s="58" customFormat="1" ht="30" customHeight="1" x14ac:dyDescent="0.2">
      <c r="A54" s="66" t="s">
        <v>453</v>
      </c>
      <c r="B54" s="72" t="s">
        <v>99</v>
      </c>
      <c r="C54" s="73" t="s">
        <v>223</v>
      </c>
      <c r="D54" s="53"/>
      <c r="E54" s="74" t="s">
        <v>49</v>
      </c>
      <c r="F54" s="75">
        <v>10</v>
      </c>
      <c r="G54" s="56"/>
      <c r="H54" s="63">
        <f>ROUND(G54*F54,2)</f>
        <v>0</v>
      </c>
    </row>
    <row r="55" spans="1:8" s="58" customFormat="1" ht="30" customHeight="1" x14ac:dyDescent="0.2">
      <c r="A55" s="66" t="s">
        <v>454</v>
      </c>
      <c r="B55" s="72" t="s">
        <v>100</v>
      </c>
      <c r="C55" s="73" t="s">
        <v>270</v>
      </c>
      <c r="D55" s="53"/>
      <c r="E55" s="74" t="s">
        <v>49</v>
      </c>
      <c r="F55" s="75">
        <v>15</v>
      </c>
      <c r="G55" s="56"/>
      <c r="H55" s="63">
        <f>ROUND(G55*F55,2)</f>
        <v>0</v>
      </c>
    </row>
    <row r="56" spans="1:8" s="78" customFormat="1" ht="54.95" customHeight="1" x14ac:dyDescent="0.2">
      <c r="A56" s="66" t="s">
        <v>271</v>
      </c>
      <c r="B56" s="76" t="s">
        <v>40</v>
      </c>
      <c r="C56" s="73" t="s">
        <v>334</v>
      </c>
      <c r="D56" s="53" t="s">
        <v>228</v>
      </c>
      <c r="E56" s="74"/>
      <c r="F56" s="77"/>
      <c r="G56" s="60"/>
      <c r="H56" s="63"/>
    </row>
    <row r="57" spans="1:8" s="78" customFormat="1" ht="30" customHeight="1" x14ac:dyDescent="0.2">
      <c r="A57" s="66" t="s">
        <v>455</v>
      </c>
      <c r="B57" s="72" t="s">
        <v>99</v>
      </c>
      <c r="C57" s="73" t="s">
        <v>223</v>
      </c>
      <c r="D57" s="53"/>
      <c r="E57" s="74" t="s">
        <v>49</v>
      </c>
      <c r="F57" s="75">
        <v>4</v>
      </c>
      <c r="G57" s="56"/>
      <c r="H57" s="63">
        <f>ROUND(G57*F57,2)</f>
        <v>0</v>
      </c>
    </row>
    <row r="58" spans="1:8" s="97" customFormat="1" ht="39.950000000000003" customHeight="1" x14ac:dyDescent="0.2">
      <c r="A58" s="66" t="s">
        <v>147</v>
      </c>
      <c r="B58" s="61" t="s">
        <v>50</v>
      </c>
      <c r="C58" s="52" t="s">
        <v>335</v>
      </c>
      <c r="D58" s="62" t="s">
        <v>343</v>
      </c>
      <c r="E58" s="54" t="s">
        <v>49</v>
      </c>
      <c r="F58" s="55">
        <v>15</v>
      </c>
      <c r="G58" s="56"/>
      <c r="H58" s="57">
        <f t="shared" ref="H58" si="9">ROUND(G58*F58,2)</f>
        <v>0</v>
      </c>
    </row>
    <row r="59" spans="1:8" s="58" customFormat="1" ht="39.950000000000003" customHeight="1" x14ac:dyDescent="0.2">
      <c r="A59" s="66" t="s">
        <v>186</v>
      </c>
      <c r="B59" s="51" t="s">
        <v>362</v>
      </c>
      <c r="C59" s="52" t="s">
        <v>187</v>
      </c>
      <c r="D59" s="62" t="s">
        <v>188</v>
      </c>
      <c r="E59" s="54" t="s">
        <v>32</v>
      </c>
      <c r="F59" s="55">
        <v>5</v>
      </c>
      <c r="G59" s="56"/>
      <c r="H59" s="57">
        <f t="shared" ref="H59" si="10">ROUND(G59*F59,2)</f>
        <v>0</v>
      </c>
    </row>
    <row r="60" spans="1:8" s="58" customFormat="1" ht="30" customHeight="1" x14ac:dyDescent="0.2">
      <c r="A60" s="66" t="s">
        <v>148</v>
      </c>
      <c r="B60" s="51" t="s">
        <v>363</v>
      </c>
      <c r="C60" s="52" t="s">
        <v>149</v>
      </c>
      <c r="D60" s="62" t="s">
        <v>451</v>
      </c>
      <c r="E60" s="54"/>
      <c r="F60" s="55"/>
      <c r="G60" s="63"/>
      <c r="H60" s="57"/>
    </row>
    <row r="61" spans="1:8" s="58" customFormat="1" ht="30" customHeight="1" x14ac:dyDescent="0.2">
      <c r="A61" s="66" t="s">
        <v>189</v>
      </c>
      <c r="B61" s="61" t="s">
        <v>33</v>
      </c>
      <c r="C61" s="52" t="s">
        <v>190</v>
      </c>
      <c r="D61" s="62"/>
      <c r="E61" s="54"/>
      <c r="F61" s="55"/>
      <c r="G61" s="63"/>
      <c r="H61" s="57"/>
    </row>
    <row r="62" spans="1:8" s="58" customFormat="1" ht="30" customHeight="1" x14ac:dyDescent="0.2">
      <c r="A62" s="66" t="s">
        <v>272</v>
      </c>
      <c r="B62" s="70" t="s">
        <v>99</v>
      </c>
      <c r="C62" s="52" t="s">
        <v>273</v>
      </c>
      <c r="D62" s="62"/>
      <c r="E62" s="54" t="s">
        <v>34</v>
      </c>
      <c r="F62" s="55">
        <v>110</v>
      </c>
      <c r="G62" s="56"/>
      <c r="H62" s="57">
        <f>ROUND(G62*F62,2)</f>
        <v>0</v>
      </c>
    </row>
    <row r="63" spans="1:8" s="58" customFormat="1" ht="30" customHeight="1" x14ac:dyDescent="0.2">
      <c r="A63" s="66" t="s">
        <v>150</v>
      </c>
      <c r="B63" s="61" t="s">
        <v>40</v>
      </c>
      <c r="C63" s="52" t="s">
        <v>71</v>
      </c>
      <c r="D63" s="62"/>
      <c r="E63" s="54"/>
      <c r="F63" s="55"/>
      <c r="G63" s="63"/>
      <c r="H63" s="57"/>
    </row>
    <row r="64" spans="1:8" s="58" customFormat="1" ht="30" customHeight="1" x14ac:dyDescent="0.2">
      <c r="A64" s="66" t="s">
        <v>274</v>
      </c>
      <c r="B64" s="70" t="s">
        <v>99</v>
      </c>
      <c r="C64" s="52" t="s">
        <v>273</v>
      </c>
      <c r="D64" s="62"/>
      <c r="E64" s="54" t="s">
        <v>34</v>
      </c>
      <c r="F64" s="55">
        <v>25</v>
      </c>
      <c r="G64" s="56"/>
      <c r="H64" s="57">
        <f t="shared" ref="H64" si="11">ROUND(G64*F64,2)</f>
        <v>0</v>
      </c>
    </row>
    <row r="65" spans="1:8" s="58" customFormat="1" ht="30" customHeight="1" x14ac:dyDescent="0.2">
      <c r="A65" s="66" t="s">
        <v>104</v>
      </c>
      <c r="B65" s="51" t="s">
        <v>364</v>
      </c>
      <c r="C65" s="52" t="s">
        <v>105</v>
      </c>
      <c r="D65" s="62" t="s">
        <v>191</v>
      </c>
      <c r="E65" s="54"/>
      <c r="F65" s="55"/>
      <c r="G65" s="60"/>
      <c r="H65" s="57"/>
    </row>
    <row r="66" spans="1:8" s="58" customFormat="1" ht="30" customHeight="1" x14ac:dyDescent="0.2">
      <c r="A66" s="66" t="s">
        <v>192</v>
      </c>
      <c r="B66" s="61" t="s">
        <v>33</v>
      </c>
      <c r="C66" s="52" t="s">
        <v>193</v>
      </c>
      <c r="D66" s="62" t="s">
        <v>2</v>
      </c>
      <c r="E66" s="54" t="s">
        <v>32</v>
      </c>
      <c r="F66" s="55">
        <v>575</v>
      </c>
      <c r="G66" s="56"/>
      <c r="H66" s="57">
        <f t="shared" ref="H66:H67" si="12">ROUND(G66*F66,2)</f>
        <v>0</v>
      </c>
    </row>
    <row r="67" spans="1:8" s="58" customFormat="1" ht="30" customHeight="1" x14ac:dyDescent="0.2">
      <c r="A67" s="66" t="s">
        <v>106</v>
      </c>
      <c r="B67" s="51" t="s">
        <v>457</v>
      </c>
      <c r="C67" s="52" t="s">
        <v>107</v>
      </c>
      <c r="D67" s="62" t="s">
        <v>152</v>
      </c>
      <c r="E67" s="54" t="s">
        <v>39</v>
      </c>
      <c r="F67" s="71">
        <v>24</v>
      </c>
      <c r="G67" s="56"/>
      <c r="H67" s="57">
        <f t="shared" si="12"/>
        <v>0</v>
      </c>
    </row>
    <row r="68" spans="1:8" ht="39.950000000000003" customHeight="1" x14ac:dyDescent="0.2">
      <c r="A68" s="10"/>
      <c r="B68" s="121"/>
      <c r="C68" s="119" t="s">
        <v>20</v>
      </c>
      <c r="D68" s="116"/>
      <c r="E68" s="122"/>
      <c r="F68" s="117"/>
      <c r="G68" s="118"/>
      <c r="H68" s="118"/>
    </row>
    <row r="69" spans="1:8" s="58" customFormat="1" ht="39.950000000000003" customHeight="1" x14ac:dyDescent="0.2">
      <c r="A69" s="50" t="s">
        <v>52</v>
      </c>
      <c r="B69" s="51" t="s">
        <v>390</v>
      </c>
      <c r="C69" s="52" t="s">
        <v>53</v>
      </c>
      <c r="D69" s="62" t="s">
        <v>518</v>
      </c>
      <c r="E69" s="54"/>
      <c r="F69" s="71"/>
      <c r="G69" s="60"/>
      <c r="H69" s="79"/>
    </row>
    <row r="70" spans="1:8" s="58" customFormat="1" ht="54.95" customHeight="1" x14ac:dyDescent="0.2">
      <c r="A70" s="50" t="s">
        <v>275</v>
      </c>
      <c r="B70" s="61" t="s">
        <v>33</v>
      </c>
      <c r="C70" s="52" t="s">
        <v>336</v>
      </c>
      <c r="D70" s="62" t="s">
        <v>443</v>
      </c>
      <c r="E70" s="54" t="s">
        <v>32</v>
      </c>
      <c r="F70" s="71">
        <v>5050</v>
      </c>
      <c r="G70" s="56"/>
      <c r="H70" s="57">
        <f t="shared" ref="H70" si="13">ROUND(G70*F70,2)</f>
        <v>0</v>
      </c>
    </row>
    <row r="71" spans="1:8" s="58" customFormat="1" ht="39.950000000000003" customHeight="1" x14ac:dyDescent="0.2">
      <c r="A71" s="50" t="s">
        <v>275</v>
      </c>
      <c r="B71" s="61" t="s">
        <v>40</v>
      </c>
      <c r="C71" s="52" t="s">
        <v>337</v>
      </c>
      <c r="D71" s="62" t="s">
        <v>2</v>
      </c>
      <c r="E71" s="54" t="s">
        <v>32</v>
      </c>
      <c r="F71" s="71">
        <v>325</v>
      </c>
      <c r="G71" s="56"/>
      <c r="H71" s="57">
        <f t="shared" ref="H71" si="14">ROUND(G71*F71,2)</f>
        <v>0</v>
      </c>
    </row>
    <row r="72" spans="1:8" s="58" customFormat="1" ht="30" customHeight="1" x14ac:dyDescent="0.2">
      <c r="A72" s="50" t="s">
        <v>77</v>
      </c>
      <c r="B72" s="51" t="s">
        <v>458</v>
      </c>
      <c r="C72" s="52" t="s">
        <v>78</v>
      </c>
      <c r="D72" s="62" t="s">
        <v>518</v>
      </c>
      <c r="E72" s="54"/>
      <c r="F72" s="71"/>
      <c r="G72" s="60"/>
      <c r="H72" s="79"/>
    </row>
    <row r="73" spans="1:8" s="58" customFormat="1" ht="54.95" customHeight="1" x14ac:dyDescent="0.2">
      <c r="A73" s="50" t="s">
        <v>276</v>
      </c>
      <c r="B73" s="61" t="s">
        <v>33</v>
      </c>
      <c r="C73" s="52" t="s">
        <v>277</v>
      </c>
      <c r="D73" s="62"/>
      <c r="E73" s="54" t="s">
        <v>32</v>
      </c>
      <c r="F73" s="71">
        <v>200</v>
      </c>
      <c r="G73" s="56"/>
      <c r="H73" s="57">
        <f t="shared" ref="H73:H74" si="15">ROUND(G73*F73,2)</f>
        <v>0</v>
      </c>
    </row>
    <row r="74" spans="1:8" s="58" customFormat="1" ht="54.95" customHeight="1" x14ac:dyDescent="0.2">
      <c r="A74" s="50" t="s">
        <v>278</v>
      </c>
      <c r="B74" s="61" t="s">
        <v>40</v>
      </c>
      <c r="C74" s="52" t="s">
        <v>279</v>
      </c>
      <c r="D74" s="62"/>
      <c r="E74" s="54" t="s">
        <v>32</v>
      </c>
      <c r="F74" s="71">
        <v>200</v>
      </c>
      <c r="G74" s="56"/>
      <c r="H74" s="57">
        <f t="shared" si="15"/>
        <v>0</v>
      </c>
    </row>
    <row r="75" spans="1:8" s="58" customFormat="1" ht="39.950000000000003" customHeight="1" x14ac:dyDescent="0.2">
      <c r="A75" s="50" t="s">
        <v>54</v>
      </c>
      <c r="B75" s="51" t="s">
        <v>365</v>
      </c>
      <c r="C75" s="52" t="s">
        <v>55</v>
      </c>
      <c r="D75" s="62" t="s">
        <v>518</v>
      </c>
      <c r="E75" s="54"/>
      <c r="F75" s="71"/>
      <c r="G75" s="60"/>
      <c r="H75" s="79"/>
    </row>
    <row r="76" spans="1:8" s="58" customFormat="1" ht="39.950000000000003" customHeight="1" x14ac:dyDescent="0.2">
      <c r="A76" s="50" t="s">
        <v>280</v>
      </c>
      <c r="B76" s="61" t="s">
        <v>33</v>
      </c>
      <c r="C76" s="52" t="s">
        <v>338</v>
      </c>
      <c r="D76" s="62" t="s">
        <v>108</v>
      </c>
      <c r="E76" s="54" t="s">
        <v>49</v>
      </c>
      <c r="F76" s="55">
        <v>20</v>
      </c>
      <c r="G76" s="56"/>
      <c r="H76" s="57">
        <f t="shared" ref="H76:H81" si="16">ROUND(G76*F76,2)</f>
        <v>0</v>
      </c>
    </row>
    <row r="77" spans="1:8" s="58" customFormat="1" ht="39.950000000000003" customHeight="1" x14ac:dyDescent="0.2">
      <c r="A77" s="50" t="s">
        <v>281</v>
      </c>
      <c r="B77" s="61" t="s">
        <v>40</v>
      </c>
      <c r="C77" s="52" t="s">
        <v>339</v>
      </c>
      <c r="D77" s="62" t="s">
        <v>153</v>
      </c>
      <c r="E77" s="54" t="s">
        <v>49</v>
      </c>
      <c r="F77" s="55">
        <v>725</v>
      </c>
      <c r="G77" s="56"/>
      <c r="H77" s="57">
        <f t="shared" si="16"/>
        <v>0</v>
      </c>
    </row>
    <row r="78" spans="1:8" s="58" customFormat="1" ht="39.950000000000003" customHeight="1" x14ac:dyDescent="0.2">
      <c r="A78" s="50" t="s">
        <v>282</v>
      </c>
      <c r="B78" s="61" t="s">
        <v>50</v>
      </c>
      <c r="C78" s="52" t="s">
        <v>340</v>
      </c>
      <c r="D78" s="62" t="s">
        <v>103</v>
      </c>
      <c r="E78" s="54" t="s">
        <v>49</v>
      </c>
      <c r="F78" s="55">
        <v>35</v>
      </c>
      <c r="G78" s="56"/>
      <c r="H78" s="57">
        <f t="shared" si="16"/>
        <v>0</v>
      </c>
    </row>
    <row r="79" spans="1:8" s="58" customFormat="1" ht="39.950000000000003" customHeight="1" x14ac:dyDescent="0.2">
      <c r="A79" s="50" t="s">
        <v>56</v>
      </c>
      <c r="B79" s="61" t="s">
        <v>63</v>
      </c>
      <c r="C79" s="52" t="s">
        <v>341</v>
      </c>
      <c r="D79" s="62" t="s">
        <v>109</v>
      </c>
      <c r="E79" s="54" t="s">
        <v>49</v>
      </c>
      <c r="F79" s="55">
        <v>70</v>
      </c>
      <c r="G79" s="56"/>
      <c r="H79" s="57">
        <f t="shared" si="16"/>
        <v>0</v>
      </c>
    </row>
    <row r="80" spans="1:8" s="58" customFormat="1" ht="39.950000000000003" customHeight="1" x14ac:dyDescent="0.2">
      <c r="A80" s="50" t="s">
        <v>154</v>
      </c>
      <c r="B80" s="51" t="s">
        <v>366</v>
      </c>
      <c r="C80" s="52" t="s">
        <v>311</v>
      </c>
      <c r="D80" s="62" t="s">
        <v>518</v>
      </c>
      <c r="E80" s="54" t="s">
        <v>49</v>
      </c>
      <c r="F80" s="71">
        <v>1245</v>
      </c>
      <c r="G80" s="56"/>
      <c r="H80" s="57">
        <f t="shared" si="16"/>
        <v>0</v>
      </c>
    </row>
    <row r="81" spans="1:8" s="58" customFormat="1" ht="30" customHeight="1" x14ac:dyDescent="0.2">
      <c r="A81" s="50" t="s">
        <v>139</v>
      </c>
      <c r="B81" s="51" t="s">
        <v>367</v>
      </c>
      <c r="C81" s="52" t="s">
        <v>332</v>
      </c>
      <c r="D81" s="62" t="s">
        <v>478</v>
      </c>
      <c r="E81" s="54" t="s">
        <v>32</v>
      </c>
      <c r="F81" s="71">
        <v>1225</v>
      </c>
      <c r="G81" s="56"/>
      <c r="H81" s="57">
        <f t="shared" si="16"/>
        <v>0</v>
      </c>
    </row>
    <row r="82" spans="1:8" s="58" customFormat="1" ht="30" customHeight="1" x14ac:dyDescent="0.2">
      <c r="A82" s="50" t="s">
        <v>224</v>
      </c>
      <c r="B82" s="51" t="s">
        <v>368</v>
      </c>
      <c r="C82" s="52" t="s">
        <v>151</v>
      </c>
      <c r="D82" s="62" t="s">
        <v>451</v>
      </c>
      <c r="E82" s="54" t="s">
        <v>32</v>
      </c>
      <c r="F82" s="55">
        <v>150</v>
      </c>
      <c r="G82" s="56"/>
      <c r="H82" s="57">
        <f>ROUND(G82*F82,2)</f>
        <v>0</v>
      </c>
    </row>
    <row r="83" spans="1:8" ht="39.950000000000003" customHeight="1" x14ac:dyDescent="0.2">
      <c r="A83" s="10"/>
      <c r="B83" s="121"/>
      <c r="C83" s="119" t="s">
        <v>21</v>
      </c>
      <c r="D83" s="116"/>
      <c r="E83" s="122"/>
      <c r="F83" s="117"/>
      <c r="G83" s="118"/>
      <c r="H83" s="118"/>
    </row>
    <row r="84" spans="1:8" s="58" customFormat="1" ht="30" customHeight="1" x14ac:dyDescent="0.2">
      <c r="A84" s="50" t="s">
        <v>57</v>
      </c>
      <c r="B84" s="51" t="s">
        <v>369</v>
      </c>
      <c r="C84" s="52" t="s">
        <v>58</v>
      </c>
      <c r="D84" s="62" t="s">
        <v>110</v>
      </c>
      <c r="E84" s="54" t="s">
        <v>49</v>
      </c>
      <c r="F84" s="71">
        <v>100</v>
      </c>
      <c r="G84" s="56"/>
      <c r="H84" s="57">
        <f>ROUND(G84*F84,2)</f>
        <v>0</v>
      </c>
    </row>
    <row r="85" spans="1:8" ht="50.1" customHeight="1" x14ac:dyDescent="0.2">
      <c r="A85" s="10"/>
      <c r="B85" s="121"/>
      <c r="C85" s="119" t="s">
        <v>22</v>
      </c>
      <c r="D85" s="116"/>
      <c r="E85" s="122"/>
      <c r="F85" s="117"/>
      <c r="G85" s="118"/>
      <c r="H85" s="118"/>
    </row>
    <row r="86" spans="1:8" s="58" customFormat="1" ht="30" customHeight="1" x14ac:dyDescent="0.2">
      <c r="A86" s="50" t="s">
        <v>111</v>
      </c>
      <c r="B86" s="51" t="s">
        <v>370</v>
      </c>
      <c r="C86" s="52" t="s">
        <v>112</v>
      </c>
      <c r="D86" s="62" t="s">
        <v>441</v>
      </c>
      <c r="E86" s="54"/>
      <c r="F86" s="71"/>
      <c r="G86" s="60"/>
      <c r="H86" s="79"/>
    </row>
    <row r="87" spans="1:8" s="58" customFormat="1" ht="30" customHeight="1" x14ac:dyDescent="0.2">
      <c r="A87" s="50" t="s">
        <v>225</v>
      </c>
      <c r="B87" s="61" t="s">
        <v>33</v>
      </c>
      <c r="C87" s="52" t="s">
        <v>345</v>
      </c>
      <c r="D87" s="62" t="s">
        <v>444</v>
      </c>
      <c r="E87" s="54" t="s">
        <v>39</v>
      </c>
      <c r="F87" s="71">
        <v>4</v>
      </c>
      <c r="G87" s="56"/>
      <c r="H87" s="57">
        <f>ROUND(G87*F87,2)</f>
        <v>0</v>
      </c>
    </row>
    <row r="88" spans="1:8" s="58" customFormat="1" ht="30" customHeight="1" x14ac:dyDescent="0.2">
      <c r="A88" s="50" t="s">
        <v>424</v>
      </c>
      <c r="B88" s="164" t="s">
        <v>40</v>
      </c>
      <c r="C88" s="165" t="s">
        <v>431</v>
      </c>
      <c r="D88" s="166"/>
      <c r="E88" s="167" t="s">
        <v>39</v>
      </c>
      <c r="F88" s="168">
        <v>4</v>
      </c>
      <c r="G88" s="56"/>
      <c r="H88" s="169">
        <f>ROUND(G88*F88,2)</f>
        <v>0</v>
      </c>
    </row>
    <row r="89" spans="1:8" s="58" customFormat="1" ht="30" customHeight="1" x14ac:dyDescent="0.2">
      <c r="A89" s="50" t="s">
        <v>425</v>
      </c>
      <c r="B89" s="170" t="s">
        <v>371</v>
      </c>
      <c r="C89" s="165" t="s">
        <v>426</v>
      </c>
      <c r="D89" s="166" t="s">
        <v>441</v>
      </c>
      <c r="E89" s="167"/>
      <c r="F89" s="168"/>
      <c r="G89" s="60"/>
      <c r="H89" s="171"/>
    </row>
    <row r="90" spans="1:8" s="58" customFormat="1" ht="30" customHeight="1" x14ac:dyDescent="0.2">
      <c r="A90" s="50" t="s">
        <v>427</v>
      </c>
      <c r="B90" s="164" t="s">
        <v>33</v>
      </c>
      <c r="C90" s="165" t="s">
        <v>428</v>
      </c>
      <c r="D90" s="166" t="s">
        <v>444</v>
      </c>
      <c r="E90" s="167" t="s">
        <v>39</v>
      </c>
      <c r="F90" s="168">
        <v>4</v>
      </c>
      <c r="G90" s="56"/>
      <c r="H90" s="169">
        <f>ROUND(G90*F90,2)</f>
        <v>0</v>
      </c>
    </row>
    <row r="91" spans="1:8" s="58" customFormat="1" ht="30" customHeight="1" x14ac:dyDescent="0.2">
      <c r="A91" s="50" t="s">
        <v>113</v>
      </c>
      <c r="B91" s="51" t="s">
        <v>372</v>
      </c>
      <c r="C91" s="52" t="s">
        <v>115</v>
      </c>
      <c r="D91" s="62" t="s">
        <v>441</v>
      </c>
      <c r="E91" s="54"/>
      <c r="F91" s="71"/>
      <c r="G91" s="60"/>
      <c r="H91" s="79"/>
    </row>
    <row r="92" spans="1:8" s="58" customFormat="1" ht="30" customHeight="1" x14ac:dyDescent="0.2">
      <c r="A92" s="50" t="s">
        <v>116</v>
      </c>
      <c r="B92" s="61" t="s">
        <v>33</v>
      </c>
      <c r="C92" s="52" t="s">
        <v>117</v>
      </c>
      <c r="D92" s="62"/>
      <c r="E92" s="54"/>
      <c r="F92" s="71"/>
      <c r="G92" s="60"/>
      <c r="H92" s="79"/>
    </row>
    <row r="93" spans="1:8" s="58" customFormat="1" ht="39.950000000000003" customHeight="1" x14ac:dyDescent="0.2">
      <c r="A93" s="50" t="s">
        <v>118</v>
      </c>
      <c r="B93" s="70" t="s">
        <v>99</v>
      </c>
      <c r="C93" s="52" t="s">
        <v>298</v>
      </c>
      <c r="D93" s="62"/>
      <c r="E93" s="54" t="s">
        <v>49</v>
      </c>
      <c r="F93" s="71">
        <v>71</v>
      </c>
      <c r="G93" s="56"/>
      <c r="H93" s="57">
        <f>ROUND(G93*F93,2)</f>
        <v>0</v>
      </c>
    </row>
    <row r="94" spans="1:8" s="58" customFormat="1" ht="30" customHeight="1" x14ac:dyDescent="0.2">
      <c r="A94" s="50" t="s">
        <v>429</v>
      </c>
      <c r="B94" s="170" t="s">
        <v>373</v>
      </c>
      <c r="C94" s="165" t="s">
        <v>430</v>
      </c>
      <c r="D94" s="166" t="s">
        <v>441</v>
      </c>
      <c r="E94" s="167" t="s">
        <v>49</v>
      </c>
      <c r="F94" s="168">
        <v>9</v>
      </c>
      <c r="G94" s="56"/>
      <c r="H94" s="169">
        <f>ROUND(G94*F94,2)</f>
        <v>0</v>
      </c>
    </row>
    <row r="95" spans="1:8" s="58" customFormat="1" ht="30" customHeight="1" x14ac:dyDescent="0.2">
      <c r="A95" s="50" t="s">
        <v>155</v>
      </c>
      <c r="B95" s="51" t="s">
        <v>374</v>
      </c>
      <c r="C95" s="52" t="s">
        <v>156</v>
      </c>
      <c r="D95" s="62" t="s">
        <v>441</v>
      </c>
      <c r="E95" s="54"/>
      <c r="F95" s="71"/>
      <c r="G95" s="60"/>
      <c r="H95" s="79"/>
    </row>
    <row r="96" spans="1:8" s="58" customFormat="1" ht="30" customHeight="1" x14ac:dyDescent="0.2">
      <c r="A96" s="50" t="s">
        <v>157</v>
      </c>
      <c r="B96" s="61" t="s">
        <v>33</v>
      </c>
      <c r="C96" s="52" t="s">
        <v>137</v>
      </c>
      <c r="D96" s="62"/>
      <c r="E96" s="54"/>
      <c r="F96" s="71"/>
      <c r="G96" s="60"/>
      <c r="H96" s="79"/>
    </row>
    <row r="97" spans="1:8" s="58" customFormat="1" ht="30" customHeight="1" x14ac:dyDescent="0.2">
      <c r="A97" s="50" t="s">
        <v>158</v>
      </c>
      <c r="B97" s="70" t="s">
        <v>99</v>
      </c>
      <c r="C97" s="52" t="s">
        <v>159</v>
      </c>
      <c r="D97" s="62"/>
      <c r="E97" s="54" t="s">
        <v>73</v>
      </c>
      <c r="F97" s="71">
        <v>2</v>
      </c>
      <c r="G97" s="56"/>
      <c r="H97" s="57">
        <f>ROUND(G97*F97,2)</f>
        <v>0</v>
      </c>
    </row>
    <row r="98" spans="1:8" s="82" customFormat="1" ht="30" customHeight="1" x14ac:dyDescent="0.2">
      <c r="A98" s="50" t="s">
        <v>79</v>
      </c>
      <c r="B98" s="51" t="s">
        <v>375</v>
      </c>
      <c r="C98" s="81" t="s">
        <v>194</v>
      </c>
      <c r="D98" s="42" t="s">
        <v>196</v>
      </c>
      <c r="E98" s="54"/>
      <c r="F98" s="71"/>
      <c r="G98" s="60"/>
      <c r="H98" s="79"/>
    </row>
    <row r="99" spans="1:8" s="58" customFormat="1" ht="39.950000000000003" customHeight="1" x14ac:dyDescent="0.2">
      <c r="A99" s="50" t="s">
        <v>80</v>
      </c>
      <c r="B99" s="61" t="s">
        <v>33</v>
      </c>
      <c r="C99" s="83" t="s">
        <v>220</v>
      </c>
      <c r="D99" s="62"/>
      <c r="E99" s="54" t="s">
        <v>39</v>
      </c>
      <c r="F99" s="71">
        <v>10</v>
      </c>
      <c r="G99" s="56"/>
      <c r="H99" s="57">
        <f t="shared" ref="H99:H100" si="17">ROUND(G99*F99,2)</f>
        <v>0</v>
      </c>
    </row>
    <row r="100" spans="1:8" s="58" customFormat="1" ht="39.950000000000003" customHeight="1" x14ac:dyDescent="0.2">
      <c r="A100" s="50" t="s">
        <v>81</v>
      </c>
      <c r="B100" s="61" t="s">
        <v>40</v>
      </c>
      <c r="C100" s="83" t="s">
        <v>221</v>
      </c>
      <c r="D100" s="62"/>
      <c r="E100" s="54" t="s">
        <v>39</v>
      </c>
      <c r="F100" s="71">
        <v>10</v>
      </c>
      <c r="G100" s="56"/>
      <c r="H100" s="57">
        <f t="shared" si="17"/>
        <v>0</v>
      </c>
    </row>
    <row r="101" spans="1:8" s="82" customFormat="1" ht="30" customHeight="1" x14ac:dyDescent="0.2">
      <c r="A101" s="50" t="s">
        <v>433</v>
      </c>
      <c r="B101" s="170" t="s">
        <v>376</v>
      </c>
      <c r="C101" s="172" t="s">
        <v>434</v>
      </c>
      <c r="D101" s="166" t="s">
        <v>441</v>
      </c>
      <c r="E101" s="167"/>
      <c r="F101" s="168"/>
      <c r="G101" s="60"/>
      <c r="H101" s="171"/>
    </row>
    <row r="102" spans="1:8" s="82" customFormat="1" ht="30" customHeight="1" x14ac:dyDescent="0.2">
      <c r="A102" s="50" t="s">
        <v>435</v>
      </c>
      <c r="B102" s="164" t="s">
        <v>33</v>
      </c>
      <c r="C102" s="172" t="s">
        <v>436</v>
      </c>
      <c r="D102" s="166"/>
      <c r="E102" s="167" t="s">
        <v>39</v>
      </c>
      <c r="F102" s="168">
        <v>2</v>
      </c>
      <c r="G102" s="56"/>
      <c r="H102" s="169">
        <f>ROUND(G102*F102,2)</f>
        <v>0</v>
      </c>
    </row>
    <row r="103" spans="1:8" s="82" customFormat="1" ht="30" customHeight="1" x14ac:dyDescent="0.2">
      <c r="A103" s="50" t="s">
        <v>437</v>
      </c>
      <c r="B103" s="170" t="s">
        <v>377</v>
      </c>
      <c r="C103" s="172" t="s">
        <v>438</v>
      </c>
      <c r="D103" s="166" t="s">
        <v>441</v>
      </c>
      <c r="E103" s="167"/>
      <c r="F103" s="168"/>
      <c r="G103" s="60"/>
      <c r="H103" s="171"/>
    </row>
    <row r="104" spans="1:8" s="82" customFormat="1" ht="30" customHeight="1" x14ac:dyDescent="0.2">
      <c r="A104" s="50" t="s">
        <v>439</v>
      </c>
      <c r="B104" s="164" t="s">
        <v>33</v>
      </c>
      <c r="C104" s="172" t="s">
        <v>440</v>
      </c>
      <c r="D104" s="166"/>
      <c r="E104" s="167" t="s">
        <v>39</v>
      </c>
      <c r="F104" s="168">
        <v>4</v>
      </c>
      <c r="G104" s="56"/>
      <c r="H104" s="169">
        <f>ROUND(G104*F104,2)</f>
        <v>0</v>
      </c>
    </row>
    <row r="105" spans="1:8" s="87" customFormat="1" ht="30" customHeight="1" x14ac:dyDescent="0.2">
      <c r="A105" s="50" t="s">
        <v>119</v>
      </c>
      <c r="B105" s="51" t="s">
        <v>378</v>
      </c>
      <c r="C105" s="86" t="s">
        <v>121</v>
      </c>
      <c r="D105" s="62" t="s">
        <v>441</v>
      </c>
      <c r="E105" s="54"/>
      <c r="F105" s="71"/>
      <c r="G105" s="63"/>
      <c r="H105" s="57"/>
    </row>
    <row r="106" spans="1:8" s="82" customFormat="1" ht="30" customHeight="1" x14ac:dyDescent="0.2">
      <c r="A106" s="50" t="s">
        <v>122</v>
      </c>
      <c r="B106" s="61" t="s">
        <v>33</v>
      </c>
      <c r="C106" s="86" t="s">
        <v>296</v>
      </c>
      <c r="D106" s="62"/>
      <c r="E106" s="54"/>
      <c r="F106" s="71"/>
      <c r="G106" s="60"/>
      <c r="H106" s="79"/>
    </row>
    <row r="107" spans="1:8" s="58" customFormat="1" ht="39.950000000000003" customHeight="1" x14ac:dyDescent="0.2">
      <c r="A107" s="50" t="s">
        <v>133</v>
      </c>
      <c r="B107" s="70" t="s">
        <v>99</v>
      </c>
      <c r="C107" s="52" t="s">
        <v>297</v>
      </c>
      <c r="D107" s="62"/>
      <c r="E107" s="54" t="s">
        <v>39</v>
      </c>
      <c r="F107" s="71">
        <v>4</v>
      </c>
      <c r="G107" s="56"/>
      <c r="H107" s="57">
        <f t="shared" ref="H107" si="18">ROUND(G107*F107,2)</f>
        <v>0</v>
      </c>
    </row>
    <row r="108" spans="1:8" s="58" customFormat="1" ht="39.950000000000003" customHeight="1" x14ac:dyDescent="0.2">
      <c r="A108" s="50" t="s">
        <v>138</v>
      </c>
      <c r="B108" s="70" t="s">
        <v>100</v>
      </c>
      <c r="C108" s="52" t="s">
        <v>309</v>
      </c>
      <c r="D108" s="62"/>
      <c r="E108" s="54" t="s">
        <v>39</v>
      </c>
      <c r="F108" s="71">
        <v>2</v>
      </c>
      <c r="G108" s="56"/>
      <c r="H108" s="57">
        <f>ROUND(G108*F108,2)</f>
        <v>0</v>
      </c>
    </row>
    <row r="109" spans="1:8" s="82" customFormat="1" ht="39.950000000000003" customHeight="1" x14ac:dyDescent="0.2">
      <c r="A109" s="50" t="s">
        <v>286</v>
      </c>
      <c r="B109" s="51" t="s">
        <v>379</v>
      </c>
      <c r="C109" s="86" t="s">
        <v>287</v>
      </c>
      <c r="D109" s="62" t="s">
        <v>441</v>
      </c>
      <c r="E109" s="54"/>
      <c r="F109" s="71"/>
      <c r="G109" s="60"/>
      <c r="H109" s="79"/>
    </row>
    <row r="110" spans="1:8" s="82" customFormat="1" ht="30" customHeight="1" x14ac:dyDescent="0.2">
      <c r="A110" s="50" t="s">
        <v>288</v>
      </c>
      <c r="B110" s="61" t="s">
        <v>33</v>
      </c>
      <c r="C110" s="86" t="s">
        <v>137</v>
      </c>
      <c r="D110" s="62"/>
      <c r="E110" s="54" t="s">
        <v>39</v>
      </c>
      <c r="F110" s="71">
        <v>4</v>
      </c>
      <c r="G110" s="56"/>
      <c r="H110" s="57">
        <f t="shared" ref="H110:H113" si="19">ROUND(G110*F110,2)</f>
        <v>0</v>
      </c>
    </row>
    <row r="111" spans="1:8" s="58" customFormat="1" ht="30" customHeight="1" x14ac:dyDescent="0.2">
      <c r="A111" s="50" t="s">
        <v>289</v>
      </c>
      <c r="B111" s="51" t="s">
        <v>380</v>
      </c>
      <c r="C111" s="52" t="s">
        <v>290</v>
      </c>
      <c r="D111" s="62" t="s">
        <v>441</v>
      </c>
      <c r="E111" s="54" t="s">
        <v>39</v>
      </c>
      <c r="F111" s="71">
        <v>7</v>
      </c>
      <c r="G111" s="56"/>
      <c r="H111" s="57">
        <f t="shared" si="19"/>
        <v>0</v>
      </c>
    </row>
    <row r="112" spans="1:8" s="58" customFormat="1" ht="30" customHeight="1" x14ac:dyDescent="0.2">
      <c r="A112" s="50" t="s">
        <v>123</v>
      </c>
      <c r="B112" s="51" t="s">
        <v>381</v>
      </c>
      <c r="C112" s="52" t="s">
        <v>124</v>
      </c>
      <c r="D112" s="62" t="s">
        <v>441</v>
      </c>
      <c r="E112" s="54" t="s">
        <v>39</v>
      </c>
      <c r="F112" s="71">
        <v>2</v>
      </c>
      <c r="G112" s="56"/>
      <c r="H112" s="57">
        <f t="shared" si="19"/>
        <v>0</v>
      </c>
    </row>
    <row r="113" spans="1:8" s="58" customFormat="1" ht="30" customHeight="1" x14ac:dyDescent="0.2">
      <c r="A113" s="50" t="s">
        <v>125</v>
      </c>
      <c r="B113" s="51" t="s">
        <v>382</v>
      </c>
      <c r="C113" s="52" t="s">
        <v>126</v>
      </c>
      <c r="D113" s="62" t="s">
        <v>127</v>
      </c>
      <c r="E113" s="54" t="s">
        <v>49</v>
      </c>
      <c r="F113" s="71">
        <v>123</v>
      </c>
      <c r="G113" s="56"/>
      <c r="H113" s="57">
        <f t="shared" si="19"/>
        <v>0</v>
      </c>
    </row>
    <row r="114" spans="1:8" s="82" customFormat="1" ht="30" customHeight="1" x14ac:dyDescent="0.2">
      <c r="A114" s="50" t="s">
        <v>160</v>
      </c>
      <c r="B114" s="88" t="s">
        <v>383</v>
      </c>
      <c r="C114" s="89" t="s">
        <v>161</v>
      </c>
      <c r="D114" s="90" t="s">
        <v>445</v>
      </c>
      <c r="E114" s="54"/>
      <c r="F114" s="91"/>
      <c r="G114" s="63"/>
      <c r="H114" s="57"/>
    </row>
    <row r="115" spans="1:8" s="82" customFormat="1" ht="30" customHeight="1" x14ac:dyDescent="0.2">
      <c r="A115" s="50" t="s">
        <v>162</v>
      </c>
      <c r="B115" s="76" t="s">
        <v>33</v>
      </c>
      <c r="C115" s="92" t="s">
        <v>291</v>
      </c>
      <c r="D115" s="90" t="s">
        <v>292</v>
      </c>
      <c r="E115" s="54" t="s">
        <v>32</v>
      </c>
      <c r="F115" s="71">
        <v>1645</v>
      </c>
      <c r="G115" s="56"/>
      <c r="H115" s="57">
        <f>ROUND(G115*F115,2)</f>
        <v>0</v>
      </c>
    </row>
    <row r="116" spans="1:8" ht="39.950000000000003" customHeight="1" x14ac:dyDescent="0.2">
      <c r="A116" s="10"/>
      <c r="B116" s="123"/>
      <c r="C116" s="119" t="s">
        <v>23</v>
      </c>
      <c r="D116" s="116"/>
      <c r="E116" s="122"/>
      <c r="F116" s="117"/>
      <c r="G116" s="118"/>
      <c r="H116" s="118"/>
    </row>
    <row r="117" spans="1:8" s="58" customFormat="1" ht="39.950000000000003" customHeight="1" x14ac:dyDescent="0.2">
      <c r="A117" s="50" t="s">
        <v>59</v>
      </c>
      <c r="B117" s="51" t="s">
        <v>384</v>
      </c>
      <c r="C117" s="83" t="s">
        <v>195</v>
      </c>
      <c r="D117" s="42" t="s">
        <v>196</v>
      </c>
      <c r="E117" s="54" t="s">
        <v>39</v>
      </c>
      <c r="F117" s="71">
        <v>1</v>
      </c>
      <c r="G117" s="56"/>
      <c r="H117" s="57">
        <f>ROUND(G117*F117,2)</f>
        <v>0</v>
      </c>
    </row>
    <row r="118" spans="1:8" s="58" customFormat="1" ht="30" customHeight="1" x14ac:dyDescent="0.2">
      <c r="A118" s="50" t="s">
        <v>72</v>
      </c>
      <c r="B118" s="51" t="s">
        <v>385</v>
      </c>
      <c r="C118" s="52" t="s">
        <v>82</v>
      </c>
      <c r="D118" s="62" t="s">
        <v>441</v>
      </c>
      <c r="E118" s="54"/>
      <c r="F118" s="71"/>
      <c r="G118" s="63"/>
      <c r="H118" s="79"/>
    </row>
    <row r="119" spans="1:8" s="58" customFormat="1" ht="30" customHeight="1" x14ac:dyDescent="0.2">
      <c r="A119" s="50" t="s">
        <v>83</v>
      </c>
      <c r="B119" s="61" t="s">
        <v>33</v>
      </c>
      <c r="C119" s="52" t="s">
        <v>128</v>
      </c>
      <c r="D119" s="62"/>
      <c r="E119" s="54" t="s">
        <v>73</v>
      </c>
      <c r="F119" s="80">
        <v>1</v>
      </c>
      <c r="G119" s="56"/>
      <c r="H119" s="57">
        <f>ROUND(G119*F119,2)</f>
        <v>0</v>
      </c>
    </row>
    <row r="120" spans="1:8" s="58" customFormat="1" ht="30" customHeight="1" x14ac:dyDescent="0.2">
      <c r="A120" s="50" t="s">
        <v>60</v>
      </c>
      <c r="B120" s="51" t="s">
        <v>386</v>
      </c>
      <c r="C120" s="83" t="s">
        <v>197</v>
      </c>
      <c r="D120" s="42" t="s">
        <v>196</v>
      </c>
      <c r="E120" s="54"/>
      <c r="F120" s="71"/>
      <c r="G120" s="60"/>
      <c r="H120" s="79"/>
    </row>
    <row r="121" spans="1:8" s="58" customFormat="1" ht="30" customHeight="1" x14ac:dyDescent="0.2">
      <c r="A121" s="50" t="s">
        <v>163</v>
      </c>
      <c r="B121" s="61" t="s">
        <v>33</v>
      </c>
      <c r="C121" s="52" t="s">
        <v>164</v>
      </c>
      <c r="D121" s="62"/>
      <c r="E121" s="54" t="s">
        <v>39</v>
      </c>
      <c r="F121" s="71">
        <v>1</v>
      </c>
      <c r="G121" s="56"/>
      <c r="H121" s="57">
        <f t="shared" ref="H121:H128" si="20">ROUND(G121*F121,2)</f>
        <v>0</v>
      </c>
    </row>
    <row r="122" spans="1:8" s="58" customFormat="1" ht="30" customHeight="1" x14ac:dyDescent="0.2">
      <c r="A122" s="50" t="s">
        <v>61</v>
      </c>
      <c r="B122" s="61" t="s">
        <v>40</v>
      </c>
      <c r="C122" s="52" t="s">
        <v>129</v>
      </c>
      <c r="D122" s="62"/>
      <c r="E122" s="54" t="s">
        <v>39</v>
      </c>
      <c r="F122" s="71">
        <v>7</v>
      </c>
      <c r="G122" s="56"/>
      <c r="H122" s="57">
        <f t="shared" si="20"/>
        <v>0</v>
      </c>
    </row>
    <row r="123" spans="1:8" s="58" customFormat="1" ht="30" customHeight="1" x14ac:dyDescent="0.2">
      <c r="A123" s="50" t="s">
        <v>165</v>
      </c>
      <c r="B123" s="61" t="s">
        <v>50</v>
      </c>
      <c r="C123" s="52" t="s">
        <v>166</v>
      </c>
      <c r="D123" s="62"/>
      <c r="E123" s="54" t="s">
        <v>39</v>
      </c>
      <c r="F123" s="71">
        <v>1</v>
      </c>
      <c r="G123" s="56"/>
      <c r="H123" s="57">
        <f t="shared" si="20"/>
        <v>0</v>
      </c>
    </row>
    <row r="124" spans="1:8" s="58" customFormat="1" ht="30" customHeight="1" x14ac:dyDescent="0.2">
      <c r="A124" s="50" t="s">
        <v>62</v>
      </c>
      <c r="B124" s="61" t="s">
        <v>63</v>
      </c>
      <c r="C124" s="52" t="s">
        <v>140</v>
      </c>
      <c r="D124" s="62"/>
      <c r="E124" s="54" t="s">
        <v>39</v>
      </c>
      <c r="F124" s="71">
        <v>1</v>
      </c>
      <c r="G124" s="56"/>
      <c r="H124" s="57">
        <f t="shared" si="20"/>
        <v>0</v>
      </c>
    </row>
    <row r="125" spans="1:8" s="58" customFormat="1" ht="30" customHeight="1" x14ac:dyDescent="0.2">
      <c r="A125" s="50" t="s">
        <v>74</v>
      </c>
      <c r="B125" s="51" t="s">
        <v>387</v>
      </c>
      <c r="C125" s="52" t="s">
        <v>84</v>
      </c>
      <c r="D125" s="42" t="s">
        <v>196</v>
      </c>
      <c r="E125" s="54" t="s">
        <v>39</v>
      </c>
      <c r="F125" s="71">
        <v>12</v>
      </c>
      <c r="G125" s="56"/>
      <c r="H125" s="57">
        <f t="shared" si="20"/>
        <v>0</v>
      </c>
    </row>
    <row r="126" spans="1:8" s="58" customFormat="1" ht="30" customHeight="1" x14ac:dyDescent="0.2">
      <c r="A126" s="50" t="s">
        <v>75</v>
      </c>
      <c r="B126" s="51" t="s">
        <v>388</v>
      </c>
      <c r="C126" s="52" t="s">
        <v>85</v>
      </c>
      <c r="D126" s="42" t="s">
        <v>196</v>
      </c>
      <c r="E126" s="54" t="s">
        <v>39</v>
      </c>
      <c r="F126" s="71">
        <v>4</v>
      </c>
      <c r="G126" s="56"/>
      <c r="H126" s="57">
        <f t="shared" si="20"/>
        <v>0</v>
      </c>
    </row>
    <row r="127" spans="1:8" s="58" customFormat="1" ht="30" customHeight="1" x14ac:dyDescent="0.2">
      <c r="A127" s="50" t="s">
        <v>76</v>
      </c>
      <c r="B127" s="51" t="s">
        <v>389</v>
      </c>
      <c r="C127" s="52" t="s">
        <v>86</v>
      </c>
      <c r="D127" s="42" t="s">
        <v>196</v>
      </c>
      <c r="E127" s="54" t="s">
        <v>39</v>
      </c>
      <c r="F127" s="71">
        <v>24</v>
      </c>
      <c r="G127" s="56"/>
      <c r="H127" s="57">
        <f t="shared" si="20"/>
        <v>0</v>
      </c>
    </row>
    <row r="128" spans="1:8" s="58" customFormat="1" ht="30" customHeight="1" x14ac:dyDescent="0.2">
      <c r="A128" s="84" t="s">
        <v>215</v>
      </c>
      <c r="B128" s="93" t="s">
        <v>459</v>
      </c>
      <c r="C128" s="83" t="s">
        <v>216</v>
      </c>
      <c r="D128" s="42" t="s">
        <v>196</v>
      </c>
      <c r="E128" s="85" t="s">
        <v>39</v>
      </c>
      <c r="F128" s="94">
        <v>25</v>
      </c>
      <c r="G128" s="95"/>
      <c r="H128" s="96">
        <f t="shared" si="20"/>
        <v>0</v>
      </c>
    </row>
    <row r="129" spans="1:8" ht="39.950000000000003" customHeight="1" x14ac:dyDescent="0.2">
      <c r="A129" s="10"/>
      <c r="B129" s="114"/>
      <c r="C129" s="119" t="s">
        <v>24</v>
      </c>
      <c r="D129" s="116"/>
      <c r="E129" s="120"/>
      <c r="F129" s="116"/>
      <c r="G129" s="118"/>
      <c r="H129" s="118"/>
    </row>
    <row r="130" spans="1:8" s="58" customFormat="1" ht="30" customHeight="1" x14ac:dyDescent="0.2">
      <c r="A130" s="66" t="s">
        <v>64</v>
      </c>
      <c r="B130" s="51" t="s">
        <v>460</v>
      </c>
      <c r="C130" s="52" t="s">
        <v>65</v>
      </c>
      <c r="D130" s="62" t="s">
        <v>236</v>
      </c>
      <c r="E130" s="54"/>
      <c r="F130" s="55"/>
      <c r="G130" s="60"/>
      <c r="H130" s="57"/>
    </row>
    <row r="131" spans="1:8" s="58" customFormat="1" ht="30" customHeight="1" x14ac:dyDescent="0.2">
      <c r="A131" s="66" t="s">
        <v>130</v>
      </c>
      <c r="B131" s="61" t="s">
        <v>33</v>
      </c>
      <c r="C131" s="52" t="s">
        <v>131</v>
      </c>
      <c r="D131" s="62"/>
      <c r="E131" s="54" t="s">
        <v>32</v>
      </c>
      <c r="F131" s="55">
        <v>150</v>
      </c>
      <c r="G131" s="56"/>
      <c r="H131" s="57">
        <f>ROUND(G131*F131,2)</f>
        <v>0</v>
      </c>
    </row>
    <row r="132" spans="1:8" s="58" customFormat="1" ht="30" customHeight="1" x14ac:dyDescent="0.2">
      <c r="A132" s="66" t="s">
        <v>66</v>
      </c>
      <c r="B132" s="61" t="s">
        <v>40</v>
      </c>
      <c r="C132" s="52" t="s">
        <v>132</v>
      </c>
      <c r="D132" s="62"/>
      <c r="E132" s="54" t="s">
        <v>32</v>
      </c>
      <c r="F132" s="55">
        <v>1500</v>
      </c>
      <c r="G132" s="56"/>
      <c r="H132" s="57">
        <f>ROUND(G132*F132,2)</f>
        <v>0</v>
      </c>
    </row>
    <row r="133" spans="1:8" ht="39.950000000000003" customHeight="1" x14ac:dyDescent="0.2">
      <c r="A133" s="10"/>
      <c r="B133" s="124"/>
      <c r="C133" s="119" t="s">
        <v>25</v>
      </c>
      <c r="D133" s="116"/>
      <c r="E133" s="122"/>
      <c r="F133" s="117"/>
      <c r="G133" s="118"/>
      <c r="H133" s="118"/>
    </row>
    <row r="134" spans="1:8" s="58" customFormat="1" ht="39.950000000000003" customHeight="1" x14ac:dyDescent="0.2">
      <c r="A134" s="98"/>
      <c r="B134" s="99" t="s">
        <v>461</v>
      </c>
      <c r="C134" s="100" t="s">
        <v>295</v>
      </c>
      <c r="D134" s="101" t="s">
        <v>446</v>
      </c>
      <c r="E134" s="102" t="s">
        <v>39</v>
      </c>
      <c r="F134" s="125">
        <v>1</v>
      </c>
      <c r="G134" s="126"/>
      <c r="H134" s="127">
        <f>ROUND(G134*F134,2)</f>
        <v>0</v>
      </c>
    </row>
    <row r="135" spans="1:8" ht="39.950000000000003" customHeight="1" thickBot="1" x14ac:dyDescent="0.25">
      <c r="A135" s="11"/>
      <c r="B135" s="128" t="s">
        <v>12</v>
      </c>
      <c r="C135" s="200" t="str">
        <f>C7</f>
        <v>DUFFERIN AVENUE from McGregor Street to Powers Street - Concrete Pavement Reconstruction</v>
      </c>
      <c r="D135" s="201"/>
      <c r="E135" s="201"/>
      <c r="F135" s="202"/>
      <c r="G135" s="11" t="s">
        <v>17</v>
      </c>
      <c r="H135" s="11">
        <f>SUM(H8:H134)</f>
        <v>0</v>
      </c>
    </row>
    <row r="136" spans="1:8" s="21" customFormat="1" ht="39.950000000000003" customHeight="1" thickTop="1" x14ac:dyDescent="0.2">
      <c r="A136" s="20"/>
      <c r="B136" s="112" t="s">
        <v>13</v>
      </c>
      <c r="C136" s="203" t="s">
        <v>252</v>
      </c>
      <c r="D136" s="204"/>
      <c r="E136" s="204"/>
      <c r="F136" s="205"/>
      <c r="G136" s="20"/>
      <c r="H136" s="113"/>
    </row>
    <row r="137" spans="1:8" ht="39.950000000000003" customHeight="1" x14ac:dyDescent="0.2">
      <c r="A137" s="10"/>
      <c r="B137" s="114"/>
      <c r="C137" s="115" t="s">
        <v>19</v>
      </c>
      <c r="D137" s="116"/>
      <c r="E137" s="117" t="s">
        <v>2</v>
      </c>
      <c r="F137" s="117" t="s">
        <v>2</v>
      </c>
      <c r="G137" s="118" t="s">
        <v>2</v>
      </c>
      <c r="H137" s="118"/>
    </row>
    <row r="138" spans="1:8" s="58" customFormat="1" ht="30" customHeight="1" x14ac:dyDescent="0.2">
      <c r="A138" s="50" t="s">
        <v>87</v>
      </c>
      <c r="B138" s="51" t="s">
        <v>171</v>
      </c>
      <c r="C138" s="52" t="s">
        <v>88</v>
      </c>
      <c r="D138" s="53" t="s">
        <v>442</v>
      </c>
      <c r="E138" s="54" t="s">
        <v>31</v>
      </c>
      <c r="F138" s="55">
        <v>2300</v>
      </c>
      <c r="G138" s="56"/>
      <c r="H138" s="57">
        <f t="shared" ref="H138:H139" si="21">ROUND(G138*F138,2)</f>
        <v>0</v>
      </c>
    </row>
    <row r="139" spans="1:8" s="58" customFormat="1" ht="30" customHeight="1" x14ac:dyDescent="0.2">
      <c r="A139" s="59" t="s">
        <v>89</v>
      </c>
      <c r="B139" s="51" t="s">
        <v>170</v>
      </c>
      <c r="C139" s="52" t="s">
        <v>90</v>
      </c>
      <c r="D139" s="53" t="s">
        <v>254</v>
      </c>
      <c r="E139" s="54" t="s">
        <v>32</v>
      </c>
      <c r="F139" s="55">
        <v>4525</v>
      </c>
      <c r="G139" s="56"/>
      <c r="H139" s="57">
        <f t="shared" si="21"/>
        <v>0</v>
      </c>
    </row>
    <row r="140" spans="1:8" s="58" customFormat="1" ht="39.950000000000003" customHeight="1" x14ac:dyDescent="0.2">
      <c r="A140" s="59" t="s">
        <v>91</v>
      </c>
      <c r="B140" s="51" t="s">
        <v>169</v>
      </c>
      <c r="C140" s="52" t="s">
        <v>237</v>
      </c>
      <c r="D140" s="53" t="s">
        <v>442</v>
      </c>
      <c r="E140" s="54"/>
      <c r="F140" s="55"/>
      <c r="G140" s="60"/>
      <c r="H140" s="57"/>
    </row>
    <row r="141" spans="1:8" s="58" customFormat="1" ht="30" customHeight="1" x14ac:dyDescent="0.2">
      <c r="A141" s="59" t="s">
        <v>481</v>
      </c>
      <c r="B141" s="164" t="s">
        <v>33</v>
      </c>
      <c r="C141" s="165" t="s">
        <v>482</v>
      </c>
      <c r="D141" s="166" t="s">
        <v>483</v>
      </c>
      <c r="E141" s="167" t="s">
        <v>34</v>
      </c>
      <c r="F141" s="174">
        <v>200</v>
      </c>
      <c r="G141" s="56"/>
      <c r="H141" s="169">
        <f t="shared" ref="H141" si="22">ROUND(G141*F141,2)</f>
        <v>0</v>
      </c>
    </row>
    <row r="142" spans="1:8" s="58" customFormat="1" ht="30" customHeight="1" x14ac:dyDescent="0.2">
      <c r="A142" s="59" t="s">
        <v>248</v>
      </c>
      <c r="B142" s="61" t="s">
        <v>40</v>
      </c>
      <c r="C142" s="52" t="s">
        <v>249</v>
      </c>
      <c r="D142" s="62" t="s">
        <v>2</v>
      </c>
      <c r="E142" s="54" t="s">
        <v>34</v>
      </c>
      <c r="F142" s="55">
        <v>3025</v>
      </c>
      <c r="G142" s="56"/>
      <c r="H142" s="57">
        <f t="shared" ref="H142" si="23">ROUND(G142*F142,2)</f>
        <v>0</v>
      </c>
    </row>
    <row r="143" spans="1:8" s="58" customFormat="1" ht="39.950000000000003" customHeight="1" x14ac:dyDescent="0.2">
      <c r="A143" s="59" t="s">
        <v>35</v>
      </c>
      <c r="B143" s="51" t="s">
        <v>198</v>
      </c>
      <c r="C143" s="52" t="s">
        <v>36</v>
      </c>
      <c r="D143" s="53" t="s">
        <v>235</v>
      </c>
      <c r="E143" s="54"/>
      <c r="F143" s="55"/>
      <c r="G143" s="60"/>
      <c r="H143" s="57"/>
    </row>
    <row r="144" spans="1:8" s="58" customFormat="1" ht="39.950000000000003" customHeight="1" x14ac:dyDescent="0.2">
      <c r="A144" s="59" t="s">
        <v>238</v>
      </c>
      <c r="B144" s="61" t="s">
        <v>33</v>
      </c>
      <c r="C144" s="52" t="s">
        <v>239</v>
      </c>
      <c r="D144" s="62" t="s">
        <v>2</v>
      </c>
      <c r="E144" s="54" t="s">
        <v>31</v>
      </c>
      <c r="F144" s="55">
        <v>700</v>
      </c>
      <c r="G144" s="56"/>
      <c r="H144" s="57">
        <f t="shared" ref="H144:H147" si="24">ROUND(G144*F144,2)</f>
        <v>0</v>
      </c>
    </row>
    <row r="145" spans="1:8" s="58" customFormat="1" ht="30" customHeight="1" x14ac:dyDescent="0.2">
      <c r="A145" s="50" t="s">
        <v>37</v>
      </c>
      <c r="B145" s="51" t="s">
        <v>199</v>
      </c>
      <c r="C145" s="52" t="s">
        <v>38</v>
      </c>
      <c r="D145" s="53" t="s">
        <v>235</v>
      </c>
      <c r="E145" s="54" t="s">
        <v>32</v>
      </c>
      <c r="F145" s="55">
        <v>900</v>
      </c>
      <c r="G145" s="56"/>
      <c r="H145" s="57">
        <f t="shared" si="24"/>
        <v>0</v>
      </c>
    </row>
    <row r="146" spans="1:8" s="58" customFormat="1" ht="30" customHeight="1" x14ac:dyDescent="0.2">
      <c r="A146" s="59" t="s">
        <v>94</v>
      </c>
      <c r="B146" s="51" t="s">
        <v>391</v>
      </c>
      <c r="C146" s="52" t="s">
        <v>240</v>
      </c>
      <c r="D146" s="53" t="s">
        <v>241</v>
      </c>
      <c r="E146" s="54"/>
      <c r="F146" s="55"/>
      <c r="G146" s="63"/>
      <c r="H146" s="57"/>
    </row>
    <row r="147" spans="1:8" s="58" customFormat="1" ht="30" customHeight="1" x14ac:dyDescent="0.2">
      <c r="A147" s="59" t="s">
        <v>242</v>
      </c>
      <c r="B147" s="61" t="s">
        <v>33</v>
      </c>
      <c r="C147" s="52" t="s">
        <v>243</v>
      </c>
      <c r="D147" s="62" t="s">
        <v>2</v>
      </c>
      <c r="E147" s="54" t="s">
        <v>32</v>
      </c>
      <c r="F147" s="55">
        <v>4325</v>
      </c>
      <c r="G147" s="56"/>
      <c r="H147" s="57">
        <f t="shared" si="24"/>
        <v>0</v>
      </c>
    </row>
    <row r="148" spans="1:8" s="58" customFormat="1" ht="30" customHeight="1" x14ac:dyDescent="0.2">
      <c r="A148" s="59" t="s">
        <v>244</v>
      </c>
      <c r="B148" s="51" t="s">
        <v>392</v>
      </c>
      <c r="C148" s="52" t="s">
        <v>96</v>
      </c>
      <c r="D148" s="62" t="s">
        <v>247</v>
      </c>
      <c r="E148" s="54"/>
      <c r="F148" s="55"/>
      <c r="G148" s="60"/>
      <c r="H148" s="57"/>
    </row>
    <row r="149" spans="1:8" s="58" customFormat="1" ht="30" customHeight="1" x14ac:dyDescent="0.2">
      <c r="A149" s="59" t="s">
        <v>245</v>
      </c>
      <c r="B149" s="61" t="s">
        <v>33</v>
      </c>
      <c r="C149" s="52" t="s">
        <v>246</v>
      </c>
      <c r="D149" s="62" t="s">
        <v>2</v>
      </c>
      <c r="E149" s="54" t="s">
        <v>32</v>
      </c>
      <c r="F149" s="55">
        <v>4325</v>
      </c>
      <c r="G149" s="56"/>
      <c r="H149" s="57">
        <f>ROUND(G149*F149,2)</f>
        <v>0</v>
      </c>
    </row>
    <row r="150" spans="1:8" s="58" customFormat="1" ht="30" customHeight="1" x14ac:dyDescent="0.2">
      <c r="A150" s="50" t="s">
        <v>255</v>
      </c>
      <c r="B150" s="51" t="s">
        <v>393</v>
      </c>
      <c r="C150" s="52" t="s">
        <v>256</v>
      </c>
      <c r="D150" s="62" t="s">
        <v>257</v>
      </c>
      <c r="E150" s="54"/>
      <c r="F150" s="55"/>
      <c r="G150" s="60"/>
      <c r="H150" s="57"/>
    </row>
    <row r="151" spans="1:8" s="58" customFormat="1" ht="30" customHeight="1" x14ac:dyDescent="0.2">
      <c r="A151" s="59" t="s">
        <v>258</v>
      </c>
      <c r="B151" s="61" t="s">
        <v>33</v>
      </c>
      <c r="C151" s="52" t="s">
        <v>259</v>
      </c>
      <c r="D151" s="64"/>
      <c r="E151" s="54" t="s">
        <v>31</v>
      </c>
      <c r="F151" s="65">
        <v>60</v>
      </c>
      <c r="G151" s="56"/>
      <c r="H151" s="57">
        <f>ROUND(G151*F151,2)</f>
        <v>0</v>
      </c>
    </row>
    <row r="152" spans="1:8" s="58" customFormat="1" ht="30" customHeight="1" x14ac:dyDescent="0.2">
      <c r="A152" s="50" t="s">
        <v>260</v>
      </c>
      <c r="B152" s="61" t="s">
        <v>40</v>
      </c>
      <c r="C152" s="52" t="s">
        <v>261</v>
      </c>
      <c r="D152" s="64"/>
      <c r="E152" s="54" t="s">
        <v>31</v>
      </c>
      <c r="F152" s="65">
        <v>30</v>
      </c>
      <c r="G152" s="56"/>
      <c r="H152" s="57">
        <f>ROUND(G152*F152,2)</f>
        <v>0</v>
      </c>
    </row>
    <row r="153" spans="1:8" ht="39.950000000000003" customHeight="1" x14ac:dyDescent="0.2">
      <c r="A153" s="10"/>
      <c r="B153" s="114"/>
      <c r="C153" s="119" t="s">
        <v>229</v>
      </c>
      <c r="D153" s="116"/>
      <c r="E153" s="120"/>
      <c r="F153" s="116"/>
      <c r="G153" s="118"/>
      <c r="H153" s="118"/>
    </row>
    <row r="154" spans="1:8" s="58" customFormat="1" ht="30" customHeight="1" x14ac:dyDescent="0.2">
      <c r="A154" s="66" t="s">
        <v>67</v>
      </c>
      <c r="B154" s="51" t="s">
        <v>394</v>
      </c>
      <c r="C154" s="52" t="s">
        <v>68</v>
      </c>
      <c r="D154" s="53" t="s">
        <v>235</v>
      </c>
      <c r="E154" s="54"/>
      <c r="F154" s="55"/>
      <c r="G154" s="60"/>
      <c r="H154" s="57"/>
    </row>
    <row r="155" spans="1:8" s="58" customFormat="1" ht="30" customHeight="1" x14ac:dyDescent="0.2">
      <c r="A155" s="66" t="s">
        <v>69</v>
      </c>
      <c r="B155" s="61" t="s">
        <v>33</v>
      </c>
      <c r="C155" s="52" t="s">
        <v>70</v>
      </c>
      <c r="D155" s="62" t="s">
        <v>2</v>
      </c>
      <c r="E155" s="54" t="s">
        <v>32</v>
      </c>
      <c r="F155" s="55">
        <v>4875</v>
      </c>
      <c r="G155" s="56"/>
      <c r="H155" s="57">
        <f>ROUND(G155*F155,2)</f>
        <v>0</v>
      </c>
    </row>
    <row r="156" spans="1:8" s="58" customFormat="1" ht="30" customHeight="1" x14ac:dyDescent="0.2">
      <c r="A156" s="66" t="s">
        <v>141</v>
      </c>
      <c r="B156" s="61" t="s">
        <v>40</v>
      </c>
      <c r="C156" s="52" t="s">
        <v>142</v>
      </c>
      <c r="D156" s="62" t="s">
        <v>2</v>
      </c>
      <c r="E156" s="54" t="s">
        <v>32</v>
      </c>
      <c r="F156" s="55">
        <v>125</v>
      </c>
      <c r="G156" s="56"/>
      <c r="H156" s="57">
        <f>ROUND(G156*F156,2)</f>
        <v>0</v>
      </c>
    </row>
    <row r="157" spans="1:8" s="58" customFormat="1" ht="30" customHeight="1" x14ac:dyDescent="0.2">
      <c r="A157" s="66" t="s">
        <v>262</v>
      </c>
      <c r="B157" s="51" t="s">
        <v>202</v>
      </c>
      <c r="C157" s="52" t="s">
        <v>263</v>
      </c>
      <c r="D157" s="62" t="s">
        <v>473</v>
      </c>
      <c r="E157" s="54"/>
      <c r="F157" s="55"/>
      <c r="G157" s="60"/>
      <c r="H157" s="57"/>
    </row>
    <row r="158" spans="1:8" s="58" customFormat="1" ht="39.950000000000003" customHeight="1" x14ac:dyDescent="0.2">
      <c r="A158" s="66" t="s">
        <v>264</v>
      </c>
      <c r="B158" s="61" t="s">
        <v>33</v>
      </c>
      <c r="C158" s="52" t="s">
        <v>344</v>
      </c>
      <c r="D158" s="62" t="s">
        <v>2</v>
      </c>
      <c r="E158" s="54" t="s">
        <v>32</v>
      </c>
      <c r="F158" s="55">
        <v>40</v>
      </c>
      <c r="G158" s="56"/>
      <c r="H158" s="57">
        <f>ROUND(G158*F158,2)</f>
        <v>0</v>
      </c>
    </row>
    <row r="159" spans="1:8" s="58" customFormat="1" ht="30" customHeight="1" x14ac:dyDescent="0.2">
      <c r="A159" s="66" t="s">
        <v>301</v>
      </c>
      <c r="B159" s="51" t="s">
        <v>203</v>
      </c>
      <c r="C159" s="52" t="s">
        <v>302</v>
      </c>
      <c r="D159" s="62" t="s">
        <v>473</v>
      </c>
      <c r="E159" s="54"/>
      <c r="F159" s="55"/>
      <c r="G159" s="60"/>
      <c r="H159" s="57"/>
    </row>
    <row r="160" spans="1:8" s="58" customFormat="1" ht="39.950000000000003" customHeight="1" x14ac:dyDescent="0.2">
      <c r="A160" s="66" t="s">
        <v>329</v>
      </c>
      <c r="B160" s="61" t="s">
        <v>33</v>
      </c>
      <c r="C160" s="52" t="s">
        <v>330</v>
      </c>
      <c r="D160" s="62" t="s">
        <v>2</v>
      </c>
      <c r="E160" s="54" t="s">
        <v>32</v>
      </c>
      <c r="F160" s="55">
        <v>40</v>
      </c>
      <c r="G160" s="56"/>
      <c r="H160" s="57">
        <f>ROUND(G160*F160,2)</f>
        <v>0</v>
      </c>
    </row>
    <row r="161" spans="1:8" s="58" customFormat="1" ht="30" customHeight="1" x14ac:dyDescent="0.2">
      <c r="A161" s="66" t="s">
        <v>41</v>
      </c>
      <c r="B161" s="51" t="s">
        <v>204</v>
      </c>
      <c r="C161" s="52" t="s">
        <v>42</v>
      </c>
      <c r="D161" s="62" t="s">
        <v>473</v>
      </c>
      <c r="E161" s="54"/>
      <c r="F161" s="55"/>
      <c r="G161" s="60"/>
      <c r="H161" s="57"/>
    </row>
    <row r="162" spans="1:8" s="58" customFormat="1" ht="30" customHeight="1" x14ac:dyDescent="0.2">
      <c r="A162" s="66" t="s">
        <v>43</v>
      </c>
      <c r="B162" s="61" t="s">
        <v>33</v>
      </c>
      <c r="C162" s="52" t="s">
        <v>44</v>
      </c>
      <c r="D162" s="62" t="s">
        <v>2</v>
      </c>
      <c r="E162" s="54" t="s">
        <v>39</v>
      </c>
      <c r="F162" s="55">
        <v>120</v>
      </c>
      <c r="G162" s="56"/>
      <c r="H162" s="57">
        <f>ROUND(G162*F162,2)</f>
        <v>0</v>
      </c>
    </row>
    <row r="163" spans="1:8" s="58" customFormat="1" ht="30" customHeight="1" x14ac:dyDescent="0.2">
      <c r="A163" s="66" t="s">
        <v>143</v>
      </c>
      <c r="B163" s="61" t="s">
        <v>40</v>
      </c>
      <c r="C163" s="52" t="s">
        <v>144</v>
      </c>
      <c r="D163" s="62" t="s">
        <v>2</v>
      </c>
      <c r="E163" s="54" t="s">
        <v>39</v>
      </c>
      <c r="F163" s="55">
        <v>325</v>
      </c>
      <c r="G163" s="56"/>
      <c r="H163" s="57">
        <f>ROUND(G163*F163,2)</f>
        <v>0</v>
      </c>
    </row>
    <row r="164" spans="1:8" s="58" customFormat="1" ht="30" customHeight="1" x14ac:dyDescent="0.2">
      <c r="A164" s="66" t="s">
        <v>45</v>
      </c>
      <c r="B164" s="51" t="s">
        <v>205</v>
      </c>
      <c r="C164" s="52" t="s">
        <v>46</v>
      </c>
      <c r="D164" s="62" t="s">
        <v>473</v>
      </c>
      <c r="E164" s="54"/>
      <c r="F164" s="55"/>
      <c r="G164" s="60"/>
      <c r="H164" s="57"/>
    </row>
    <row r="165" spans="1:8" s="58" customFormat="1" ht="30" customHeight="1" x14ac:dyDescent="0.2">
      <c r="A165" s="67" t="s">
        <v>145</v>
      </c>
      <c r="B165" s="68" t="s">
        <v>33</v>
      </c>
      <c r="C165" s="69" t="s">
        <v>146</v>
      </c>
      <c r="D165" s="68" t="s">
        <v>2</v>
      </c>
      <c r="E165" s="68" t="s">
        <v>39</v>
      </c>
      <c r="F165" s="55">
        <v>125</v>
      </c>
      <c r="G165" s="56"/>
      <c r="H165" s="57">
        <f>ROUND(G165*F165,2)</f>
        <v>0</v>
      </c>
    </row>
    <row r="166" spans="1:8" s="58" customFormat="1" ht="30" customHeight="1" x14ac:dyDescent="0.2">
      <c r="A166" s="66" t="s">
        <v>47</v>
      </c>
      <c r="B166" s="61" t="s">
        <v>40</v>
      </c>
      <c r="C166" s="52" t="s">
        <v>48</v>
      </c>
      <c r="D166" s="62" t="s">
        <v>2</v>
      </c>
      <c r="E166" s="54" t="s">
        <v>39</v>
      </c>
      <c r="F166" s="55">
        <v>275</v>
      </c>
      <c r="G166" s="56"/>
      <c r="H166" s="57">
        <f>ROUND(G166*F166,2)</f>
        <v>0</v>
      </c>
    </row>
    <row r="167" spans="1:8" s="58" customFormat="1" ht="30" customHeight="1" x14ac:dyDescent="0.2">
      <c r="A167" s="66" t="s">
        <v>449</v>
      </c>
      <c r="B167" s="164" t="s">
        <v>50</v>
      </c>
      <c r="C167" s="165" t="s">
        <v>450</v>
      </c>
      <c r="D167" s="166" t="s">
        <v>2</v>
      </c>
      <c r="E167" s="167" t="s">
        <v>39</v>
      </c>
      <c r="F167" s="174">
        <v>1450</v>
      </c>
      <c r="G167" s="56"/>
      <c r="H167" s="169">
        <f>ROUND(G167*F167,2)</f>
        <v>0</v>
      </c>
    </row>
    <row r="168" spans="1:8" s="58" customFormat="1" ht="30" customHeight="1" x14ac:dyDescent="0.2">
      <c r="A168" s="66" t="s">
        <v>134</v>
      </c>
      <c r="B168" s="51" t="s">
        <v>206</v>
      </c>
      <c r="C168" s="52" t="s">
        <v>135</v>
      </c>
      <c r="D168" s="62" t="s">
        <v>97</v>
      </c>
      <c r="E168" s="54"/>
      <c r="F168" s="55"/>
      <c r="G168" s="60"/>
      <c r="H168" s="57"/>
    </row>
    <row r="169" spans="1:8" s="58" customFormat="1" ht="30" customHeight="1" x14ac:dyDescent="0.2">
      <c r="A169" s="66" t="s">
        <v>136</v>
      </c>
      <c r="B169" s="61" t="s">
        <v>33</v>
      </c>
      <c r="C169" s="52" t="s">
        <v>98</v>
      </c>
      <c r="D169" s="62" t="s">
        <v>2</v>
      </c>
      <c r="E169" s="54" t="s">
        <v>32</v>
      </c>
      <c r="F169" s="55">
        <v>1350</v>
      </c>
      <c r="G169" s="56"/>
      <c r="H169" s="57">
        <f t="shared" ref="H169" si="25">ROUND(G169*F169,2)</f>
        <v>0</v>
      </c>
    </row>
    <row r="170" spans="1:8" s="58" customFormat="1" ht="30" customHeight="1" x14ac:dyDescent="0.2">
      <c r="A170" s="66" t="s">
        <v>173</v>
      </c>
      <c r="B170" s="51" t="s">
        <v>207</v>
      </c>
      <c r="C170" s="52" t="s">
        <v>174</v>
      </c>
      <c r="D170" s="62" t="s">
        <v>477</v>
      </c>
      <c r="E170" s="54"/>
      <c r="F170" s="55"/>
      <c r="G170" s="60"/>
      <c r="H170" s="57"/>
    </row>
    <row r="171" spans="1:8" s="58" customFormat="1" ht="30" customHeight="1" x14ac:dyDescent="0.2">
      <c r="A171" s="66" t="s">
        <v>175</v>
      </c>
      <c r="B171" s="61" t="s">
        <v>299</v>
      </c>
      <c r="C171" s="52" t="s">
        <v>332</v>
      </c>
      <c r="D171" s="62" t="s">
        <v>176</v>
      </c>
      <c r="E171" s="54"/>
      <c r="F171" s="55"/>
      <c r="G171" s="60"/>
      <c r="H171" s="57"/>
    </row>
    <row r="172" spans="1:8" s="58" customFormat="1" ht="30" customHeight="1" x14ac:dyDescent="0.2">
      <c r="A172" s="66" t="s">
        <v>177</v>
      </c>
      <c r="B172" s="70" t="s">
        <v>99</v>
      </c>
      <c r="C172" s="52" t="s">
        <v>178</v>
      </c>
      <c r="D172" s="62"/>
      <c r="E172" s="54" t="s">
        <v>32</v>
      </c>
      <c r="F172" s="55">
        <v>20</v>
      </c>
      <c r="G172" s="56"/>
      <c r="H172" s="57">
        <f>ROUND(G172*F172,2)</f>
        <v>0</v>
      </c>
    </row>
    <row r="173" spans="1:8" s="58" customFormat="1" ht="30" customHeight="1" x14ac:dyDescent="0.2">
      <c r="A173" s="66" t="s">
        <v>179</v>
      </c>
      <c r="B173" s="70" t="s">
        <v>100</v>
      </c>
      <c r="C173" s="52" t="s">
        <v>180</v>
      </c>
      <c r="D173" s="62"/>
      <c r="E173" s="54" t="s">
        <v>32</v>
      </c>
      <c r="F173" s="55">
        <v>30</v>
      </c>
      <c r="G173" s="56"/>
      <c r="H173" s="57">
        <f>ROUND(G173*F173,2)</f>
        <v>0</v>
      </c>
    </row>
    <row r="174" spans="1:8" s="58" customFormat="1" ht="30" customHeight="1" x14ac:dyDescent="0.2">
      <c r="A174" s="66" t="s">
        <v>101</v>
      </c>
      <c r="B174" s="51" t="s">
        <v>208</v>
      </c>
      <c r="C174" s="52" t="s">
        <v>51</v>
      </c>
      <c r="D174" s="62" t="s">
        <v>474</v>
      </c>
      <c r="E174" s="54"/>
      <c r="F174" s="55"/>
      <c r="G174" s="60"/>
      <c r="H174" s="57"/>
    </row>
    <row r="175" spans="1:8" s="58" customFormat="1" ht="39.950000000000003" customHeight="1" x14ac:dyDescent="0.2">
      <c r="A175" s="66" t="s">
        <v>452</v>
      </c>
      <c r="B175" s="61" t="s">
        <v>33</v>
      </c>
      <c r="C175" s="52" t="s">
        <v>346</v>
      </c>
      <c r="D175" s="62" t="s">
        <v>219</v>
      </c>
      <c r="E175" s="54"/>
      <c r="F175" s="55"/>
      <c r="G175" s="63"/>
      <c r="H175" s="57"/>
    </row>
    <row r="176" spans="1:8" s="58" customFormat="1" ht="30" customHeight="1" x14ac:dyDescent="0.2">
      <c r="A176" s="66" t="s">
        <v>453</v>
      </c>
      <c r="B176" s="72" t="s">
        <v>99</v>
      </c>
      <c r="C176" s="73" t="s">
        <v>223</v>
      </c>
      <c r="D176" s="53"/>
      <c r="E176" s="74" t="s">
        <v>49</v>
      </c>
      <c r="F176" s="75">
        <v>10</v>
      </c>
      <c r="G176" s="56"/>
      <c r="H176" s="63">
        <f>ROUND(G176*F176,2)</f>
        <v>0</v>
      </c>
    </row>
    <row r="177" spans="1:8" s="58" customFormat="1" ht="30" customHeight="1" x14ac:dyDescent="0.2">
      <c r="A177" s="66" t="s">
        <v>454</v>
      </c>
      <c r="B177" s="72" t="s">
        <v>100</v>
      </c>
      <c r="C177" s="73" t="s">
        <v>270</v>
      </c>
      <c r="D177" s="53"/>
      <c r="E177" s="74" t="s">
        <v>49</v>
      </c>
      <c r="F177" s="75">
        <v>20</v>
      </c>
      <c r="G177" s="56"/>
      <c r="H177" s="63">
        <f>ROUND(G177*F177,2)</f>
        <v>0</v>
      </c>
    </row>
    <row r="178" spans="1:8" s="58" customFormat="1" ht="39.950000000000003" customHeight="1" x14ac:dyDescent="0.2">
      <c r="A178" s="66" t="s">
        <v>186</v>
      </c>
      <c r="B178" s="51" t="s">
        <v>209</v>
      </c>
      <c r="C178" s="52" t="s">
        <v>187</v>
      </c>
      <c r="D178" s="62" t="s">
        <v>188</v>
      </c>
      <c r="E178" s="54" t="s">
        <v>32</v>
      </c>
      <c r="F178" s="55">
        <v>40</v>
      </c>
      <c r="G178" s="56"/>
      <c r="H178" s="57">
        <f t="shared" ref="H178" si="26">ROUND(G178*F178,2)</f>
        <v>0</v>
      </c>
    </row>
    <row r="179" spans="1:8" s="58" customFormat="1" ht="30" customHeight="1" x14ac:dyDescent="0.2">
      <c r="A179" s="66" t="s">
        <v>148</v>
      </c>
      <c r="B179" s="51" t="s">
        <v>210</v>
      </c>
      <c r="C179" s="52" t="s">
        <v>149</v>
      </c>
      <c r="D179" s="62" t="s">
        <v>451</v>
      </c>
      <c r="E179" s="54"/>
      <c r="F179" s="55"/>
      <c r="G179" s="63"/>
      <c r="H179" s="57"/>
    </row>
    <row r="180" spans="1:8" s="58" customFormat="1" ht="30" customHeight="1" x14ac:dyDescent="0.2">
      <c r="A180" s="66" t="s">
        <v>150</v>
      </c>
      <c r="B180" s="61" t="s">
        <v>33</v>
      </c>
      <c r="C180" s="52" t="s">
        <v>71</v>
      </c>
      <c r="D180" s="62"/>
      <c r="E180" s="54"/>
      <c r="F180" s="55"/>
      <c r="G180" s="63"/>
      <c r="H180" s="57"/>
    </row>
    <row r="181" spans="1:8" s="58" customFormat="1" ht="30" customHeight="1" x14ac:dyDescent="0.2">
      <c r="A181" s="66" t="s">
        <v>274</v>
      </c>
      <c r="B181" s="70" t="s">
        <v>99</v>
      </c>
      <c r="C181" s="52" t="s">
        <v>273</v>
      </c>
      <c r="D181" s="62"/>
      <c r="E181" s="54" t="s">
        <v>34</v>
      </c>
      <c r="F181" s="55">
        <v>60</v>
      </c>
      <c r="G181" s="56"/>
      <c r="H181" s="57">
        <f t="shared" ref="H181" si="27">ROUND(G181*F181,2)</f>
        <v>0</v>
      </c>
    </row>
    <row r="182" spans="1:8" s="58" customFormat="1" ht="30" customHeight="1" x14ac:dyDescent="0.2">
      <c r="A182" s="66" t="s">
        <v>104</v>
      </c>
      <c r="B182" s="51" t="s">
        <v>395</v>
      </c>
      <c r="C182" s="52" t="s">
        <v>105</v>
      </c>
      <c r="D182" s="62" t="s">
        <v>191</v>
      </c>
      <c r="E182" s="54"/>
      <c r="F182" s="55"/>
      <c r="G182" s="60"/>
      <c r="H182" s="57"/>
    </row>
    <row r="183" spans="1:8" s="58" customFormat="1" ht="30" customHeight="1" x14ac:dyDescent="0.2">
      <c r="A183" s="66" t="s">
        <v>192</v>
      </c>
      <c r="B183" s="61" t="s">
        <v>33</v>
      </c>
      <c r="C183" s="52" t="s">
        <v>193</v>
      </c>
      <c r="D183" s="62" t="s">
        <v>2</v>
      </c>
      <c r="E183" s="54" t="s">
        <v>32</v>
      </c>
      <c r="F183" s="55">
        <v>100</v>
      </c>
      <c r="G183" s="56"/>
      <c r="H183" s="57">
        <f t="shared" ref="H183:H184" si="28">ROUND(G183*F183,2)</f>
        <v>0</v>
      </c>
    </row>
    <row r="184" spans="1:8" s="58" customFormat="1" ht="30" customHeight="1" x14ac:dyDescent="0.2">
      <c r="A184" s="66" t="s">
        <v>106</v>
      </c>
      <c r="B184" s="51" t="s">
        <v>211</v>
      </c>
      <c r="C184" s="52" t="s">
        <v>107</v>
      </c>
      <c r="D184" s="62" t="s">
        <v>152</v>
      </c>
      <c r="E184" s="54" t="s">
        <v>39</v>
      </c>
      <c r="F184" s="71">
        <v>16</v>
      </c>
      <c r="G184" s="56"/>
      <c r="H184" s="57">
        <f t="shared" si="28"/>
        <v>0</v>
      </c>
    </row>
    <row r="185" spans="1:8" ht="39.950000000000003" customHeight="1" x14ac:dyDescent="0.2">
      <c r="A185" s="10"/>
      <c r="B185" s="121"/>
      <c r="C185" s="119" t="s">
        <v>20</v>
      </c>
      <c r="D185" s="116"/>
      <c r="E185" s="122"/>
      <c r="F185" s="117"/>
      <c r="G185" s="118"/>
      <c r="H185" s="118"/>
    </row>
    <row r="186" spans="1:8" s="58" customFormat="1" ht="39.950000000000003" customHeight="1" x14ac:dyDescent="0.2">
      <c r="A186" s="50" t="s">
        <v>52</v>
      </c>
      <c r="B186" s="51" t="s">
        <v>212</v>
      </c>
      <c r="C186" s="52" t="s">
        <v>53</v>
      </c>
      <c r="D186" s="62" t="s">
        <v>518</v>
      </c>
      <c r="E186" s="54"/>
      <c r="F186" s="71"/>
      <c r="G186" s="60"/>
      <c r="H186" s="79"/>
    </row>
    <row r="187" spans="1:8" s="58" customFormat="1" ht="54.95" customHeight="1" x14ac:dyDescent="0.2">
      <c r="A187" s="50" t="s">
        <v>275</v>
      </c>
      <c r="B187" s="61" t="s">
        <v>33</v>
      </c>
      <c r="C187" s="52" t="s">
        <v>336</v>
      </c>
      <c r="D187" s="62" t="s">
        <v>2</v>
      </c>
      <c r="E187" s="54" t="s">
        <v>32</v>
      </c>
      <c r="F187" s="71">
        <v>2935</v>
      </c>
      <c r="G187" s="56"/>
      <c r="H187" s="57">
        <f t="shared" ref="H187:H189" si="29">ROUND(G187*F187,2)</f>
        <v>0</v>
      </c>
    </row>
    <row r="188" spans="1:8" s="58" customFormat="1" ht="39.950000000000003" customHeight="1" x14ac:dyDescent="0.2">
      <c r="A188" s="50" t="s">
        <v>275</v>
      </c>
      <c r="B188" s="61" t="s">
        <v>40</v>
      </c>
      <c r="C188" s="52" t="s">
        <v>337</v>
      </c>
      <c r="D188" s="62" t="s">
        <v>2</v>
      </c>
      <c r="E188" s="54" t="s">
        <v>32</v>
      </c>
      <c r="F188" s="71">
        <v>550</v>
      </c>
      <c r="G188" s="56"/>
      <c r="H188" s="57">
        <f t="shared" si="29"/>
        <v>0</v>
      </c>
    </row>
    <row r="189" spans="1:8" s="58" customFormat="1" ht="39.950000000000003" customHeight="1" x14ac:dyDescent="0.2">
      <c r="A189" s="50" t="s">
        <v>468</v>
      </c>
      <c r="B189" s="164" t="s">
        <v>50</v>
      </c>
      <c r="C189" s="165" t="s">
        <v>471</v>
      </c>
      <c r="D189" s="166" t="s">
        <v>2</v>
      </c>
      <c r="E189" s="167" t="s">
        <v>32</v>
      </c>
      <c r="F189" s="168">
        <v>200</v>
      </c>
      <c r="G189" s="56"/>
      <c r="H189" s="169">
        <f t="shared" si="29"/>
        <v>0</v>
      </c>
    </row>
    <row r="190" spans="1:8" s="58" customFormat="1" ht="30" customHeight="1" x14ac:dyDescent="0.2">
      <c r="A190" s="50" t="s">
        <v>77</v>
      </c>
      <c r="B190" s="51" t="s">
        <v>396</v>
      </c>
      <c r="C190" s="52" t="s">
        <v>78</v>
      </c>
      <c r="D190" s="62" t="s">
        <v>518</v>
      </c>
      <c r="E190" s="54"/>
      <c r="F190" s="71"/>
      <c r="G190" s="60"/>
      <c r="H190" s="79"/>
    </row>
    <row r="191" spans="1:8" s="58" customFormat="1" ht="54.95" customHeight="1" x14ac:dyDescent="0.2">
      <c r="A191" s="50" t="s">
        <v>276</v>
      </c>
      <c r="B191" s="61" t="s">
        <v>33</v>
      </c>
      <c r="C191" s="52" t="s">
        <v>277</v>
      </c>
      <c r="D191" s="62"/>
      <c r="E191" s="54" t="s">
        <v>32</v>
      </c>
      <c r="F191" s="71">
        <v>100</v>
      </c>
      <c r="G191" s="56"/>
      <c r="H191" s="57">
        <f t="shared" ref="H191:H193" si="30">ROUND(G191*F191,2)</f>
        <v>0</v>
      </c>
    </row>
    <row r="192" spans="1:8" s="58" customFormat="1" ht="54.95" customHeight="1" x14ac:dyDescent="0.2">
      <c r="A192" s="50" t="s">
        <v>278</v>
      </c>
      <c r="B192" s="61" t="s">
        <v>40</v>
      </c>
      <c r="C192" s="52" t="s">
        <v>279</v>
      </c>
      <c r="D192" s="62"/>
      <c r="E192" s="54" t="s">
        <v>32</v>
      </c>
      <c r="F192" s="71">
        <v>200</v>
      </c>
      <c r="G192" s="56"/>
      <c r="H192" s="57">
        <f t="shared" si="30"/>
        <v>0</v>
      </c>
    </row>
    <row r="193" spans="1:8" s="58" customFormat="1" ht="54.95" customHeight="1" x14ac:dyDescent="0.2">
      <c r="A193" s="50" t="s">
        <v>469</v>
      </c>
      <c r="B193" s="164" t="s">
        <v>50</v>
      </c>
      <c r="C193" s="165" t="s">
        <v>470</v>
      </c>
      <c r="D193" s="166"/>
      <c r="E193" s="167" t="s">
        <v>32</v>
      </c>
      <c r="F193" s="168">
        <v>140</v>
      </c>
      <c r="G193" s="56"/>
      <c r="H193" s="169">
        <f t="shared" si="30"/>
        <v>0</v>
      </c>
    </row>
    <row r="194" spans="1:8" s="58" customFormat="1" ht="39.950000000000003" customHeight="1" x14ac:dyDescent="0.2">
      <c r="A194" s="50" t="s">
        <v>54</v>
      </c>
      <c r="B194" s="51" t="s">
        <v>213</v>
      </c>
      <c r="C194" s="52" t="s">
        <v>55</v>
      </c>
      <c r="D194" s="62" t="s">
        <v>518</v>
      </c>
      <c r="E194" s="54"/>
      <c r="F194" s="71"/>
      <c r="G194" s="60"/>
      <c r="H194" s="79"/>
    </row>
    <row r="195" spans="1:8" s="58" customFormat="1" ht="39.950000000000003" customHeight="1" x14ac:dyDescent="0.2">
      <c r="A195" s="50" t="s">
        <v>280</v>
      </c>
      <c r="B195" s="61" t="s">
        <v>33</v>
      </c>
      <c r="C195" s="52" t="s">
        <v>338</v>
      </c>
      <c r="D195" s="62" t="s">
        <v>108</v>
      </c>
      <c r="E195" s="54" t="s">
        <v>49</v>
      </c>
      <c r="F195" s="55">
        <v>25</v>
      </c>
      <c r="G195" s="56"/>
      <c r="H195" s="57">
        <f t="shared" ref="H195:H203" si="31">ROUND(G195*F195,2)</f>
        <v>0</v>
      </c>
    </row>
    <row r="196" spans="1:8" s="58" customFormat="1" ht="39.950000000000003" customHeight="1" x14ac:dyDescent="0.2">
      <c r="A196" s="50" t="s">
        <v>281</v>
      </c>
      <c r="B196" s="61" t="s">
        <v>40</v>
      </c>
      <c r="C196" s="52" t="s">
        <v>339</v>
      </c>
      <c r="D196" s="62" t="s">
        <v>153</v>
      </c>
      <c r="E196" s="54" t="s">
        <v>49</v>
      </c>
      <c r="F196" s="55">
        <v>390</v>
      </c>
      <c r="G196" s="56"/>
      <c r="H196" s="57">
        <f t="shared" si="31"/>
        <v>0</v>
      </c>
    </row>
    <row r="197" spans="1:8" s="58" customFormat="1" ht="39.950000000000003" customHeight="1" x14ac:dyDescent="0.2">
      <c r="A197" s="50" t="s">
        <v>282</v>
      </c>
      <c r="B197" s="61" t="s">
        <v>50</v>
      </c>
      <c r="C197" s="52" t="s">
        <v>340</v>
      </c>
      <c r="D197" s="62" t="s">
        <v>103</v>
      </c>
      <c r="E197" s="54" t="s">
        <v>49</v>
      </c>
      <c r="F197" s="55">
        <v>120</v>
      </c>
      <c r="G197" s="56"/>
      <c r="H197" s="57">
        <f t="shared" si="31"/>
        <v>0</v>
      </c>
    </row>
    <row r="198" spans="1:8" s="58" customFormat="1" ht="39.950000000000003" customHeight="1" x14ac:dyDescent="0.2">
      <c r="A198" s="50" t="s">
        <v>56</v>
      </c>
      <c r="B198" s="61" t="s">
        <v>63</v>
      </c>
      <c r="C198" s="52" t="s">
        <v>341</v>
      </c>
      <c r="D198" s="62" t="s">
        <v>109</v>
      </c>
      <c r="E198" s="54" t="s">
        <v>49</v>
      </c>
      <c r="F198" s="55">
        <v>130</v>
      </c>
      <c r="G198" s="56"/>
      <c r="H198" s="57">
        <f t="shared" si="31"/>
        <v>0</v>
      </c>
    </row>
    <row r="199" spans="1:8" s="58" customFormat="1" ht="39.950000000000003" customHeight="1" x14ac:dyDescent="0.2">
      <c r="A199" s="50" t="s">
        <v>154</v>
      </c>
      <c r="B199" s="51" t="s">
        <v>214</v>
      </c>
      <c r="C199" s="52" t="s">
        <v>311</v>
      </c>
      <c r="D199" s="62" t="s">
        <v>518</v>
      </c>
      <c r="E199" s="54" t="s">
        <v>49</v>
      </c>
      <c r="F199" s="71">
        <v>860</v>
      </c>
      <c r="G199" s="56"/>
      <c r="H199" s="57">
        <f t="shared" si="31"/>
        <v>0</v>
      </c>
    </row>
    <row r="200" spans="1:8" s="58" customFormat="1" ht="30" customHeight="1" x14ac:dyDescent="0.2">
      <c r="A200" s="50" t="s">
        <v>139</v>
      </c>
      <c r="B200" s="51" t="s">
        <v>397</v>
      </c>
      <c r="C200" s="52" t="s">
        <v>332</v>
      </c>
      <c r="D200" s="62" t="s">
        <v>478</v>
      </c>
      <c r="E200" s="54" t="s">
        <v>32</v>
      </c>
      <c r="F200" s="71">
        <v>440</v>
      </c>
      <c r="G200" s="56"/>
      <c r="H200" s="57">
        <f t="shared" si="31"/>
        <v>0</v>
      </c>
    </row>
    <row r="201" spans="1:8" s="58" customFormat="1" ht="39.950000000000003" customHeight="1" x14ac:dyDescent="0.2">
      <c r="A201" s="50"/>
      <c r="B201" s="51" t="s">
        <v>398</v>
      </c>
      <c r="C201" s="52" t="s">
        <v>472</v>
      </c>
      <c r="D201" s="62" t="s">
        <v>475</v>
      </c>
      <c r="E201" s="54" t="s">
        <v>32</v>
      </c>
      <c r="F201" s="71">
        <v>125</v>
      </c>
      <c r="G201" s="56"/>
      <c r="H201" s="57">
        <f t="shared" ref="H201" si="32">ROUND(G201*F201,2)</f>
        <v>0</v>
      </c>
    </row>
    <row r="202" spans="1:8" s="58" customFormat="1" ht="39.950000000000003" customHeight="1" x14ac:dyDescent="0.2">
      <c r="A202" s="66" t="s">
        <v>283</v>
      </c>
      <c r="B202" s="51" t="s">
        <v>399</v>
      </c>
      <c r="C202" s="52" t="s">
        <v>342</v>
      </c>
      <c r="D202" s="62" t="s">
        <v>479</v>
      </c>
      <c r="E202" s="54" t="s">
        <v>32</v>
      </c>
      <c r="F202" s="71">
        <v>810</v>
      </c>
      <c r="G202" s="56"/>
      <c r="H202" s="57">
        <f t="shared" si="31"/>
        <v>0</v>
      </c>
    </row>
    <row r="203" spans="1:8" s="58" customFormat="1" ht="30" customHeight="1" x14ac:dyDescent="0.2">
      <c r="A203" s="66" t="s">
        <v>284</v>
      </c>
      <c r="B203" s="51" t="s">
        <v>400</v>
      </c>
      <c r="C203" s="52" t="s">
        <v>285</v>
      </c>
      <c r="D203" s="62" t="s">
        <v>447</v>
      </c>
      <c r="E203" s="54" t="s">
        <v>32</v>
      </c>
      <c r="F203" s="71">
        <v>60</v>
      </c>
      <c r="G203" s="56"/>
      <c r="H203" s="57">
        <f t="shared" si="31"/>
        <v>0</v>
      </c>
    </row>
    <row r="204" spans="1:8" s="58" customFormat="1" ht="30" customHeight="1" x14ac:dyDescent="0.2">
      <c r="A204" s="50" t="s">
        <v>224</v>
      </c>
      <c r="B204" s="51" t="s">
        <v>401</v>
      </c>
      <c r="C204" s="52" t="s">
        <v>151</v>
      </c>
      <c r="D204" s="62" t="s">
        <v>451</v>
      </c>
      <c r="E204" s="54" t="s">
        <v>32</v>
      </c>
      <c r="F204" s="55">
        <v>10</v>
      </c>
      <c r="G204" s="56"/>
      <c r="H204" s="57">
        <f>ROUND(G204*F204,2)</f>
        <v>0</v>
      </c>
    </row>
    <row r="205" spans="1:8" ht="39.950000000000003" customHeight="1" x14ac:dyDescent="0.2">
      <c r="A205" s="10"/>
      <c r="B205" s="121"/>
      <c r="C205" s="119" t="s">
        <v>21</v>
      </c>
      <c r="D205" s="116"/>
      <c r="E205" s="122"/>
      <c r="F205" s="117"/>
      <c r="G205" s="118"/>
      <c r="H205" s="118"/>
    </row>
    <row r="206" spans="1:8" s="58" customFormat="1" ht="30" customHeight="1" x14ac:dyDescent="0.2">
      <c r="A206" s="50" t="s">
        <v>57</v>
      </c>
      <c r="B206" s="51" t="s">
        <v>217</v>
      </c>
      <c r="C206" s="52" t="s">
        <v>58</v>
      </c>
      <c r="D206" s="62" t="s">
        <v>110</v>
      </c>
      <c r="E206" s="54" t="s">
        <v>49</v>
      </c>
      <c r="F206" s="71">
        <v>35</v>
      </c>
      <c r="G206" s="56"/>
      <c r="H206" s="57">
        <f>ROUND(G206*F206,2)</f>
        <v>0</v>
      </c>
    </row>
    <row r="207" spans="1:8" ht="50.1" customHeight="1" x14ac:dyDescent="0.2">
      <c r="A207" s="10"/>
      <c r="B207" s="121"/>
      <c r="C207" s="119" t="s">
        <v>22</v>
      </c>
      <c r="D207" s="116"/>
      <c r="E207" s="122"/>
      <c r="F207" s="117"/>
      <c r="G207" s="118"/>
      <c r="H207" s="118"/>
    </row>
    <row r="208" spans="1:8" s="58" customFormat="1" ht="30" customHeight="1" x14ac:dyDescent="0.2">
      <c r="A208" s="50" t="s">
        <v>111</v>
      </c>
      <c r="B208" s="51" t="s">
        <v>402</v>
      </c>
      <c r="C208" s="52" t="s">
        <v>112</v>
      </c>
      <c r="D208" s="62" t="s">
        <v>441</v>
      </c>
      <c r="E208" s="54"/>
      <c r="F208" s="71"/>
      <c r="G208" s="60"/>
      <c r="H208" s="79"/>
    </row>
    <row r="209" spans="1:8" s="58" customFormat="1" ht="30" customHeight="1" x14ac:dyDescent="0.2">
      <c r="A209" s="50" t="s">
        <v>225</v>
      </c>
      <c r="B209" s="61" t="s">
        <v>33</v>
      </c>
      <c r="C209" s="52" t="s">
        <v>345</v>
      </c>
      <c r="D209" s="166" t="s">
        <v>444</v>
      </c>
      <c r="E209" s="54" t="s">
        <v>39</v>
      </c>
      <c r="F209" s="71">
        <v>3</v>
      </c>
      <c r="G209" s="56"/>
      <c r="H209" s="57">
        <f>ROUND(G209*F209,2)</f>
        <v>0</v>
      </c>
    </row>
    <row r="210" spans="1:8" s="58" customFormat="1" ht="30" customHeight="1" x14ac:dyDescent="0.2">
      <c r="A210" s="50" t="s">
        <v>424</v>
      </c>
      <c r="B210" s="164" t="s">
        <v>40</v>
      </c>
      <c r="C210" s="165" t="s">
        <v>431</v>
      </c>
      <c r="D210" s="166"/>
      <c r="E210" s="167" t="s">
        <v>39</v>
      </c>
      <c r="F210" s="168">
        <v>3</v>
      </c>
      <c r="G210" s="56"/>
      <c r="H210" s="169">
        <f>ROUND(G210*F210,2)</f>
        <v>0</v>
      </c>
    </row>
    <row r="211" spans="1:8" s="58" customFormat="1" ht="30" customHeight="1" x14ac:dyDescent="0.2">
      <c r="A211" s="50" t="s">
        <v>425</v>
      </c>
      <c r="B211" s="170" t="s">
        <v>403</v>
      </c>
      <c r="C211" s="165" t="s">
        <v>426</v>
      </c>
      <c r="D211" s="166" t="s">
        <v>441</v>
      </c>
      <c r="E211" s="167"/>
      <c r="F211" s="168"/>
      <c r="G211" s="60"/>
      <c r="H211" s="171"/>
    </row>
    <row r="212" spans="1:8" s="58" customFormat="1" ht="30" customHeight="1" x14ac:dyDescent="0.2">
      <c r="A212" s="50" t="s">
        <v>427</v>
      </c>
      <c r="B212" s="164" t="s">
        <v>33</v>
      </c>
      <c r="C212" s="165" t="s">
        <v>428</v>
      </c>
      <c r="D212" s="166" t="s">
        <v>444</v>
      </c>
      <c r="E212" s="167" t="s">
        <v>39</v>
      </c>
      <c r="F212" s="168">
        <v>3</v>
      </c>
      <c r="G212" s="56"/>
      <c r="H212" s="169">
        <f>ROUND(G212*F212,2)</f>
        <v>0</v>
      </c>
    </row>
    <row r="213" spans="1:8" s="58" customFormat="1" ht="30" customHeight="1" x14ac:dyDescent="0.2">
      <c r="A213" s="50" t="s">
        <v>113</v>
      </c>
      <c r="B213" s="51" t="s">
        <v>404</v>
      </c>
      <c r="C213" s="52" t="s">
        <v>115</v>
      </c>
      <c r="D213" s="62" t="s">
        <v>441</v>
      </c>
      <c r="E213" s="54"/>
      <c r="F213" s="71"/>
      <c r="G213" s="60"/>
      <c r="H213" s="79"/>
    </row>
    <row r="214" spans="1:8" s="58" customFormat="1" ht="30" customHeight="1" x14ac:dyDescent="0.2">
      <c r="A214" s="50" t="s">
        <v>116</v>
      </c>
      <c r="B214" s="61" t="s">
        <v>33</v>
      </c>
      <c r="C214" s="52" t="s">
        <v>117</v>
      </c>
      <c r="D214" s="62"/>
      <c r="E214" s="54"/>
      <c r="F214" s="71"/>
      <c r="G214" s="60"/>
      <c r="H214" s="79"/>
    </row>
    <row r="215" spans="1:8" s="58" customFormat="1" ht="39.950000000000003" customHeight="1" x14ac:dyDescent="0.2">
      <c r="A215" s="50" t="s">
        <v>118</v>
      </c>
      <c r="B215" s="70" t="s">
        <v>99</v>
      </c>
      <c r="C215" s="52" t="s">
        <v>298</v>
      </c>
      <c r="D215" s="62"/>
      <c r="E215" s="54" t="s">
        <v>49</v>
      </c>
      <c r="F215" s="71">
        <v>51</v>
      </c>
      <c r="G215" s="56"/>
      <c r="H215" s="57">
        <f>ROUND(G215*F215,2)</f>
        <v>0</v>
      </c>
    </row>
    <row r="216" spans="1:8" s="58" customFormat="1" ht="30" customHeight="1" x14ac:dyDescent="0.2">
      <c r="A216" s="50" t="s">
        <v>429</v>
      </c>
      <c r="B216" s="170" t="s">
        <v>405</v>
      </c>
      <c r="C216" s="165" t="s">
        <v>430</v>
      </c>
      <c r="D216" s="166" t="s">
        <v>441</v>
      </c>
      <c r="E216" s="167" t="s">
        <v>49</v>
      </c>
      <c r="F216" s="168">
        <v>7</v>
      </c>
      <c r="G216" s="56"/>
      <c r="H216" s="169">
        <f>ROUND(G216*F216,2)</f>
        <v>0</v>
      </c>
    </row>
    <row r="217" spans="1:8" s="58" customFormat="1" ht="30" customHeight="1" x14ac:dyDescent="0.2">
      <c r="A217" s="50" t="s">
        <v>155</v>
      </c>
      <c r="B217" s="51" t="s">
        <v>406</v>
      </c>
      <c r="C217" s="52" t="s">
        <v>156</v>
      </c>
      <c r="D217" s="62" t="s">
        <v>441</v>
      </c>
      <c r="E217" s="54"/>
      <c r="F217" s="71"/>
      <c r="G217" s="60"/>
      <c r="H217" s="79"/>
    </row>
    <row r="218" spans="1:8" s="58" customFormat="1" ht="30" customHeight="1" x14ac:dyDescent="0.2">
      <c r="A218" s="50" t="s">
        <v>157</v>
      </c>
      <c r="B218" s="61" t="s">
        <v>33</v>
      </c>
      <c r="C218" s="52" t="s">
        <v>137</v>
      </c>
      <c r="D218" s="62"/>
      <c r="E218" s="54"/>
      <c r="F218" s="71"/>
      <c r="G218" s="60"/>
      <c r="H218" s="79"/>
    </row>
    <row r="219" spans="1:8" s="58" customFormat="1" ht="30" customHeight="1" x14ac:dyDescent="0.2">
      <c r="A219" s="50" t="s">
        <v>158</v>
      </c>
      <c r="B219" s="70" t="s">
        <v>99</v>
      </c>
      <c r="C219" s="52" t="s">
        <v>159</v>
      </c>
      <c r="D219" s="62"/>
      <c r="E219" s="54" t="s">
        <v>73</v>
      </c>
      <c r="F219" s="71">
        <v>3</v>
      </c>
      <c r="G219" s="56"/>
      <c r="H219" s="57">
        <f>ROUND(G219*F219,2)</f>
        <v>0</v>
      </c>
    </row>
    <row r="220" spans="1:8" s="82" customFormat="1" ht="30" customHeight="1" x14ac:dyDescent="0.2">
      <c r="A220" s="50" t="s">
        <v>79</v>
      </c>
      <c r="B220" s="51" t="s">
        <v>407</v>
      </c>
      <c r="C220" s="81" t="s">
        <v>194</v>
      </c>
      <c r="D220" s="42" t="s">
        <v>196</v>
      </c>
      <c r="E220" s="54"/>
      <c r="F220" s="71"/>
      <c r="G220" s="60"/>
      <c r="H220" s="79"/>
    </row>
    <row r="221" spans="1:8" s="58" customFormat="1" ht="39.950000000000003" customHeight="1" x14ac:dyDescent="0.2">
      <c r="A221" s="50" t="s">
        <v>80</v>
      </c>
      <c r="B221" s="61" t="s">
        <v>33</v>
      </c>
      <c r="C221" s="83" t="s">
        <v>220</v>
      </c>
      <c r="D221" s="62"/>
      <c r="E221" s="54" t="s">
        <v>39</v>
      </c>
      <c r="F221" s="71">
        <v>6</v>
      </c>
      <c r="G221" s="56"/>
      <c r="H221" s="57">
        <f t="shared" ref="H221:H222" si="33">ROUND(G221*F221,2)</f>
        <v>0</v>
      </c>
    </row>
    <row r="222" spans="1:8" s="58" customFormat="1" ht="39.950000000000003" customHeight="1" x14ac:dyDescent="0.2">
      <c r="A222" s="50" t="s">
        <v>81</v>
      </c>
      <c r="B222" s="61" t="s">
        <v>40</v>
      </c>
      <c r="C222" s="83" t="s">
        <v>221</v>
      </c>
      <c r="D222" s="62"/>
      <c r="E222" s="54" t="s">
        <v>39</v>
      </c>
      <c r="F222" s="71">
        <v>6</v>
      </c>
      <c r="G222" s="56"/>
      <c r="H222" s="57">
        <f t="shared" si="33"/>
        <v>0</v>
      </c>
    </row>
    <row r="223" spans="1:8" s="82" customFormat="1" ht="30" customHeight="1" x14ac:dyDescent="0.2">
      <c r="A223" s="50" t="s">
        <v>433</v>
      </c>
      <c r="B223" s="170" t="s">
        <v>408</v>
      </c>
      <c r="C223" s="172" t="s">
        <v>434</v>
      </c>
      <c r="D223" s="166" t="s">
        <v>441</v>
      </c>
      <c r="E223" s="167"/>
      <c r="F223" s="168"/>
      <c r="G223" s="60"/>
      <c r="H223" s="171"/>
    </row>
    <row r="224" spans="1:8" s="82" customFormat="1" ht="30" customHeight="1" x14ac:dyDescent="0.2">
      <c r="A224" s="50" t="s">
        <v>435</v>
      </c>
      <c r="B224" s="164" t="s">
        <v>33</v>
      </c>
      <c r="C224" s="172" t="s">
        <v>436</v>
      </c>
      <c r="D224" s="166"/>
      <c r="E224" s="167" t="s">
        <v>39</v>
      </c>
      <c r="F224" s="168">
        <v>2</v>
      </c>
      <c r="G224" s="56"/>
      <c r="H224" s="169">
        <f>ROUND(G224*F224,2)</f>
        <v>0</v>
      </c>
    </row>
    <row r="225" spans="1:8" s="82" customFormat="1" ht="30" customHeight="1" x14ac:dyDescent="0.2">
      <c r="A225" s="50" t="s">
        <v>437</v>
      </c>
      <c r="B225" s="170" t="s">
        <v>409</v>
      </c>
      <c r="C225" s="172" t="s">
        <v>438</v>
      </c>
      <c r="D225" s="166" t="s">
        <v>441</v>
      </c>
      <c r="E225" s="167"/>
      <c r="F225" s="168"/>
      <c r="G225" s="60"/>
      <c r="H225" s="171"/>
    </row>
    <row r="226" spans="1:8" s="82" customFormat="1" ht="30" customHeight="1" x14ac:dyDescent="0.2">
      <c r="A226" s="50" t="s">
        <v>439</v>
      </c>
      <c r="B226" s="164" t="s">
        <v>33</v>
      </c>
      <c r="C226" s="172" t="s">
        <v>440</v>
      </c>
      <c r="D226" s="166"/>
      <c r="E226" s="167" t="s">
        <v>39</v>
      </c>
      <c r="F226" s="168">
        <v>3</v>
      </c>
      <c r="G226" s="56"/>
      <c r="H226" s="169">
        <f>ROUND(G226*F226,2)</f>
        <v>0</v>
      </c>
    </row>
    <row r="227" spans="1:8" s="87" customFormat="1" ht="30" customHeight="1" x14ac:dyDescent="0.2">
      <c r="A227" s="50" t="s">
        <v>119</v>
      </c>
      <c r="B227" s="51" t="s">
        <v>410</v>
      </c>
      <c r="C227" s="86" t="s">
        <v>121</v>
      </c>
      <c r="D227" s="62" t="s">
        <v>441</v>
      </c>
      <c r="E227" s="54"/>
      <c r="F227" s="71"/>
      <c r="G227" s="63"/>
      <c r="H227" s="57"/>
    </row>
    <row r="228" spans="1:8" s="82" customFormat="1" ht="30" customHeight="1" x14ac:dyDescent="0.2">
      <c r="A228" s="50" t="s">
        <v>122</v>
      </c>
      <c r="B228" s="61" t="s">
        <v>33</v>
      </c>
      <c r="C228" s="86" t="s">
        <v>296</v>
      </c>
      <c r="D228" s="62"/>
      <c r="E228" s="54"/>
      <c r="F228" s="71"/>
      <c r="G228" s="60"/>
      <c r="H228" s="79"/>
    </row>
    <row r="229" spans="1:8" s="58" customFormat="1" ht="39.950000000000003" customHeight="1" x14ac:dyDescent="0.2">
      <c r="A229" s="50" t="s">
        <v>133</v>
      </c>
      <c r="B229" s="70" t="s">
        <v>99</v>
      </c>
      <c r="C229" s="52" t="s">
        <v>297</v>
      </c>
      <c r="D229" s="62"/>
      <c r="E229" s="54" t="s">
        <v>39</v>
      </c>
      <c r="F229" s="71">
        <v>2</v>
      </c>
      <c r="G229" s="56"/>
      <c r="H229" s="57">
        <f t="shared" ref="H229:H230" si="34">ROUND(G229*F229,2)</f>
        <v>0</v>
      </c>
    </row>
    <row r="230" spans="1:8" s="58" customFormat="1" ht="39.950000000000003" customHeight="1" x14ac:dyDescent="0.2">
      <c r="A230" s="50" t="s">
        <v>422</v>
      </c>
      <c r="B230" s="173" t="s">
        <v>100</v>
      </c>
      <c r="C230" s="165" t="s">
        <v>423</v>
      </c>
      <c r="D230" s="166"/>
      <c r="E230" s="167" t="s">
        <v>39</v>
      </c>
      <c r="F230" s="168">
        <v>2</v>
      </c>
      <c r="G230" s="56"/>
      <c r="H230" s="169">
        <f t="shared" si="34"/>
        <v>0</v>
      </c>
    </row>
    <row r="231" spans="1:8" s="82" customFormat="1" ht="39.950000000000003" customHeight="1" x14ac:dyDescent="0.2">
      <c r="A231" s="50" t="s">
        <v>286</v>
      </c>
      <c r="B231" s="51" t="s">
        <v>411</v>
      </c>
      <c r="C231" s="86" t="s">
        <v>287</v>
      </c>
      <c r="D231" s="62" t="s">
        <v>441</v>
      </c>
      <c r="E231" s="54"/>
      <c r="F231" s="71"/>
      <c r="G231" s="60"/>
      <c r="H231" s="79"/>
    </row>
    <row r="232" spans="1:8" s="82" customFormat="1" ht="30" customHeight="1" x14ac:dyDescent="0.2">
      <c r="A232" s="50" t="s">
        <v>288</v>
      </c>
      <c r="B232" s="61" t="s">
        <v>33</v>
      </c>
      <c r="C232" s="86" t="s">
        <v>137</v>
      </c>
      <c r="D232" s="62"/>
      <c r="E232" s="54" t="s">
        <v>39</v>
      </c>
      <c r="F232" s="71">
        <v>3</v>
      </c>
      <c r="G232" s="56"/>
      <c r="H232" s="57">
        <f t="shared" ref="H232:H236" si="35">ROUND(G232*F232,2)</f>
        <v>0</v>
      </c>
    </row>
    <row r="233" spans="1:8" s="58" customFormat="1" ht="30" customHeight="1" x14ac:dyDescent="0.2">
      <c r="A233" s="50" t="s">
        <v>289</v>
      </c>
      <c r="B233" s="51" t="s">
        <v>412</v>
      </c>
      <c r="C233" s="52" t="s">
        <v>290</v>
      </c>
      <c r="D233" s="62" t="s">
        <v>441</v>
      </c>
      <c r="E233" s="54" t="s">
        <v>39</v>
      </c>
      <c r="F233" s="71">
        <v>6</v>
      </c>
      <c r="G233" s="56"/>
      <c r="H233" s="57">
        <f t="shared" si="35"/>
        <v>0</v>
      </c>
    </row>
    <row r="234" spans="1:8" s="58" customFormat="1" ht="30" customHeight="1" x14ac:dyDescent="0.2">
      <c r="A234" s="50" t="s">
        <v>293</v>
      </c>
      <c r="B234" s="51" t="s">
        <v>413</v>
      </c>
      <c r="C234" s="52" t="s">
        <v>294</v>
      </c>
      <c r="D234" s="62" t="s">
        <v>441</v>
      </c>
      <c r="E234" s="54" t="s">
        <v>39</v>
      </c>
      <c r="F234" s="71">
        <v>1</v>
      </c>
      <c r="G234" s="56"/>
      <c r="H234" s="57">
        <f t="shared" si="35"/>
        <v>0</v>
      </c>
    </row>
    <row r="235" spans="1:8" s="58" customFormat="1" ht="30" customHeight="1" x14ac:dyDescent="0.2">
      <c r="A235" s="50" t="s">
        <v>123</v>
      </c>
      <c r="B235" s="51" t="s">
        <v>414</v>
      </c>
      <c r="C235" s="52" t="s">
        <v>124</v>
      </c>
      <c r="D235" s="62" t="s">
        <v>441</v>
      </c>
      <c r="E235" s="54" t="s">
        <v>39</v>
      </c>
      <c r="F235" s="71">
        <v>4</v>
      </c>
      <c r="G235" s="56"/>
      <c r="H235" s="57">
        <f t="shared" si="35"/>
        <v>0</v>
      </c>
    </row>
    <row r="236" spans="1:8" s="58" customFormat="1" ht="30" customHeight="1" x14ac:dyDescent="0.2">
      <c r="A236" s="50" t="s">
        <v>125</v>
      </c>
      <c r="B236" s="51" t="s">
        <v>415</v>
      </c>
      <c r="C236" s="52" t="s">
        <v>126</v>
      </c>
      <c r="D236" s="62" t="s">
        <v>127</v>
      </c>
      <c r="E236" s="54" t="s">
        <v>49</v>
      </c>
      <c r="F236" s="71">
        <v>90</v>
      </c>
      <c r="G236" s="56"/>
      <c r="H236" s="57">
        <f t="shared" si="35"/>
        <v>0</v>
      </c>
    </row>
    <row r="237" spans="1:8" s="82" customFormat="1" ht="30" customHeight="1" x14ac:dyDescent="0.2">
      <c r="A237" s="50" t="s">
        <v>160</v>
      </c>
      <c r="B237" s="88" t="s">
        <v>416</v>
      </c>
      <c r="C237" s="89" t="s">
        <v>161</v>
      </c>
      <c r="D237" s="90" t="s">
        <v>445</v>
      </c>
      <c r="E237" s="54"/>
      <c r="F237" s="91"/>
      <c r="G237" s="63"/>
      <c r="H237" s="57"/>
    </row>
    <row r="238" spans="1:8" s="82" customFormat="1" ht="30" customHeight="1" x14ac:dyDescent="0.2">
      <c r="A238" s="50" t="s">
        <v>162</v>
      </c>
      <c r="B238" s="76" t="s">
        <v>33</v>
      </c>
      <c r="C238" s="92" t="s">
        <v>291</v>
      </c>
      <c r="D238" s="90" t="s">
        <v>292</v>
      </c>
      <c r="E238" s="54" t="s">
        <v>32</v>
      </c>
      <c r="F238" s="71">
        <v>285</v>
      </c>
      <c r="G238" s="56"/>
      <c r="H238" s="57">
        <f>ROUND(G238*F238,2)</f>
        <v>0</v>
      </c>
    </row>
    <row r="239" spans="1:8" ht="39.950000000000003" customHeight="1" x14ac:dyDescent="0.2">
      <c r="A239" s="10"/>
      <c r="B239" s="123"/>
      <c r="C239" s="119" t="s">
        <v>23</v>
      </c>
      <c r="D239" s="116"/>
      <c r="E239" s="122"/>
      <c r="F239" s="117"/>
      <c r="G239" s="118"/>
      <c r="H239" s="118"/>
    </row>
    <row r="240" spans="1:8" s="58" customFormat="1" ht="39.950000000000003" customHeight="1" x14ac:dyDescent="0.2">
      <c r="A240" s="50" t="s">
        <v>59</v>
      </c>
      <c r="B240" s="51" t="s">
        <v>417</v>
      </c>
      <c r="C240" s="83" t="s">
        <v>195</v>
      </c>
      <c r="D240" s="42" t="s">
        <v>196</v>
      </c>
      <c r="E240" s="54" t="s">
        <v>39</v>
      </c>
      <c r="F240" s="71">
        <v>1</v>
      </c>
      <c r="G240" s="56"/>
      <c r="H240" s="57">
        <f>ROUND(G240*F240,2)</f>
        <v>0</v>
      </c>
    </row>
    <row r="241" spans="1:8" s="58" customFormat="1" ht="30" customHeight="1" x14ac:dyDescent="0.2">
      <c r="A241" s="50" t="s">
        <v>72</v>
      </c>
      <c r="B241" s="51" t="s">
        <v>418</v>
      </c>
      <c r="C241" s="52" t="s">
        <v>82</v>
      </c>
      <c r="D241" s="62" t="s">
        <v>441</v>
      </c>
      <c r="E241" s="54"/>
      <c r="F241" s="71"/>
      <c r="G241" s="63"/>
      <c r="H241" s="79"/>
    </row>
    <row r="242" spans="1:8" s="58" customFormat="1" ht="30" customHeight="1" x14ac:dyDescent="0.2">
      <c r="A242" s="50" t="s">
        <v>83</v>
      </c>
      <c r="B242" s="61" t="s">
        <v>33</v>
      </c>
      <c r="C242" s="52" t="s">
        <v>128</v>
      </c>
      <c r="D242" s="62"/>
      <c r="E242" s="54" t="s">
        <v>73</v>
      </c>
      <c r="F242" s="80">
        <v>1</v>
      </c>
      <c r="G242" s="56"/>
      <c r="H242" s="57">
        <f>ROUND(G242*F242,2)</f>
        <v>0</v>
      </c>
    </row>
    <row r="243" spans="1:8" s="58" customFormat="1" ht="30" customHeight="1" x14ac:dyDescent="0.2">
      <c r="A243" s="50" t="s">
        <v>60</v>
      </c>
      <c r="B243" s="51" t="s">
        <v>419</v>
      </c>
      <c r="C243" s="83" t="s">
        <v>197</v>
      </c>
      <c r="D243" s="42" t="s">
        <v>196</v>
      </c>
      <c r="E243" s="54"/>
      <c r="F243" s="71"/>
      <c r="G243" s="60"/>
      <c r="H243" s="79"/>
    </row>
    <row r="244" spans="1:8" s="58" customFormat="1" ht="30" customHeight="1" x14ac:dyDescent="0.2">
      <c r="A244" s="50" t="s">
        <v>163</v>
      </c>
      <c r="B244" s="61" t="s">
        <v>33</v>
      </c>
      <c r="C244" s="52" t="s">
        <v>164</v>
      </c>
      <c r="D244" s="62"/>
      <c r="E244" s="54" t="s">
        <v>39</v>
      </c>
      <c r="F244" s="71">
        <v>1</v>
      </c>
      <c r="G244" s="56"/>
      <c r="H244" s="57">
        <f t="shared" ref="H244:H252" si="36">ROUND(G244*F244,2)</f>
        <v>0</v>
      </c>
    </row>
    <row r="245" spans="1:8" s="58" customFormat="1" ht="30" customHeight="1" x14ac:dyDescent="0.2">
      <c r="A245" s="50" t="s">
        <v>61</v>
      </c>
      <c r="B245" s="61" t="s">
        <v>40</v>
      </c>
      <c r="C245" s="52" t="s">
        <v>129</v>
      </c>
      <c r="D245" s="62"/>
      <c r="E245" s="54" t="s">
        <v>39</v>
      </c>
      <c r="F245" s="71">
        <v>3</v>
      </c>
      <c r="G245" s="56"/>
      <c r="H245" s="57">
        <f t="shared" si="36"/>
        <v>0</v>
      </c>
    </row>
    <row r="246" spans="1:8" s="58" customFormat="1" ht="30" customHeight="1" x14ac:dyDescent="0.2">
      <c r="A246" s="50" t="s">
        <v>165</v>
      </c>
      <c r="B246" s="61" t="s">
        <v>50</v>
      </c>
      <c r="C246" s="52" t="s">
        <v>166</v>
      </c>
      <c r="D246" s="62"/>
      <c r="E246" s="54" t="s">
        <v>39</v>
      </c>
      <c r="F246" s="71">
        <v>1</v>
      </c>
      <c r="G246" s="56"/>
      <c r="H246" s="57">
        <f t="shared" si="36"/>
        <v>0</v>
      </c>
    </row>
    <row r="247" spans="1:8" s="58" customFormat="1" ht="30" customHeight="1" x14ac:dyDescent="0.2">
      <c r="A247" s="50" t="s">
        <v>62</v>
      </c>
      <c r="B247" s="61" t="s">
        <v>63</v>
      </c>
      <c r="C247" s="52" t="s">
        <v>140</v>
      </c>
      <c r="D247" s="62"/>
      <c r="E247" s="54" t="s">
        <v>39</v>
      </c>
      <c r="F247" s="71">
        <v>1</v>
      </c>
      <c r="G247" s="56"/>
      <c r="H247" s="57">
        <f t="shared" si="36"/>
        <v>0</v>
      </c>
    </row>
    <row r="248" spans="1:8" s="58" customFormat="1" ht="30" customHeight="1" x14ac:dyDescent="0.2">
      <c r="A248" s="50" t="s">
        <v>74</v>
      </c>
      <c r="B248" s="51" t="s">
        <v>420</v>
      </c>
      <c r="C248" s="52" t="s">
        <v>84</v>
      </c>
      <c r="D248" s="42" t="s">
        <v>196</v>
      </c>
      <c r="E248" s="54" t="s">
        <v>39</v>
      </c>
      <c r="F248" s="71">
        <v>8</v>
      </c>
      <c r="G248" s="56"/>
      <c r="H248" s="57">
        <f t="shared" si="36"/>
        <v>0</v>
      </c>
    </row>
    <row r="249" spans="1:8" s="58" customFormat="1" ht="30" customHeight="1" x14ac:dyDescent="0.2">
      <c r="A249" s="50" t="s">
        <v>75</v>
      </c>
      <c r="B249" s="51" t="s">
        <v>421</v>
      </c>
      <c r="C249" s="52" t="s">
        <v>85</v>
      </c>
      <c r="D249" s="42" t="s">
        <v>196</v>
      </c>
      <c r="E249" s="54" t="s">
        <v>39</v>
      </c>
      <c r="F249" s="71">
        <v>1</v>
      </c>
      <c r="G249" s="56"/>
      <c r="H249" s="57">
        <f t="shared" si="36"/>
        <v>0</v>
      </c>
    </row>
    <row r="250" spans="1:8" s="58" customFormat="1" ht="30" customHeight="1" x14ac:dyDescent="0.2">
      <c r="A250" s="50" t="s">
        <v>76</v>
      </c>
      <c r="B250" s="51" t="s">
        <v>462</v>
      </c>
      <c r="C250" s="52" t="s">
        <v>86</v>
      </c>
      <c r="D250" s="42" t="s">
        <v>196</v>
      </c>
      <c r="E250" s="54" t="s">
        <v>39</v>
      </c>
      <c r="F250" s="71">
        <v>3</v>
      </c>
      <c r="G250" s="56"/>
      <c r="H250" s="57">
        <f t="shared" si="36"/>
        <v>0</v>
      </c>
    </row>
    <row r="251" spans="1:8" s="58" customFormat="1" ht="30" customHeight="1" x14ac:dyDescent="0.2">
      <c r="A251" s="84" t="s">
        <v>215</v>
      </c>
      <c r="B251" s="93" t="s">
        <v>463</v>
      </c>
      <c r="C251" s="83" t="s">
        <v>216</v>
      </c>
      <c r="D251" s="42" t="s">
        <v>196</v>
      </c>
      <c r="E251" s="85" t="s">
        <v>39</v>
      </c>
      <c r="F251" s="94">
        <v>1</v>
      </c>
      <c r="G251" s="95"/>
      <c r="H251" s="96">
        <f t="shared" si="36"/>
        <v>0</v>
      </c>
    </row>
    <row r="252" spans="1:8" s="58" customFormat="1" ht="39.950000000000003" customHeight="1" x14ac:dyDescent="0.2">
      <c r="A252" s="50" t="s">
        <v>167</v>
      </c>
      <c r="B252" s="51" t="s">
        <v>464</v>
      </c>
      <c r="C252" s="52" t="s">
        <v>168</v>
      </c>
      <c r="D252" s="62" t="s">
        <v>196</v>
      </c>
      <c r="E252" s="54" t="s">
        <v>39</v>
      </c>
      <c r="F252" s="91">
        <v>2</v>
      </c>
      <c r="G252" s="56"/>
      <c r="H252" s="57">
        <f t="shared" si="36"/>
        <v>0</v>
      </c>
    </row>
    <row r="253" spans="1:8" ht="39.950000000000003" customHeight="1" x14ac:dyDescent="0.2">
      <c r="A253" s="10"/>
      <c r="B253" s="114"/>
      <c r="C253" s="119" t="s">
        <v>24</v>
      </c>
      <c r="D253" s="116"/>
      <c r="E253" s="120"/>
      <c r="F253" s="116"/>
      <c r="G253" s="118"/>
      <c r="H253" s="118"/>
    </row>
    <row r="254" spans="1:8" s="58" customFormat="1" ht="30" customHeight="1" x14ac:dyDescent="0.2">
      <c r="A254" s="66" t="s">
        <v>64</v>
      </c>
      <c r="B254" s="51" t="s">
        <v>465</v>
      </c>
      <c r="C254" s="52" t="s">
        <v>65</v>
      </c>
      <c r="D254" s="62" t="s">
        <v>236</v>
      </c>
      <c r="E254" s="54"/>
      <c r="F254" s="55"/>
      <c r="G254" s="60"/>
      <c r="H254" s="57"/>
    </row>
    <row r="255" spans="1:8" s="58" customFormat="1" ht="30" customHeight="1" x14ac:dyDescent="0.2">
      <c r="A255" s="66" t="s">
        <v>130</v>
      </c>
      <c r="B255" s="61" t="s">
        <v>33</v>
      </c>
      <c r="C255" s="52" t="s">
        <v>131</v>
      </c>
      <c r="D255" s="62"/>
      <c r="E255" s="54" t="s">
        <v>32</v>
      </c>
      <c r="F255" s="55">
        <v>75</v>
      </c>
      <c r="G255" s="56"/>
      <c r="H255" s="57">
        <f>ROUND(G255*F255,2)</f>
        <v>0</v>
      </c>
    </row>
    <row r="256" spans="1:8" s="58" customFormat="1" ht="30" customHeight="1" x14ac:dyDescent="0.2">
      <c r="A256" s="66" t="s">
        <v>66</v>
      </c>
      <c r="B256" s="61" t="s">
        <v>40</v>
      </c>
      <c r="C256" s="52" t="s">
        <v>132</v>
      </c>
      <c r="D256" s="62"/>
      <c r="E256" s="54" t="s">
        <v>32</v>
      </c>
      <c r="F256" s="55">
        <v>825</v>
      </c>
      <c r="G256" s="56"/>
      <c r="H256" s="57">
        <f>ROUND(G256*F256,2)</f>
        <v>0</v>
      </c>
    </row>
    <row r="257" spans="1:8" ht="39.950000000000003" customHeight="1" x14ac:dyDescent="0.2">
      <c r="A257" s="10"/>
      <c r="B257" s="124"/>
      <c r="C257" s="119" t="s">
        <v>25</v>
      </c>
      <c r="D257" s="116"/>
      <c r="E257" s="122"/>
      <c r="F257" s="117"/>
      <c r="G257" s="118"/>
      <c r="H257" s="118"/>
    </row>
    <row r="258" spans="1:8" s="58" customFormat="1" ht="39.950000000000003" customHeight="1" x14ac:dyDescent="0.2">
      <c r="A258" s="98"/>
      <c r="B258" s="104" t="s">
        <v>466</v>
      </c>
      <c r="C258" s="52" t="s">
        <v>300</v>
      </c>
      <c r="D258" s="62" t="s">
        <v>446</v>
      </c>
      <c r="E258" s="54" t="s">
        <v>39</v>
      </c>
      <c r="F258" s="91">
        <v>1</v>
      </c>
      <c r="G258" s="56"/>
      <c r="H258" s="106">
        <f>ROUND(G258*F258,2)</f>
        <v>0</v>
      </c>
    </row>
    <row r="259" spans="1:8" s="58" customFormat="1" ht="39.950000000000003" customHeight="1" x14ac:dyDescent="0.2">
      <c r="A259" s="98"/>
      <c r="B259" s="104" t="s">
        <v>480</v>
      </c>
      <c r="C259" s="52" t="s">
        <v>328</v>
      </c>
      <c r="D259" s="42" t="s">
        <v>448</v>
      </c>
      <c r="E259" s="54" t="s">
        <v>39</v>
      </c>
      <c r="F259" s="91">
        <v>5</v>
      </c>
      <c r="G259" s="56"/>
      <c r="H259" s="106">
        <f>ROUND(G259*F259,2)</f>
        <v>0</v>
      </c>
    </row>
    <row r="260" spans="1:8" s="21" customFormat="1" ht="39.950000000000003" customHeight="1" thickBot="1" x14ac:dyDescent="0.25">
      <c r="A260" s="22"/>
      <c r="B260" s="128" t="s">
        <v>13</v>
      </c>
      <c r="C260" s="200" t="str">
        <f>C136</f>
        <v>McGREGOR STREET from Dufferin Avenue to Selkirk Avenue - Concrete Pavement Reconstruction</v>
      </c>
      <c r="D260" s="201"/>
      <c r="E260" s="201"/>
      <c r="F260" s="202"/>
      <c r="G260" s="22" t="s">
        <v>17</v>
      </c>
      <c r="H260" s="22">
        <f>SUM(H137:H259)</f>
        <v>0</v>
      </c>
    </row>
    <row r="261" spans="1:8" s="21" customFormat="1" ht="39.950000000000003" customHeight="1" thickTop="1" x14ac:dyDescent="0.2">
      <c r="A261" s="20"/>
      <c r="B261" s="112" t="s">
        <v>14</v>
      </c>
      <c r="C261" s="197" t="s">
        <v>322</v>
      </c>
      <c r="D261" s="215"/>
      <c r="E261" s="215"/>
      <c r="F261" s="216"/>
      <c r="G261" s="20"/>
      <c r="H261" s="113"/>
    </row>
    <row r="262" spans="1:8" s="103" customFormat="1" ht="39.950000000000003" customHeight="1" x14ac:dyDescent="0.2">
      <c r="A262" s="38"/>
      <c r="B262" s="129"/>
      <c r="C262" s="217" t="s">
        <v>507</v>
      </c>
      <c r="D262" s="218"/>
      <c r="E262" s="218"/>
      <c r="F262" s="219"/>
      <c r="G262" s="38" t="s">
        <v>2</v>
      </c>
      <c r="H262" s="131"/>
    </row>
    <row r="263" spans="1:8" s="58" customFormat="1" ht="30" customHeight="1" x14ac:dyDescent="0.2">
      <c r="A263" s="107"/>
      <c r="B263" s="104" t="s">
        <v>467</v>
      </c>
      <c r="C263" s="52" t="s">
        <v>323</v>
      </c>
      <c r="D263" s="62" t="s">
        <v>484</v>
      </c>
      <c r="E263" s="54"/>
      <c r="F263" s="55"/>
      <c r="G263" s="60"/>
      <c r="H263" s="106"/>
    </row>
    <row r="264" spans="1:8" s="58" customFormat="1" ht="30" customHeight="1" x14ac:dyDescent="0.2">
      <c r="A264" s="98"/>
      <c r="B264" s="105" t="s">
        <v>33</v>
      </c>
      <c r="C264" s="52" t="s">
        <v>486</v>
      </c>
      <c r="D264" s="62"/>
      <c r="E264" s="54" t="s">
        <v>49</v>
      </c>
      <c r="F264" s="71">
        <v>150</v>
      </c>
      <c r="G264" s="56"/>
      <c r="H264" s="106">
        <f>ROUND(G264*F264,2)</f>
        <v>0</v>
      </c>
    </row>
    <row r="265" spans="1:8" s="58" customFormat="1" ht="30" customHeight="1" x14ac:dyDescent="0.2">
      <c r="A265" s="98"/>
      <c r="B265" s="105" t="s">
        <v>40</v>
      </c>
      <c r="C265" s="52" t="s">
        <v>487</v>
      </c>
      <c r="D265" s="62"/>
      <c r="E265" s="54" t="s">
        <v>49</v>
      </c>
      <c r="F265" s="71">
        <v>25</v>
      </c>
      <c r="G265" s="56"/>
      <c r="H265" s="106">
        <f>ROUND(G265*F265,2)</f>
        <v>0</v>
      </c>
    </row>
    <row r="266" spans="1:8" s="58" customFormat="1" ht="30" customHeight="1" x14ac:dyDescent="0.2">
      <c r="A266" s="107"/>
      <c r="B266" s="104" t="s">
        <v>499</v>
      </c>
      <c r="C266" s="52" t="s">
        <v>325</v>
      </c>
      <c r="D266" s="62" t="s">
        <v>484</v>
      </c>
      <c r="E266" s="54"/>
      <c r="F266" s="55"/>
      <c r="G266" s="60"/>
      <c r="H266" s="106"/>
    </row>
    <row r="267" spans="1:8" s="58" customFormat="1" ht="33" customHeight="1" x14ac:dyDescent="0.2">
      <c r="A267" s="98"/>
      <c r="B267" s="105" t="s">
        <v>33</v>
      </c>
      <c r="C267" s="52" t="s">
        <v>488</v>
      </c>
      <c r="D267" s="62" t="s">
        <v>496</v>
      </c>
      <c r="E267" s="54" t="s">
        <v>39</v>
      </c>
      <c r="F267" s="71">
        <v>4</v>
      </c>
      <c r="G267" s="56"/>
      <c r="H267" s="106">
        <f>ROUND(G267*F267,2)</f>
        <v>0</v>
      </c>
    </row>
    <row r="268" spans="1:8" s="58" customFormat="1" ht="33" customHeight="1" x14ac:dyDescent="0.2">
      <c r="A268" s="98"/>
      <c r="B268" s="105" t="s">
        <v>40</v>
      </c>
      <c r="C268" s="52" t="s">
        <v>489</v>
      </c>
      <c r="D268" s="62" t="s">
        <v>495</v>
      </c>
      <c r="E268" s="54" t="s">
        <v>39</v>
      </c>
      <c r="F268" s="71">
        <v>4</v>
      </c>
      <c r="G268" s="56"/>
      <c r="H268" s="106">
        <f>ROUND(G268*F268,2)</f>
        <v>0</v>
      </c>
    </row>
    <row r="269" spans="1:8" s="58" customFormat="1" ht="30" customHeight="1" x14ac:dyDescent="0.2">
      <c r="A269" s="98"/>
      <c r="B269" s="105" t="s">
        <v>50</v>
      </c>
      <c r="C269" s="52" t="s">
        <v>490</v>
      </c>
      <c r="D269" s="62" t="s">
        <v>497</v>
      </c>
      <c r="E269" s="54" t="s">
        <v>39</v>
      </c>
      <c r="F269" s="71">
        <v>1</v>
      </c>
      <c r="G269" s="56"/>
      <c r="H269" s="106">
        <f>ROUND(G269*F269,2)</f>
        <v>0</v>
      </c>
    </row>
    <row r="270" spans="1:8" s="58" customFormat="1" ht="30" customHeight="1" x14ac:dyDescent="0.2">
      <c r="A270" s="107"/>
      <c r="B270" s="104" t="s">
        <v>500</v>
      </c>
      <c r="C270" s="52" t="s">
        <v>327</v>
      </c>
      <c r="D270" s="62" t="s">
        <v>484</v>
      </c>
      <c r="E270" s="54"/>
      <c r="F270" s="55"/>
      <c r="G270" s="60"/>
      <c r="H270" s="106"/>
    </row>
    <row r="271" spans="1:8" s="58" customFormat="1" ht="39.950000000000003" customHeight="1" x14ac:dyDescent="0.2">
      <c r="A271" s="98"/>
      <c r="B271" s="105" t="s">
        <v>33</v>
      </c>
      <c r="C271" s="52" t="s">
        <v>491</v>
      </c>
      <c r="D271" s="62"/>
      <c r="E271" s="54" t="s">
        <v>39</v>
      </c>
      <c r="F271" s="71">
        <v>7</v>
      </c>
      <c r="G271" s="56"/>
      <c r="H271" s="106">
        <f>ROUND(G271*F271,2)</f>
        <v>0</v>
      </c>
    </row>
    <row r="272" spans="1:8" s="58" customFormat="1" ht="39.950000000000003" customHeight="1" x14ac:dyDescent="0.2">
      <c r="A272" s="98"/>
      <c r="B272" s="105" t="s">
        <v>40</v>
      </c>
      <c r="C272" s="52" t="s">
        <v>492</v>
      </c>
      <c r="D272" s="62"/>
      <c r="E272" s="54" t="s">
        <v>39</v>
      </c>
      <c r="F272" s="71">
        <v>1</v>
      </c>
      <c r="G272" s="56"/>
      <c r="H272" s="106">
        <f>ROUND(G272*F272,2)</f>
        <v>0</v>
      </c>
    </row>
    <row r="273" spans="1:8" s="58" customFormat="1" ht="30" customHeight="1" x14ac:dyDescent="0.2">
      <c r="A273" s="98"/>
      <c r="B273" s="104" t="s">
        <v>501</v>
      </c>
      <c r="C273" s="52" t="s">
        <v>493</v>
      </c>
      <c r="D273" s="62" t="s">
        <v>484</v>
      </c>
      <c r="E273" s="54" t="s">
        <v>39</v>
      </c>
      <c r="F273" s="71"/>
      <c r="G273" s="63"/>
      <c r="H273" s="106">
        <f>ROUND(G273*F273,2)</f>
        <v>0</v>
      </c>
    </row>
    <row r="274" spans="1:8" s="58" customFormat="1" ht="30" customHeight="1" x14ac:dyDescent="0.2">
      <c r="A274" s="98"/>
      <c r="B274" s="105" t="s">
        <v>33</v>
      </c>
      <c r="C274" s="52" t="s">
        <v>494</v>
      </c>
      <c r="D274" s="62"/>
      <c r="E274" s="54" t="s">
        <v>39</v>
      </c>
      <c r="F274" s="71">
        <v>1</v>
      </c>
      <c r="G274" s="56"/>
      <c r="H274" s="106">
        <f>ROUND(G274*F274,2)</f>
        <v>0</v>
      </c>
    </row>
    <row r="275" spans="1:8" s="103" customFormat="1" ht="39.950000000000003" customHeight="1" x14ac:dyDescent="0.2">
      <c r="A275" s="38"/>
      <c r="B275" s="129"/>
      <c r="C275" s="175" t="s">
        <v>508</v>
      </c>
      <c r="D275" s="130"/>
      <c r="E275" s="132"/>
      <c r="F275" s="130"/>
      <c r="G275" s="38"/>
      <c r="H275" s="131"/>
    </row>
    <row r="276" spans="1:8" s="58" customFormat="1" ht="30" customHeight="1" x14ac:dyDescent="0.2">
      <c r="A276" s="107"/>
      <c r="B276" s="104" t="s">
        <v>502</v>
      </c>
      <c r="C276" s="52" t="s">
        <v>323</v>
      </c>
      <c r="D276" s="62" t="s">
        <v>324</v>
      </c>
      <c r="E276" s="54"/>
      <c r="F276" s="55"/>
      <c r="G276" s="60"/>
      <c r="H276" s="106"/>
    </row>
    <row r="277" spans="1:8" s="58" customFormat="1" ht="30" customHeight="1" x14ac:dyDescent="0.2">
      <c r="A277" s="98"/>
      <c r="B277" s="105" t="s">
        <v>33</v>
      </c>
      <c r="C277" s="52" t="s">
        <v>486</v>
      </c>
      <c r="D277" s="62"/>
      <c r="E277" s="54" t="s">
        <v>49</v>
      </c>
      <c r="F277" s="71">
        <v>85</v>
      </c>
      <c r="G277" s="56"/>
      <c r="H277" s="106">
        <f>ROUND(G277*F277,2)</f>
        <v>0</v>
      </c>
    </row>
    <row r="278" spans="1:8" s="58" customFormat="1" ht="30" customHeight="1" x14ac:dyDescent="0.2">
      <c r="A278" s="107"/>
      <c r="B278" s="104" t="s">
        <v>503</v>
      </c>
      <c r="C278" s="52" t="s">
        <v>325</v>
      </c>
      <c r="D278" s="62" t="s">
        <v>485</v>
      </c>
      <c r="E278" s="54"/>
      <c r="F278" s="55"/>
      <c r="G278" s="60"/>
      <c r="H278" s="106"/>
    </row>
    <row r="279" spans="1:8" s="58" customFormat="1" ht="33" customHeight="1" x14ac:dyDescent="0.2">
      <c r="A279" s="98"/>
      <c r="B279" s="105" t="s">
        <v>33</v>
      </c>
      <c r="C279" s="52" t="s">
        <v>489</v>
      </c>
      <c r="D279" s="62" t="s">
        <v>495</v>
      </c>
      <c r="E279" s="54" t="s">
        <v>39</v>
      </c>
      <c r="F279" s="71">
        <v>2</v>
      </c>
      <c r="G279" s="56"/>
      <c r="H279" s="106">
        <f>ROUND(G279*F279,2)</f>
        <v>0</v>
      </c>
    </row>
    <row r="280" spans="1:8" s="58" customFormat="1" ht="30" customHeight="1" x14ac:dyDescent="0.2">
      <c r="A280" s="107"/>
      <c r="B280" s="104" t="s">
        <v>504</v>
      </c>
      <c r="C280" s="52" t="s">
        <v>326</v>
      </c>
      <c r="D280" s="62" t="s">
        <v>484</v>
      </c>
      <c r="E280" s="54"/>
      <c r="F280" s="55"/>
      <c r="G280" s="60"/>
      <c r="H280" s="106"/>
    </row>
    <row r="281" spans="1:8" s="58" customFormat="1" ht="30" customHeight="1" x14ac:dyDescent="0.2">
      <c r="A281" s="98"/>
      <c r="B281" s="105" t="s">
        <v>33</v>
      </c>
      <c r="C281" s="52" t="s">
        <v>498</v>
      </c>
      <c r="D281" s="62"/>
      <c r="E281" s="54" t="s">
        <v>39</v>
      </c>
      <c r="F281" s="71">
        <v>1</v>
      </c>
      <c r="G281" s="56"/>
      <c r="H281" s="106">
        <f>ROUND(G281*F281,2)</f>
        <v>0</v>
      </c>
    </row>
    <row r="282" spans="1:8" s="58" customFormat="1" ht="30" customHeight="1" x14ac:dyDescent="0.2">
      <c r="A282" s="107"/>
      <c r="B282" s="104" t="s">
        <v>505</v>
      </c>
      <c r="C282" s="52" t="s">
        <v>327</v>
      </c>
      <c r="D282" s="62" t="s">
        <v>484</v>
      </c>
      <c r="E282" s="54"/>
      <c r="F282" s="55"/>
      <c r="G282" s="60"/>
      <c r="H282" s="106"/>
    </row>
    <row r="283" spans="1:8" s="58" customFormat="1" ht="39.950000000000003" customHeight="1" x14ac:dyDescent="0.2">
      <c r="A283" s="98"/>
      <c r="B283" s="105" t="s">
        <v>33</v>
      </c>
      <c r="C283" s="52" t="s">
        <v>491</v>
      </c>
      <c r="D283" s="62"/>
      <c r="E283" s="54" t="s">
        <v>39</v>
      </c>
      <c r="F283" s="71">
        <v>3</v>
      </c>
      <c r="G283" s="56"/>
      <c r="H283" s="106">
        <f>ROUND(G283*F283,2)</f>
        <v>0</v>
      </c>
    </row>
    <row r="284" spans="1:8" s="58" customFormat="1" ht="30" customHeight="1" x14ac:dyDescent="0.2">
      <c r="A284" s="98"/>
      <c r="B284" s="104" t="s">
        <v>506</v>
      </c>
      <c r="C284" s="52" t="s">
        <v>493</v>
      </c>
      <c r="D284" s="62" t="s">
        <v>484</v>
      </c>
      <c r="E284" s="54" t="s">
        <v>39</v>
      </c>
      <c r="F284" s="71"/>
      <c r="G284" s="63"/>
      <c r="H284" s="106">
        <f>ROUND(G284*F284,2)</f>
        <v>0</v>
      </c>
    </row>
    <row r="285" spans="1:8" s="58" customFormat="1" ht="30" customHeight="1" x14ac:dyDescent="0.2">
      <c r="A285" s="98"/>
      <c r="B285" s="105" t="s">
        <v>33</v>
      </c>
      <c r="C285" s="52" t="s">
        <v>494</v>
      </c>
      <c r="D285" s="62"/>
      <c r="E285" s="54" t="s">
        <v>39</v>
      </c>
      <c r="F285" s="71">
        <v>1</v>
      </c>
      <c r="G285" s="56"/>
      <c r="H285" s="106">
        <f>ROUND(G285*F285,2)</f>
        <v>0</v>
      </c>
    </row>
    <row r="286" spans="1:8" s="21" customFormat="1" ht="39.950000000000003" customHeight="1" thickBot="1" x14ac:dyDescent="0.25">
      <c r="A286" s="22"/>
      <c r="B286" s="128" t="str">
        <f>B261</f>
        <v>C</v>
      </c>
      <c r="C286" s="200" t="str">
        <f>C261</f>
        <v>TRAFFIC SIGNALS WORKS</v>
      </c>
      <c r="D286" s="201"/>
      <c r="E286" s="201"/>
      <c r="F286" s="202"/>
      <c r="G286" s="22" t="s">
        <v>17</v>
      </c>
      <c r="H286" s="22">
        <f>SUM(H262:H285)</f>
        <v>0</v>
      </c>
    </row>
    <row r="287" spans="1:8" s="21" customFormat="1" ht="39.950000000000003" customHeight="1" thickTop="1" x14ac:dyDescent="0.2">
      <c r="A287" s="20"/>
      <c r="B287" s="112" t="s">
        <v>15</v>
      </c>
      <c r="C287" s="197" t="s">
        <v>519</v>
      </c>
      <c r="D287" s="198"/>
      <c r="E287" s="198"/>
      <c r="F287" s="199"/>
      <c r="G287" s="20"/>
      <c r="H287" s="113"/>
    </row>
    <row r="288" spans="1:8" s="103" customFormat="1" ht="39.950000000000003" customHeight="1" x14ac:dyDescent="0.2">
      <c r="A288" s="38"/>
      <c r="B288" s="129"/>
      <c r="C288" s="184" t="s">
        <v>520</v>
      </c>
      <c r="D288" s="130"/>
      <c r="E288" s="185" t="s">
        <v>2</v>
      </c>
      <c r="F288" s="185" t="s">
        <v>2</v>
      </c>
      <c r="G288" s="38" t="s">
        <v>2</v>
      </c>
      <c r="H288" s="131"/>
    </row>
    <row r="289" spans="1:8" s="103" customFormat="1" ht="39.950000000000003" customHeight="1" x14ac:dyDescent="0.2">
      <c r="A289" s="38"/>
      <c r="B289" s="129"/>
      <c r="C289" s="184" t="s">
        <v>537</v>
      </c>
      <c r="D289" s="130"/>
      <c r="E289" s="185" t="s">
        <v>2</v>
      </c>
      <c r="F289" s="185" t="s">
        <v>2</v>
      </c>
      <c r="G289" s="38" t="s">
        <v>2</v>
      </c>
      <c r="H289" s="131"/>
    </row>
    <row r="290" spans="1:8" s="190" customFormat="1" ht="30" customHeight="1" x14ac:dyDescent="0.2">
      <c r="A290" s="188"/>
      <c r="B290" s="104" t="s">
        <v>218</v>
      </c>
      <c r="C290" s="52" t="s">
        <v>550</v>
      </c>
      <c r="D290" s="62" t="s">
        <v>441</v>
      </c>
      <c r="E290" s="54"/>
      <c r="F290" s="130"/>
      <c r="G290" s="57"/>
      <c r="H290" s="191"/>
    </row>
    <row r="291" spans="1:8" s="190" customFormat="1" ht="30" customHeight="1" x14ac:dyDescent="0.2">
      <c r="A291" s="188"/>
      <c r="B291" s="105" t="s">
        <v>33</v>
      </c>
      <c r="C291" s="52" t="s">
        <v>536</v>
      </c>
      <c r="D291" s="62"/>
      <c r="E291" s="54" t="s">
        <v>73</v>
      </c>
      <c r="F291" s="187">
        <v>3.2</v>
      </c>
      <c r="G291" s="189"/>
      <c r="H291" s="106">
        <f>ROUND(G291*F291,2)</f>
        <v>0</v>
      </c>
    </row>
    <row r="292" spans="1:8" s="103" customFormat="1" ht="39.950000000000003" customHeight="1" x14ac:dyDescent="0.2">
      <c r="A292" s="38"/>
      <c r="B292" s="129"/>
      <c r="C292" s="184" t="s">
        <v>538</v>
      </c>
      <c r="D292" s="130"/>
      <c r="E292" s="185" t="s">
        <v>2</v>
      </c>
      <c r="F292" s="185" t="s">
        <v>2</v>
      </c>
      <c r="G292" s="38"/>
      <c r="H292" s="131"/>
    </row>
    <row r="293" spans="1:8" s="190" customFormat="1" ht="30" customHeight="1" x14ac:dyDescent="0.2">
      <c r="A293" s="188" t="s">
        <v>72</v>
      </c>
      <c r="B293" s="104" t="s">
        <v>539</v>
      </c>
      <c r="C293" s="52" t="s">
        <v>82</v>
      </c>
      <c r="D293" s="62" t="s">
        <v>441</v>
      </c>
      <c r="E293" s="54"/>
      <c r="F293" s="130"/>
      <c r="G293" s="57"/>
      <c r="H293" s="191"/>
    </row>
    <row r="294" spans="1:8" s="190" customFormat="1" ht="30" customHeight="1" x14ac:dyDescent="0.2">
      <c r="A294" s="188" t="s">
        <v>83</v>
      </c>
      <c r="B294" s="105" t="s">
        <v>33</v>
      </c>
      <c r="C294" s="52" t="s">
        <v>128</v>
      </c>
      <c r="D294" s="62"/>
      <c r="E294" s="54" t="s">
        <v>73</v>
      </c>
      <c r="F294" s="187">
        <v>1.6</v>
      </c>
      <c r="G294" s="189"/>
      <c r="H294" s="106">
        <f>ROUND(G294*F294,2)</f>
        <v>0</v>
      </c>
    </row>
    <row r="295" spans="1:8" s="103" customFormat="1" ht="39.950000000000003" customHeight="1" x14ac:dyDescent="0.2">
      <c r="A295" s="38"/>
      <c r="B295" s="129"/>
      <c r="C295" s="184" t="s">
        <v>540</v>
      </c>
      <c r="D295" s="130"/>
      <c r="E295" s="185" t="s">
        <v>2</v>
      </c>
      <c r="F295" s="185" t="s">
        <v>2</v>
      </c>
      <c r="G295" s="38"/>
      <c r="H295" s="131"/>
    </row>
    <row r="296" spans="1:8" s="103" customFormat="1" ht="39.950000000000003" customHeight="1" x14ac:dyDescent="0.2">
      <c r="A296" s="38"/>
      <c r="B296" s="129"/>
      <c r="C296" s="184" t="s">
        <v>545</v>
      </c>
      <c r="D296" s="130"/>
      <c r="E296" s="185" t="s">
        <v>2</v>
      </c>
      <c r="F296" s="185" t="s">
        <v>2</v>
      </c>
      <c r="G296" s="38"/>
      <c r="H296" s="131"/>
    </row>
    <row r="297" spans="1:8" s="58" customFormat="1" ht="30" customHeight="1" x14ac:dyDescent="0.2">
      <c r="A297" s="107"/>
      <c r="B297" s="104" t="s">
        <v>541</v>
      </c>
      <c r="C297" s="52" t="s">
        <v>521</v>
      </c>
      <c r="D297" s="62" t="s">
        <v>549</v>
      </c>
      <c r="E297" s="54"/>
      <c r="F297" s="186"/>
      <c r="G297" s="60"/>
      <c r="H297" s="106"/>
    </row>
    <row r="298" spans="1:8" s="58" customFormat="1" ht="30" customHeight="1" x14ac:dyDescent="0.2">
      <c r="A298" s="98"/>
      <c r="B298" s="105" t="s">
        <v>33</v>
      </c>
      <c r="C298" s="52" t="s">
        <v>522</v>
      </c>
      <c r="D298" s="62"/>
      <c r="E298" s="54" t="s">
        <v>73</v>
      </c>
      <c r="F298" s="187">
        <v>1.55</v>
      </c>
      <c r="G298" s="56"/>
      <c r="H298" s="106">
        <f>ROUND(G298*F298,2)</f>
        <v>0</v>
      </c>
    </row>
    <row r="299" spans="1:8" s="103" customFormat="1" ht="39.950000000000003" customHeight="1" x14ac:dyDescent="0.2">
      <c r="A299" s="38"/>
      <c r="B299" s="129"/>
      <c r="C299" s="184" t="s">
        <v>546</v>
      </c>
      <c r="D299" s="130"/>
      <c r="E299" s="185" t="s">
        <v>2</v>
      </c>
      <c r="F299" s="185" t="s">
        <v>2</v>
      </c>
      <c r="G299" s="38"/>
      <c r="H299" s="131"/>
    </row>
    <row r="300" spans="1:8" s="58" customFormat="1" ht="30" customHeight="1" x14ac:dyDescent="0.2">
      <c r="A300" s="107"/>
      <c r="B300" s="104" t="s">
        <v>542</v>
      </c>
      <c r="C300" s="52" t="s">
        <v>521</v>
      </c>
      <c r="D300" s="62" t="s">
        <v>549</v>
      </c>
      <c r="E300" s="54"/>
      <c r="F300" s="186"/>
      <c r="G300" s="60"/>
      <c r="H300" s="106"/>
    </row>
    <row r="301" spans="1:8" s="58" customFormat="1" ht="30" customHeight="1" x14ac:dyDescent="0.2">
      <c r="A301" s="98"/>
      <c r="B301" s="105" t="s">
        <v>33</v>
      </c>
      <c r="C301" s="52" t="s">
        <v>522</v>
      </c>
      <c r="D301" s="62"/>
      <c r="E301" s="54" t="s">
        <v>73</v>
      </c>
      <c r="F301" s="187">
        <v>0.5</v>
      </c>
      <c r="G301" s="56"/>
      <c r="H301" s="106">
        <f>ROUND(G301*F301,2)</f>
        <v>0</v>
      </c>
    </row>
    <row r="302" spans="1:8" s="103" customFormat="1" ht="39.950000000000003" customHeight="1" x14ac:dyDescent="0.2">
      <c r="A302" s="38"/>
      <c r="B302" s="129"/>
      <c r="C302" s="184" t="s">
        <v>547</v>
      </c>
      <c r="D302" s="130"/>
      <c r="E302" s="185" t="s">
        <v>2</v>
      </c>
      <c r="F302" s="185" t="s">
        <v>2</v>
      </c>
      <c r="G302" s="38"/>
      <c r="H302" s="131"/>
    </row>
    <row r="303" spans="1:8" s="58" customFormat="1" ht="30" customHeight="1" x14ac:dyDescent="0.2">
      <c r="A303" s="107"/>
      <c r="B303" s="104" t="s">
        <v>543</v>
      </c>
      <c r="C303" s="52" t="s">
        <v>521</v>
      </c>
      <c r="D303" s="62" t="s">
        <v>549</v>
      </c>
      <c r="E303" s="54"/>
      <c r="F303" s="186"/>
      <c r="G303" s="60"/>
      <c r="H303" s="106"/>
    </row>
    <row r="304" spans="1:8" s="58" customFormat="1" ht="30" customHeight="1" x14ac:dyDescent="0.2">
      <c r="A304" s="98"/>
      <c r="B304" s="105" t="s">
        <v>33</v>
      </c>
      <c r="C304" s="52" t="s">
        <v>522</v>
      </c>
      <c r="D304" s="62"/>
      <c r="E304" s="54" t="s">
        <v>73</v>
      </c>
      <c r="F304" s="187">
        <v>0.2</v>
      </c>
      <c r="G304" s="56"/>
      <c r="H304" s="106">
        <f>ROUND(G304*F304,2)</f>
        <v>0</v>
      </c>
    </row>
    <row r="305" spans="1:8" s="103" customFormat="1" ht="39.950000000000003" customHeight="1" x14ac:dyDescent="0.2">
      <c r="A305" s="38"/>
      <c r="B305" s="129"/>
      <c r="C305" s="184" t="s">
        <v>548</v>
      </c>
      <c r="D305" s="130"/>
      <c r="E305" s="185" t="s">
        <v>2</v>
      </c>
      <c r="F305" s="185" t="s">
        <v>2</v>
      </c>
      <c r="G305" s="38"/>
      <c r="H305" s="131"/>
    </row>
    <row r="306" spans="1:8" s="58" customFormat="1" ht="30" customHeight="1" x14ac:dyDescent="0.2">
      <c r="A306" s="107"/>
      <c r="B306" s="104" t="s">
        <v>544</v>
      </c>
      <c r="C306" s="52" t="s">
        <v>521</v>
      </c>
      <c r="D306" s="62" t="s">
        <v>549</v>
      </c>
      <c r="E306" s="54"/>
      <c r="F306" s="186"/>
      <c r="G306" s="60"/>
      <c r="H306" s="106"/>
    </row>
    <row r="307" spans="1:8" s="58" customFormat="1" ht="30" customHeight="1" x14ac:dyDescent="0.2">
      <c r="A307" s="98"/>
      <c r="B307" s="105" t="s">
        <v>33</v>
      </c>
      <c r="C307" s="52" t="s">
        <v>522</v>
      </c>
      <c r="D307" s="62"/>
      <c r="E307" s="54" t="s">
        <v>73</v>
      </c>
      <c r="F307" s="187">
        <v>0.65</v>
      </c>
      <c r="G307" s="56"/>
      <c r="H307" s="106">
        <f>ROUND(G307*F307,2)</f>
        <v>0</v>
      </c>
    </row>
    <row r="308" spans="1:8" s="21" customFormat="1" ht="39.950000000000003" customHeight="1" thickBot="1" x14ac:dyDescent="0.25">
      <c r="A308" s="22"/>
      <c r="B308" s="128" t="str">
        <f>B287</f>
        <v>D</v>
      </c>
      <c r="C308" s="200" t="str">
        <f>C287</f>
        <v>WATER AND WASTE WORK</v>
      </c>
      <c r="D308" s="201"/>
      <c r="E308" s="201"/>
      <c r="F308" s="202"/>
      <c r="G308" s="22" t="s">
        <v>17</v>
      </c>
      <c r="H308" s="22">
        <f>SUM(H288:H307)</f>
        <v>0</v>
      </c>
    </row>
    <row r="309" spans="1:8" ht="50.1" customHeight="1" thickTop="1" x14ac:dyDescent="0.2">
      <c r="A309" s="10"/>
      <c r="B309" s="206" t="s">
        <v>432</v>
      </c>
      <c r="C309" s="207"/>
      <c r="D309" s="207"/>
      <c r="E309" s="207"/>
      <c r="F309" s="207"/>
      <c r="G309" s="208"/>
      <c r="H309" s="133"/>
    </row>
    <row r="310" spans="1:8" s="21" customFormat="1" ht="39.950000000000003" customHeight="1" x14ac:dyDescent="0.2">
      <c r="A310" s="20"/>
      <c r="B310" s="112" t="s">
        <v>16</v>
      </c>
      <c r="C310" s="197" t="s">
        <v>253</v>
      </c>
      <c r="D310" s="198"/>
      <c r="E310" s="198"/>
      <c r="F310" s="199"/>
      <c r="G310" s="20"/>
      <c r="H310" s="113"/>
    </row>
    <row r="311" spans="1:8" ht="39.950000000000003" customHeight="1" x14ac:dyDescent="0.2">
      <c r="A311" s="10"/>
      <c r="B311" s="134"/>
      <c r="C311" s="115" t="s">
        <v>315</v>
      </c>
      <c r="D311" s="116"/>
      <c r="E311" s="117" t="s">
        <v>2</v>
      </c>
      <c r="F311" s="117" t="s">
        <v>2</v>
      </c>
      <c r="G311" s="10" t="s">
        <v>2</v>
      </c>
      <c r="H311" s="118"/>
    </row>
    <row r="312" spans="1:8" ht="69" customHeight="1" x14ac:dyDescent="0.2">
      <c r="A312" s="108"/>
      <c r="B312" s="39" t="s">
        <v>222</v>
      </c>
      <c r="C312" s="40" t="s">
        <v>509</v>
      </c>
      <c r="D312" s="176" t="s">
        <v>517</v>
      </c>
      <c r="E312" s="41" t="s">
        <v>39</v>
      </c>
      <c r="F312" s="182">
        <v>6</v>
      </c>
      <c r="G312" s="56"/>
      <c r="H312" s="135">
        <f t="shared" ref="H312:H323" si="37">ROUND(G312*F312,2)</f>
        <v>0</v>
      </c>
    </row>
    <row r="313" spans="1:8" ht="54" customHeight="1" x14ac:dyDescent="0.2">
      <c r="A313" s="108"/>
      <c r="B313" s="39" t="s">
        <v>524</v>
      </c>
      <c r="C313" s="40" t="s">
        <v>510</v>
      </c>
      <c r="D313" s="176" t="s">
        <v>517</v>
      </c>
      <c r="E313" s="41" t="s">
        <v>316</v>
      </c>
      <c r="F313" s="182">
        <v>295</v>
      </c>
      <c r="G313" s="56"/>
      <c r="H313" s="135">
        <f t="shared" si="37"/>
        <v>0</v>
      </c>
    </row>
    <row r="314" spans="1:8" ht="54" customHeight="1" x14ac:dyDescent="0.2">
      <c r="A314" s="108"/>
      <c r="B314" s="39" t="s">
        <v>525</v>
      </c>
      <c r="C314" s="52" t="s">
        <v>511</v>
      </c>
      <c r="D314" s="176" t="s">
        <v>517</v>
      </c>
      <c r="E314" s="41" t="s">
        <v>39</v>
      </c>
      <c r="F314" s="182">
        <v>4</v>
      </c>
      <c r="G314" s="56"/>
      <c r="H314" s="135">
        <f t="shared" si="37"/>
        <v>0</v>
      </c>
    </row>
    <row r="315" spans="1:8" ht="114" customHeight="1" x14ac:dyDescent="0.2">
      <c r="A315" s="108"/>
      <c r="B315" s="39" t="s">
        <v>526</v>
      </c>
      <c r="C315" s="109" t="s">
        <v>317</v>
      </c>
      <c r="D315" s="176" t="s">
        <v>517</v>
      </c>
      <c r="E315" s="41" t="s">
        <v>39</v>
      </c>
      <c r="F315" s="182">
        <v>2</v>
      </c>
      <c r="G315" s="56"/>
      <c r="H315" s="135">
        <f t="shared" si="37"/>
        <v>0</v>
      </c>
    </row>
    <row r="316" spans="1:8" ht="54" customHeight="1" x14ac:dyDescent="0.2">
      <c r="A316" s="108"/>
      <c r="B316" s="39" t="s">
        <v>527</v>
      </c>
      <c r="C316" s="109" t="s">
        <v>318</v>
      </c>
      <c r="D316" s="176" t="s">
        <v>517</v>
      </c>
      <c r="E316" s="41" t="s">
        <v>39</v>
      </c>
      <c r="F316" s="182">
        <v>2</v>
      </c>
      <c r="G316" s="56"/>
      <c r="H316" s="135">
        <f t="shared" si="37"/>
        <v>0</v>
      </c>
    </row>
    <row r="317" spans="1:8" ht="54" customHeight="1" x14ac:dyDescent="0.2">
      <c r="A317" s="108"/>
      <c r="B317" s="39" t="s">
        <v>528</v>
      </c>
      <c r="C317" s="109" t="s">
        <v>319</v>
      </c>
      <c r="D317" s="176" t="s">
        <v>517</v>
      </c>
      <c r="E317" s="41" t="s">
        <v>39</v>
      </c>
      <c r="F317" s="182">
        <v>1</v>
      </c>
      <c r="G317" s="56"/>
      <c r="H317" s="135">
        <f t="shared" si="37"/>
        <v>0</v>
      </c>
    </row>
    <row r="318" spans="1:8" ht="54" customHeight="1" x14ac:dyDescent="0.2">
      <c r="A318" s="108"/>
      <c r="B318" s="39" t="s">
        <v>529</v>
      </c>
      <c r="C318" s="109" t="s">
        <v>320</v>
      </c>
      <c r="D318" s="176" t="s">
        <v>517</v>
      </c>
      <c r="E318" s="41" t="s">
        <v>321</v>
      </c>
      <c r="F318" s="182">
        <v>4</v>
      </c>
      <c r="G318" s="56"/>
      <c r="H318" s="135">
        <f t="shared" si="37"/>
        <v>0</v>
      </c>
    </row>
    <row r="319" spans="1:8" ht="39" customHeight="1" x14ac:dyDescent="0.2">
      <c r="A319" s="108"/>
      <c r="B319" s="39" t="s">
        <v>530</v>
      </c>
      <c r="C319" s="180" t="s">
        <v>512</v>
      </c>
      <c r="D319" s="176" t="s">
        <v>517</v>
      </c>
      <c r="E319" s="41" t="s">
        <v>321</v>
      </c>
      <c r="F319" s="182">
        <v>2</v>
      </c>
      <c r="G319" s="56"/>
      <c r="H319" s="135">
        <f t="shared" si="37"/>
        <v>0</v>
      </c>
    </row>
    <row r="320" spans="1:8" ht="39" customHeight="1" x14ac:dyDescent="0.2">
      <c r="A320" s="108"/>
      <c r="B320" s="39" t="s">
        <v>531</v>
      </c>
      <c r="C320" s="180" t="s">
        <v>513</v>
      </c>
      <c r="D320" s="176" t="s">
        <v>517</v>
      </c>
      <c r="E320" s="181" t="s">
        <v>321</v>
      </c>
      <c r="F320" s="182">
        <v>1</v>
      </c>
      <c r="G320" s="56"/>
      <c r="H320" s="135">
        <f t="shared" si="37"/>
        <v>0</v>
      </c>
    </row>
    <row r="321" spans="1:8" ht="39" customHeight="1" x14ac:dyDescent="0.2">
      <c r="A321" s="108"/>
      <c r="B321" s="39" t="s">
        <v>532</v>
      </c>
      <c r="C321" s="180" t="s">
        <v>514</v>
      </c>
      <c r="D321" s="176" t="s">
        <v>517</v>
      </c>
      <c r="E321" s="181" t="s">
        <v>39</v>
      </c>
      <c r="F321" s="182">
        <v>4</v>
      </c>
      <c r="G321" s="56"/>
      <c r="H321" s="135">
        <f t="shared" si="37"/>
        <v>0</v>
      </c>
    </row>
    <row r="322" spans="1:8" ht="69" customHeight="1" x14ac:dyDescent="0.2">
      <c r="A322" s="108"/>
      <c r="B322" s="39" t="s">
        <v>533</v>
      </c>
      <c r="C322" s="180" t="s">
        <v>515</v>
      </c>
      <c r="D322" s="176" t="s">
        <v>517</v>
      </c>
      <c r="E322" s="181" t="s">
        <v>172</v>
      </c>
      <c r="F322" s="182">
        <v>7</v>
      </c>
      <c r="G322" s="56"/>
      <c r="H322" s="135">
        <f t="shared" si="37"/>
        <v>0</v>
      </c>
    </row>
    <row r="323" spans="1:8" ht="54" customHeight="1" x14ac:dyDescent="0.2">
      <c r="A323" s="108"/>
      <c r="B323" s="177" t="s">
        <v>534</v>
      </c>
      <c r="C323" s="178" t="s">
        <v>516</v>
      </c>
      <c r="D323" s="176" t="s">
        <v>517</v>
      </c>
      <c r="E323" s="179" t="s">
        <v>172</v>
      </c>
      <c r="F323" s="183">
        <v>7</v>
      </c>
      <c r="G323" s="56"/>
      <c r="H323" s="135">
        <f t="shared" si="37"/>
        <v>0</v>
      </c>
    </row>
    <row r="324" spans="1:8" s="21" customFormat="1" ht="39.950000000000003" customHeight="1" thickBot="1" x14ac:dyDescent="0.25">
      <c r="A324" s="22"/>
      <c r="B324" s="128" t="str">
        <f>B310</f>
        <v>E</v>
      </c>
      <c r="C324" s="200" t="str">
        <f>C310</f>
        <v>McGREGOR STREET from Dufferin Avenue to Selkirk Avenue - Installation of Street Lighting and Associated Works</v>
      </c>
      <c r="D324" s="201"/>
      <c r="E324" s="201"/>
      <c r="F324" s="202"/>
      <c r="G324" s="22" t="s">
        <v>17</v>
      </c>
      <c r="H324" s="22">
        <f>SUM(H311:H323)</f>
        <v>0</v>
      </c>
    </row>
    <row r="325" spans="1:8" s="45" customFormat="1" ht="39.950000000000003" customHeight="1" thickTop="1" x14ac:dyDescent="0.2">
      <c r="A325" s="44"/>
      <c r="B325" s="136" t="s">
        <v>523</v>
      </c>
      <c r="C325" s="209" t="s">
        <v>230</v>
      </c>
      <c r="D325" s="210"/>
      <c r="E325" s="210"/>
      <c r="F325" s="211"/>
      <c r="G325" s="44"/>
      <c r="H325" s="137"/>
    </row>
    <row r="326" spans="1:8" s="43" customFormat="1" ht="30" customHeight="1" x14ac:dyDescent="0.2">
      <c r="A326" s="46" t="s">
        <v>233</v>
      </c>
      <c r="B326" s="39" t="s">
        <v>535</v>
      </c>
      <c r="C326" s="40" t="s">
        <v>234</v>
      </c>
      <c r="D326" s="42" t="s">
        <v>250</v>
      </c>
      <c r="E326" s="41" t="s">
        <v>231</v>
      </c>
      <c r="F326" s="138">
        <v>1</v>
      </c>
      <c r="G326" s="139"/>
      <c r="H326" s="140">
        <f t="shared" ref="H326" si="38">ROUND(G326*F326,2)</f>
        <v>0</v>
      </c>
    </row>
    <row r="327" spans="1:8" s="45" customFormat="1" ht="39.950000000000003" customHeight="1" thickBot="1" x14ac:dyDescent="0.25">
      <c r="A327" s="47"/>
      <c r="B327" s="141" t="str">
        <f>B325</f>
        <v>F</v>
      </c>
      <c r="C327" s="212" t="str">
        <f>C325</f>
        <v>MOBILIZATION /DEMOLIBIZATION</v>
      </c>
      <c r="D327" s="213"/>
      <c r="E327" s="213"/>
      <c r="F327" s="214"/>
      <c r="G327" s="142" t="s">
        <v>17</v>
      </c>
      <c r="H327" s="143">
        <f>H326</f>
        <v>0</v>
      </c>
    </row>
    <row r="328" spans="1:8" ht="36" customHeight="1" thickTop="1" x14ac:dyDescent="0.3">
      <c r="A328" s="35"/>
      <c r="B328" s="144"/>
      <c r="C328" s="31" t="s">
        <v>18</v>
      </c>
      <c r="D328" s="145"/>
      <c r="E328" s="145"/>
      <c r="F328" s="145"/>
      <c r="G328" s="145"/>
      <c r="H328" s="146"/>
    </row>
    <row r="329" spans="1:8" s="21" customFormat="1" ht="39.950000000000003" customHeight="1" x14ac:dyDescent="0.2">
      <c r="A329" s="37"/>
      <c r="B329" s="195" t="str">
        <f>B6</f>
        <v>PART 1      CITY FUNDED WORK</v>
      </c>
      <c r="C329" s="196"/>
      <c r="D329" s="196"/>
      <c r="E329" s="196"/>
      <c r="F329" s="196"/>
      <c r="G329" s="147"/>
      <c r="H329" s="148"/>
    </row>
    <row r="330" spans="1:8" ht="39.950000000000003" customHeight="1" thickBot="1" x14ac:dyDescent="0.25">
      <c r="A330" s="11"/>
      <c r="B330" s="128" t="str">
        <f>B7</f>
        <v>A</v>
      </c>
      <c r="C330" s="220" t="str">
        <f>C7</f>
        <v>DUFFERIN AVENUE from McGregor Street to Powers Street - Concrete Pavement Reconstruction</v>
      </c>
      <c r="D330" s="201"/>
      <c r="E330" s="201"/>
      <c r="F330" s="202"/>
      <c r="G330" s="11" t="s">
        <v>17</v>
      </c>
      <c r="H330" s="11">
        <f>H135</f>
        <v>0</v>
      </c>
    </row>
    <row r="331" spans="1:8" ht="39.950000000000003" customHeight="1" thickTop="1" thickBot="1" x14ac:dyDescent="0.25">
      <c r="A331" s="11"/>
      <c r="B331" s="128" t="str">
        <f>B136</f>
        <v>B</v>
      </c>
      <c r="C331" s="221" t="str">
        <f>C136</f>
        <v>McGREGOR STREET from Dufferin Avenue to Selkirk Avenue - Concrete Pavement Reconstruction</v>
      </c>
      <c r="D331" s="222"/>
      <c r="E331" s="222"/>
      <c r="F331" s="223"/>
      <c r="G331" s="11" t="s">
        <v>17</v>
      </c>
      <c r="H331" s="11">
        <f>H260</f>
        <v>0</v>
      </c>
    </row>
    <row r="332" spans="1:8" ht="39.950000000000003" customHeight="1" thickTop="1" thickBot="1" x14ac:dyDescent="0.25">
      <c r="A332" s="11"/>
      <c r="B332" s="128" t="str">
        <f>B261</f>
        <v>C</v>
      </c>
      <c r="C332" s="221" t="str">
        <f>C261</f>
        <v>TRAFFIC SIGNALS WORKS</v>
      </c>
      <c r="D332" s="222"/>
      <c r="E332" s="222"/>
      <c r="F332" s="223"/>
      <c r="G332" s="11" t="s">
        <v>17</v>
      </c>
      <c r="H332" s="11">
        <f>H286</f>
        <v>0</v>
      </c>
    </row>
    <row r="333" spans="1:8" ht="39.950000000000003" customHeight="1" thickTop="1" thickBot="1" x14ac:dyDescent="0.25">
      <c r="A333" s="11"/>
      <c r="B333" s="128" t="str">
        <f>B287</f>
        <v>D</v>
      </c>
      <c r="C333" s="221" t="str">
        <f>C287</f>
        <v>WATER AND WASTE WORK</v>
      </c>
      <c r="D333" s="222"/>
      <c r="E333" s="222"/>
      <c r="F333" s="223"/>
      <c r="G333" s="11" t="s">
        <v>17</v>
      </c>
      <c r="H333" s="11">
        <f>H308</f>
        <v>0</v>
      </c>
    </row>
    <row r="334" spans="1:8" ht="39.950000000000003" customHeight="1" thickTop="1" thickBot="1" x14ac:dyDescent="0.3">
      <c r="A334" s="11"/>
      <c r="B334" s="149"/>
      <c r="C334" s="150"/>
      <c r="D334" s="151"/>
      <c r="E334" s="152"/>
      <c r="F334" s="152"/>
      <c r="G334" s="32" t="s">
        <v>27</v>
      </c>
      <c r="H334" s="153">
        <f>SUM(H330:H333)</f>
        <v>0</v>
      </c>
    </row>
    <row r="335" spans="1:8" s="21" customFormat="1" ht="50.1" customHeight="1" thickTop="1" thickBot="1" x14ac:dyDescent="0.25">
      <c r="A335" s="22"/>
      <c r="B335" s="230" t="str">
        <f>B309</f>
        <v>PART 2      MANITOBA HYDRO/PROVINCIALLY FUNDED WORK
                 (See B10.6, B18.2.1, B19.6, D2.1, D11.2, D13.4)</v>
      </c>
      <c r="C335" s="231"/>
      <c r="D335" s="231"/>
      <c r="E335" s="231"/>
      <c r="F335" s="231"/>
      <c r="G335" s="232"/>
      <c r="H335" s="154"/>
    </row>
    <row r="336" spans="1:8" ht="39.950000000000003" customHeight="1" thickTop="1" thickBot="1" x14ac:dyDescent="0.25">
      <c r="A336" s="15"/>
      <c r="B336" s="155" t="str">
        <f>B310</f>
        <v>E</v>
      </c>
      <c r="C336" s="221" t="str">
        <f>C310</f>
        <v>McGREGOR STREET from Dufferin Avenue to Selkirk Avenue - Installation of Street Lighting and Associated Works</v>
      </c>
      <c r="D336" s="228"/>
      <c r="E336" s="228"/>
      <c r="F336" s="229"/>
      <c r="G336" s="15" t="s">
        <v>17</v>
      </c>
      <c r="H336" s="15">
        <f>H324</f>
        <v>0</v>
      </c>
    </row>
    <row r="337" spans="1:8" ht="39.950000000000003" customHeight="1" thickTop="1" thickBot="1" x14ac:dyDescent="0.3">
      <c r="A337" s="11"/>
      <c r="B337" s="156"/>
      <c r="C337" s="150"/>
      <c r="D337" s="151"/>
      <c r="E337" s="152"/>
      <c r="F337" s="152"/>
      <c r="G337" s="48" t="s">
        <v>28</v>
      </c>
      <c r="H337" s="110">
        <f>SUM(H336:H336)</f>
        <v>0</v>
      </c>
    </row>
    <row r="338" spans="1:8" ht="39.950000000000003" customHeight="1" thickTop="1" thickBot="1" x14ac:dyDescent="0.3">
      <c r="A338" s="11"/>
      <c r="B338" s="157" t="str">
        <f>B325</f>
        <v>F</v>
      </c>
      <c r="C338" s="221" t="str">
        <f>C325</f>
        <v>MOBILIZATION /DEMOLIBIZATION</v>
      </c>
      <c r="D338" s="222"/>
      <c r="E338" s="222"/>
      <c r="F338" s="223"/>
      <c r="G338" s="49" t="s">
        <v>232</v>
      </c>
      <c r="H338" s="158">
        <f>H327</f>
        <v>0</v>
      </c>
    </row>
    <row r="339" spans="1:8" ht="37.9" customHeight="1" thickTop="1" x14ac:dyDescent="0.2">
      <c r="A339" s="10"/>
      <c r="B339" s="224" t="s">
        <v>30</v>
      </c>
      <c r="C339" s="225"/>
      <c r="D339" s="225"/>
      <c r="E339" s="225"/>
      <c r="F339" s="225"/>
      <c r="G339" s="226">
        <f>H334+H337+H338</f>
        <v>0</v>
      </c>
      <c r="H339" s="227"/>
    </row>
    <row r="340" spans="1:8" ht="15.95" customHeight="1" x14ac:dyDescent="0.2">
      <c r="A340" s="36"/>
      <c r="B340" s="159"/>
      <c r="C340" s="160"/>
      <c r="D340" s="161"/>
      <c r="E340" s="160"/>
      <c r="F340" s="160"/>
      <c r="G340" s="162"/>
      <c r="H340" s="163"/>
    </row>
  </sheetData>
  <sheetProtection algorithmName="SHA-512" hashValue="LByhoJyxzF42pfloo3Zaz+HBYMevH9XfNeN5Nh7Nhu4JJYLAnv/BvpePyzATobwSIGAVEnyN7fEtlz7Rb98mwA==" saltValue="cjnCxMLnLjkYBfvlXMNHfw==" spinCount="100000" sheet="1" objects="1" scenarios="1" selectLockedCells="1"/>
  <mergeCells count="25">
    <mergeCell ref="C330:F330"/>
    <mergeCell ref="C331:F331"/>
    <mergeCell ref="B339:F339"/>
    <mergeCell ref="G339:H339"/>
    <mergeCell ref="C336:F336"/>
    <mergeCell ref="B335:G335"/>
    <mergeCell ref="C338:F338"/>
    <mergeCell ref="C332:F332"/>
    <mergeCell ref="C333:F333"/>
    <mergeCell ref="B6:F6"/>
    <mergeCell ref="B329:F329"/>
    <mergeCell ref="C7:F7"/>
    <mergeCell ref="C135:F135"/>
    <mergeCell ref="C136:F136"/>
    <mergeCell ref="C260:F260"/>
    <mergeCell ref="C310:F310"/>
    <mergeCell ref="C324:F324"/>
    <mergeCell ref="B309:G309"/>
    <mergeCell ref="C325:F325"/>
    <mergeCell ref="C327:F327"/>
    <mergeCell ref="C261:F261"/>
    <mergeCell ref="C286:F286"/>
    <mergeCell ref="C262:F262"/>
    <mergeCell ref="C287:F287"/>
    <mergeCell ref="C308:F308"/>
  </mergeCells>
  <phoneticPr fontId="0" type="noConversion"/>
  <conditionalFormatting sqref="D9:D21 D23:D67 D69:D82 D138:D152 D154:D184 D186:D204 D263:D274">
    <cfRule type="cellIs" dxfId="95" priority="542" stopIfTrue="1" operator="equal">
      <formula>"CW 3120-R2"</formula>
    </cfRule>
    <cfRule type="cellIs" dxfId="94" priority="543" stopIfTrue="1" operator="equal">
      <formula>"CW 3240-R7"</formula>
    </cfRule>
  </conditionalFormatting>
  <conditionalFormatting sqref="D84">
    <cfRule type="cellIs" dxfId="93" priority="415" stopIfTrue="1" operator="equal">
      <formula>"CW 2130-R11"</formula>
    </cfRule>
    <cfRule type="cellIs" dxfId="92" priority="417" stopIfTrue="1" operator="equal">
      <formula>"CW 3240-R7"</formula>
    </cfRule>
    <cfRule type="cellIs" dxfId="91" priority="416" stopIfTrue="1" operator="equal">
      <formula>"CW 3120-R2"</formula>
    </cfRule>
  </conditionalFormatting>
  <conditionalFormatting sqref="D86:D88">
    <cfRule type="cellIs" dxfId="90" priority="126" stopIfTrue="1" operator="equal">
      <formula>"CW 3240-R7"</formula>
    </cfRule>
    <cfRule type="cellIs" dxfId="89" priority="125" stopIfTrue="1" operator="equal">
      <formula>"CW 3120-R2"</formula>
    </cfRule>
  </conditionalFormatting>
  <conditionalFormatting sqref="D87:D88 D263:D274">
    <cfRule type="cellIs" dxfId="88" priority="124" stopIfTrue="1" operator="equal">
      <formula>"CW 2130-R11"</formula>
    </cfRule>
  </conditionalFormatting>
  <conditionalFormatting sqref="D89:D94">
    <cfRule type="cellIs" dxfId="87" priority="120" stopIfTrue="1" operator="equal">
      <formula>"CW 3120-R2"</formula>
    </cfRule>
    <cfRule type="cellIs" dxfId="86" priority="121" stopIfTrue="1" operator="equal">
      <formula>"CW 3240-R7"</formula>
    </cfRule>
  </conditionalFormatting>
  <conditionalFormatting sqref="D95:D100 D105:D112 D217:D222 D227:D229">
    <cfRule type="cellIs" dxfId="85" priority="406" stopIfTrue="1" operator="equal">
      <formula>"CW 3240-R7"</formula>
    </cfRule>
  </conditionalFormatting>
  <conditionalFormatting sqref="D95:D100 D105:D112 D217:D222">
    <cfRule type="cellIs" dxfId="84" priority="405" stopIfTrue="1" operator="equal">
      <formula>"CW 3120-R2"</formula>
    </cfRule>
  </conditionalFormatting>
  <conditionalFormatting sqref="D99:D100">
    <cfRule type="cellIs" dxfId="83" priority="386" stopIfTrue="1" operator="equal">
      <formula>"CW 2130-R11"</formula>
    </cfRule>
  </conditionalFormatting>
  <conditionalFormatting sqref="D101:D104">
    <cfRule type="cellIs" dxfId="82" priority="102" stopIfTrue="1" operator="equal">
      <formula>"CW 3240-R7"</formula>
    </cfRule>
    <cfRule type="cellIs" dxfId="81" priority="101" stopIfTrue="1" operator="equal">
      <formula>"CW 3120-R2"</formula>
    </cfRule>
  </conditionalFormatting>
  <conditionalFormatting sqref="D106:D108">
    <cfRule type="cellIs" dxfId="80" priority="377" stopIfTrue="1" operator="equal">
      <formula>"CW 2130-R11"</formula>
    </cfRule>
  </conditionalFormatting>
  <conditionalFormatting sqref="D108">
    <cfRule type="cellIs" dxfId="79" priority="266" stopIfTrue="1" operator="equal">
      <formula>"CW 2130-R11"</formula>
    </cfRule>
    <cfRule type="cellIs" dxfId="78" priority="268" stopIfTrue="1" operator="equal">
      <formula>"CW 3240-R7"</formula>
    </cfRule>
    <cfRule type="cellIs" dxfId="77" priority="267" stopIfTrue="1" operator="equal">
      <formula>"CW 3120-R2"</formula>
    </cfRule>
  </conditionalFormatting>
  <conditionalFormatting sqref="D113:D115">
    <cfRule type="cellIs" dxfId="76" priority="368" stopIfTrue="1" operator="equal">
      <formula>"CW 3240-R7"</formula>
    </cfRule>
    <cfRule type="cellIs" dxfId="75" priority="366" stopIfTrue="1" operator="equal">
      <formula>"CW 2130-R11"</formula>
    </cfRule>
  </conditionalFormatting>
  <conditionalFormatting sqref="D114:D115 D227:D235">
    <cfRule type="cellIs" dxfId="74" priority="367" stopIfTrue="1" operator="equal">
      <formula>"CW 3120-R2"</formula>
    </cfRule>
  </conditionalFormatting>
  <conditionalFormatting sqref="D117">
    <cfRule type="cellIs" dxfId="73" priority="362" stopIfTrue="1" operator="equal">
      <formula>"CW 2130-R11"</formula>
    </cfRule>
  </conditionalFormatting>
  <conditionalFormatting sqref="D117:D119">
    <cfRule type="cellIs" dxfId="72" priority="365" stopIfTrue="1" operator="equal">
      <formula>"CW 3240-R7"</formula>
    </cfRule>
    <cfRule type="cellIs" dxfId="71" priority="364" stopIfTrue="1" operator="equal">
      <formula>"CW 3120-R2"</formula>
    </cfRule>
  </conditionalFormatting>
  <conditionalFormatting sqref="D119:D128">
    <cfRule type="cellIs" dxfId="70" priority="353" stopIfTrue="1" operator="equal">
      <formula>"CW 2130-R11"</formula>
    </cfRule>
  </conditionalFormatting>
  <conditionalFormatting sqref="D120:D128">
    <cfRule type="cellIs" dxfId="69" priority="355" stopIfTrue="1" operator="equal">
      <formula>"CW 3240-R7"</formula>
    </cfRule>
    <cfRule type="cellIs" dxfId="68" priority="354" stopIfTrue="1" operator="equal">
      <formula>"CW 3120-R2"</formula>
    </cfRule>
  </conditionalFormatting>
  <conditionalFormatting sqref="D130:D132">
    <cfRule type="cellIs" dxfId="67" priority="351" stopIfTrue="1" operator="equal">
      <formula>"CW 3120-R2"</formula>
    </cfRule>
    <cfRule type="cellIs" dxfId="66" priority="352" stopIfTrue="1" operator="equal">
      <formula>"CW 3240-R7"</formula>
    </cfRule>
    <cfRule type="cellIs" dxfId="65" priority="350" stopIfTrue="1" operator="equal">
      <formula>"CW 2130-R11"</formula>
    </cfRule>
  </conditionalFormatting>
  <conditionalFormatting sqref="D134">
    <cfRule type="cellIs" dxfId="64" priority="336" stopIfTrue="1" operator="equal">
      <formula>"CW 3120-R2"</formula>
    </cfRule>
    <cfRule type="cellIs" dxfId="63" priority="337" stopIfTrue="1" operator="equal">
      <formula>"CW 3240-R7"</formula>
    </cfRule>
  </conditionalFormatting>
  <conditionalFormatting sqref="D138:D152 D9:D21 D23:D67 D69:D82 D154:D184 D186:D204">
    <cfRule type="cellIs" dxfId="62" priority="541" stopIfTrue="1" operator="equal">
      <formula>"CW 2130-R11"</formula>
    </cfRule>
  </conditionalFormatting>
  <conditionalFormatting sqref="D141">
    <cfRule type="cellIs" dxfId="61" priority="81" stopIfTrue="1" operator="equal">
      <formula>"CW 3120-R2"</formula>
    </cfRule>
    <cfRule type="cellIs" dxfId="60" priority="82" stopIfTrue="1" operator="equal">
      <formula>"CW 3240-R7"</formula>
    </cfRule>
    <cfRule type="cellIs" dxfId="59" priority="80" stopIfTrue="1" operator="equal">
      <formula>"CW 2130-R11"</formula>
    </cfRule>
  </conditionalFormatting>
  <conditionalFormatting sqref="D206">
    <cfRule type="cellIs" dxfId="58" priority="331" stopIfTrue="1" operator="equal">
      <formula>"CW 3120-R2"</formula>
    </cfRule>
    <cfRule type="cellIs" dxfId="57" priority="330" stopIfTrue="1" operator="equal">
      <formula>"CW 2130-R11"</formula>
    </cfRule>
    <cfRule type="cellIs" dxfId="56" priority="332" stopIfTrue="1" operator="equal">
      <formula>"CW 3240-R7"</formula>
    </cfRule>
  </conditionalFormatting>
  <conditionalFormatting sqref="D208:D210">
    <cfRule type="cellIs" dxfId="55" priority="119" stopIfTrue="1" operator="equal">
      <formula>"CW 3240-R7"</formula>
    </cfRule>
    <cfRule type="cellIs" dxfId="54" priority="118" stopIfTrue="1" operator="equal">
      <formula>"CW 3120-R2"</formula>
    </cfRule>
  </conditionalFormatting>
  <conditionalFormatting sqref="D209:D210">
    <cfRule type="cellIs" dxfId="53" priority="117" stopIfTrue="1" operator="equal">
      <formula>"CW 2130-R11"</formula>
    </cfRule>
  </conditionalFormatting>
  <conditionalFormatting sqref="D211:D216">
    <cfRule type="cellIs" dxfId="52" priority="113" stopIfTrue="1" operator="equal">
      <formula>"CW 3120-R2"</formula>
    </cfRule>
    <cfRule type="cellIs" dxfId="51" priority="114" stopIfTrue="1" operator="equal">
      <formula>"CW 3240-R7"</formula>
    </cfRule>
  </conditionalFormatting>
  <conditionalFormatting sqref="D221:D222">
    <cfRule type="cellIs" dxfId="50" priority="321" stopIfTrue="1" operator="equal">
      <formula>"CW 2130-R11"</formula>
    </cfRule>
  </conditionalFormatting>
  <conditionalFormatting sqref="D223:D226">
    <cfRule type="cellIs" dxfId="49" priority="106" stopIfTrue="1" operator="equal">
      <formula>"CW 3240-R7"</formula>
    </cfRule>
    <cfRule type="cellIs" dxfId="48" priority="105" stopIfTrue="1" operator="equal">
      <formula>"CW 3120-R2"</formula>
    </cfRule>
  </conditionalFormatting>
  <conditionalFormatting sqref="D228:D230">
    <cfRule type="cellIs" dxfId="47" priority="127" stopIfTrue="1" operator="equal">
      <formula>"CW 2130-R11"</formula>
    </cfRule>
  </conditionalFormatting>
  <conditionalFormatting sqref="D230:D238">
    <cfRule type="cellIs" dxfId="46" priority="129" stopIfTrue="1" operator="equal">
      <formula>"CW 3240-R7"</formula>
    </cfRule>
  </conditionalFormatting>
  <conditionalFormatting sqref="D236:D238">
    <cfRule type="cellIs" dxfId="45" priority="315" stopIfTrue="1" operator="equal">
      <formula>"CW 2130-R11"</formula>
    </cfRule>
  </conditionalFormatting>
  <conditionalFormatting sqref="D237:D238">
    <cfRule type="cellIs" dxfId="44" priority="316" stopIfTrue="1" operator="equal">
      <formula>"CW 3120-R2"</formula>
    </cfRule>
  </conditionalFormatting>
  <conditionalFormatting sqref="D240">
    <cfRule type="cellIs" dxfId="43" priority="312" stopIfTrue="1" operator="equal">
      <formula>"CW 2130-R11"</formula>
    </cfRule>
  </conditionalFormatting>
  <conditionalFormatting sqref="D240:D242">
    <cfRule type="cellIs" dxfId="42" priority="314" stopIfTrue="1" operator="equal">
      <formula>"CW 3240-R7"</formula>
    </cfRule>
    <cfRule type="cellIs" dxfId="41" priority="313" stopIfTrue="1" operator="equal">
      <formula>"CW 3120-R2"</formula>
    </cfRule>
  </conditionalFormatting>
  <conditionalFormatting sqref="D242:D252">
    <cfRule type="cellIs" dxfId="40" priority="309" stopIfTrue="1" operator="equal">
      <formula>"CW 2130-R11"</formula>
    </cfRule>
  </conditionalFormatting>
  <conditionalFormatting sqref="D243:D252">
    <cfRule type="cellIs" dxfId="39" priority="310" stopIfTrue="1" operator="equal">
      <formula>"CW 3120-R2"</formula>
    </cfRule>
    <cfRule type="cellIs" dxfId="38" priority="311" stopIfTrue="1" operator="equal">
      <formula>"CW 3240-R7"</formula>
    </cfRule>
  </conditionalFormatting>
  <conditionalFormatting sqref="D254:D256">
    <cfRule type="cellIs" dxfId="37" priority="308" stopIfTrue="1" operator="equal">
      <formula>"CW 3240-R7"</formula>
    </cfRule>
    <cfRule type="cellIs" dxfId="36" priority="306" stopIfTrue="1" operator="equal">
      <formula>"CW 2130-R11"</formula>
    </cfRule>
    <cfRule type="cellIs" dxfId="35" priority="307" stopIfTrue="1" operator="equal">
      <formula>"CW 3120-R2"</formula>
    </cfRule>
  </conditionalFormatting>
  <conditionalFormatting sqref="D258:D259">
    <cfRule type="cellIs" dxfId="34" priority="143" stopIfTrue="1" operator="equal">
      <formula>"CW 3120-R2"</formula>
    </cfRule>
    <cfRule type="cellIs" dxfId="33" priority="144" stopIfTrue="1" operator="equal">
      <formula>"CW 3240-R7"</formula>
    </cfRule>
  </conditionalFormatting>
  <conditionalFormatting sqref="D259">
    <cfRule type="cellIs" dxfId="32" priority="142" stopIfTrue="1" operator="equal">
      <formula>"CW 2130-R11"</formula>
    </cfRule>
  </conditionalFormatting>
  <conditionalFormatting sqref="D276:D285">
    <cfRule type="cellIs" dxfId="31" priority="68" stopIfTrue="1" operator="equal">
      <formula>"CW 2130-R11"</formula>
    </cfRule>
    <cfRule type="cellIs" dxfId="30" priority="70" stopIfTrue="1" operator="equal">
      <formula>"CW 3240-R7"</formula>
    </cfRule>
    <cfRule type="cellIs" dxfId="29" priority="69" stopIfTrue="1" operator="equal">
      <formula>"CW 3120-R2"</formula>
    </cfRule>
  </conditionalFormatting>
  <conditionalFormatting sqref="D290:D291">
    <cfRule type="cellIs" dxfId="28" priority="37" stopIfTrue="1" operator="equal">
      <formula>"CW 3240-R7"</formula>
    </cfRule>
    <cfRule type="cellIs" dxfId="27" priority="36" stopIfTrue="1" operator="equal">
      <formula>"CW 3120-R2"</formula>
    </cfRule>
    <cfRule type="cellIs" dxfId="26" priority="35" stopIfTrue="1" operator="equal">
      <formula>"CW 3240-R7"</formula>
    </cfRule>
    <cfRule type="cellIs" dxfId="25" priority="34" stopIfTrue="1" operator="equal">
      <formula>"CW 3120-R2"</formula>
    </cfRule>
  </conditionalFormatting>
  <conditionalFormatting sqref="D291">
    <cfRule type="cellIs" dxfId="24" priority="33" stopIfTrue="1" operator="equal">
      <formula>"CW 2130-R11"</formula>
    </cfRule>
  </conditionalFormatting>
  <conditionalFormatting sqref="D293:D294">
    <cfRule type="cellIs" dxfId="23" priority="32" stopIfTrue="1" operator="equal">
      <formula>"CW 3240-R7"</formula>
    </cfRule>
    <cfRule type="cellIs" dxfId="22" priority="31" stopIfTrue="1" operator="equal">
      <formula>"CW 3120-R2"</formula>
    </cfRule>
    <cfRule type="cellIs" dxfId="21" priority="30" stopIfTrue="1" operator="equal">
      <formula>"CW 3240-R7"</formula>
    </cfRule>
    <cfRule type="cellIs" dxfId="20" priority="29" stopIfTrue="1" operator="equal">
      <formula>"CW 3120-R2"</formula>
    </cfRule>
  </conditionalFormatting>
  <conditionalFormatting sqref="D294">
    <cfRule type="cellIs" dxfId="19" priority="28" stopIfTrue="1" operator="equal">
      <formula>"CW 2130-R11"</formula>
    </cfRule>
  </conditionalFormatting>
  <conditionalFormatting sqref="D297:D298">
    <cfRule type="cellIs" dxfId="18" priority="24" stopIfTrue="1" operator="equal">
      <formula>"CW 3240-R7"</formula>
    </cfRule>
    <cfRule type="cellIs" dxfId="17" priority="23" stopIfTrue="1" operator="equal">
      <formula>"CW 3120-R2"</formula>
    </cfRule>
    <cfRule type="cellIs" dxfId="16" priority="22" stopIfTrue="1" operator="equal">
      <formula>"CW 2130-R11"</formula>
    </cfRule>
  </conditionalFormatting>
  <conditionalFormatting sqref="D300:D301">
    <cfRule type="cellIs" dxfId="15" priority="15" stopIfTrue="1" operator="equal">
      <formula>"CW 3240-R7"</formula>
    </cfRule>
    <cfRule type="cellIs" dxfId="14" priority="14" stopIfTrue="1" operator="equal">
      <formula>"CW 3120-R2"</formula>
    </cfRule>
    <cfRule type="cellIs" dxfId="13" priority="13" stopIfTrue="1" operator="equal">
      <formula>"CW 2130-R11"</formula>
    </cfRule>
  </conditionalFormatting>
  <conditionalFormatting sqref="D303:D304">
    <cfRule type="cellIs" dxfId="12" priority="9" stopIfTrue="1" operator="equal">
      <formula>"CW 3240-R7"</formula>
    </cfRule>
    <cfRule type="cellIs" dxfId="11" priority="8" stopIfTrue="1" operator="equal">
      <formula>"CW 3120-R2"</formula>
    </cfRule>
    <cfRule type="cellIs" dxfId="10" priority="7" stopIfTrue="1" operator="equal">
      <formula>"CW 2130-R11"</formula>
    </cfRule>
  </conditionalFormatting>
  <conditionalFormatting sqref="D306:D307">
    <cfRule type="cellIs" dxfId="9" priority="1" stopIfTrue="1" operator="equal">
      <formula>"CW 2130-R11"</formula>
    </cfRule>
    <cfRule type="cellIs" dxfId="8" priority="3" stopIfTrue="1" operator="equal">
      <formula>"CW 3240-R7"</formula>
    </cfRule>
    <cfRule type="cellIs" dxfId="7" priority="2" stopIfTrue="1" operator="equal">
      <formula>"CW 3120-R2"</formula>
    </cfRule>
  </conditionalFormatting>
  <conditionalFormatting sqref="D312:D323">
    <cfRule type="cellIs" dxfId="6" priority="50" stopIfTrue="1" operator="equal">
      <formula>"CW 2130-R11"</formula>
    </cfRule>
    <cfRule type="cellIs" dxfId="5" priority="51" stopIfTrue="1" operator="equal">
      <formula>"CW 3120-R2"</formula>
    </cfRule>
    <cfRule type="cellIs" dxfId="4" priority="52" stopIfTrue="1" operator="equal">
      <formula>"CW 3240-R7"</formula>
    </cfRule>
  </conditionalFormatting>
  <conditionalFormatting sqref="D326">
    <cfRule type="cellIs" dxfId="3" priority="581" stopIfTrue="1" operator="equal">
      <formula>"CW 2130-R11"</formula>
    </cfRule>
    <cfRule type="cellIs" dxfId="2" priority="582" stopIfTrue="1" operator="equal">
      <formula>"CW 3120-R2"</formula>
    </cfRule>
    <cfRule type="cellIs" dxfId="1" priority="583" stopIfTrue="1" operator="equal">
      <formula>"CW 3240-R7"</formula>
    </cfRule>
  </conditionalFormatting>
  <conditionalFormatting sqref="G326">
    <cfRule type="expression" dxfId="0" priority="580">
      <formula>G326&gt;G339*0.05</formula>
    </cfRule>
  </conditionalFormatting>
  <dataValidations count="4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326" xr:uid="{00000000-0002-0000-0200-000000000000}">
      <formula1>IF(AND(G326&gt;=0.01,G326&lt;=G339*0.05),ROUND(G326,2),0.01)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:G10 G14:G15 G17 G19 G24:G25 G219 G33:G34 G134 G40 G70:G71 G54:G55 G62 G84 G90 G97 G226 G131:G132 G115 G117 G119 G121:G128 G57:G59 G138:G139 G144:G145 G147 G149 G151:G152 G27 G162:G163 G36:G38 G169 G73:G74 G187:G189 G206 G232:G236 G255:G256 G238 G240 G242 G244:G252 G107:G108 G29 G31 G155:G156 G49 G51 G12 G264:G265 G267:G269 G277 G279 G281 G160 G271:G274 G258:G259 G158 G229:G230 G183:G184 G191:G193 G93:G94 G66:G67 G21 G43:G47 G76:G82 G110:G113 G172:G173 G176:G178 G212 G87:G88 G209:G210 G215:G216 G221:G222 G224 G104 G99:G100 G102 G165:G167 G64 G181 G195:G204 G312:G323 G283:G285 G141:G142 G290:G291 G293:G294 G298 G301 G304 G307" xr:uid="{AA543C81-9D04-498D-BC4C-384FE81D005F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72 G13 G18 G20 G23 G254 G32 G35 G39 G41:G42 G56 G60:G61 G63 G65 G69 G101 G75 G86 G91:G92 G95:G96 G98 G105:G106 G109 G120 G130 G282 G143 G148 G150 G154 G164 G168 G170:G171 G174 G179:G180 G182 G186 G190 G194 G208 G213:G214 G220 G211 G231 G243 G28 G30 G26 G157 G48 G50 G52 G263 G266 G270 G11 G276 G280 G278 G159 G161 G217:G218 G89 G223 G225 G227:G228 G103 G140 G297 G300 G303 G306" xr:uid="{7C22EB18-82A4-4762-8565-68E2E67737B0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18 G241 G290 G293" xr:uid="{1C595374-C1B7-4668-AC2D-A2732B5ABEDF}">
      <formula1>0</formula1>
    </dataValidation>
  </dataValidations>
  <pageMargins left="0.5" right="0.5" top="0.75" bottom="0.75" header="0.25" footer="0.25"/>
  <pageSetup scale="76" fitToHeight="0" orientation="portrait" r:id="rId1"/>
  <headerFooter alignWithMargins="0">
    <oddHeader>&amp;L&amp;10The City of Winnipeg
Tender No. 2-2026 
&amp;R&amp;10Bid Submission
&amp;P of &amp;N</oddHeader>
    <oddFooter xml:space="preserve">&amp;R                   </oddFooter>
  </headerFooter>
  <rowBreaks count="17" manualBreakCount="17">
    <brk id="29" min="1" max="7" man="1"/>
    <brk id="51" min="1" max="7" man="1"/>
    <brk id="74" min="1" max="7" man="1"/>
    <brk id="97" min="1" max="7" man="1"/>
    <brk id="119" min="1" max="7" man="1"/>
    <brk id="135" max="16383" man="1"/>
    <brk id="160" min="1" max="7" man="1"/>
    <brk id="184" min="1" max="7" man="1"/>
    <brk id="204" min="1" max="7" man="1"/>
    <brk id="226" min="1" max="7" man="1"/>
    <brk id="252" min="1" max="7" man="1"/>
    <brk id="260" max="16383" man="1"/>
    <brk id="283" min="1" max="7" man="1"/>
    <brk id="286" min="1" max="7" man="1"/>
    <brk id="308" min="1" max="7" man="1"/>
    <brk id="322" min="1" max="7" man="1"/>
    <brk id="32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2-2026 FORM B</vt:lpstr>
      <vt:lpstr>'2-2026 FORM B'!Print_Area</vt:lpstr>
      <vt:lpstr>'2-2026 FORM B'!Print_Titles</vt:lpstr>
      <vt:lpstr>'2-2026 FORM B'!XEVERYTHING</vt:lpstr>
      <vt:lpstr>'2-2026 FORM B'!XITEMS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Feb. 17, 2026
by C. Humbert
File Size 45.0KB</dc:description>
  <cp:lastModifiedBy>Humbert, Cory</cp:lastModifiedBy>
  <cp:lastPrinted>2026-02-17T16:50:44Z</cp:lastPrinted>
  <dcterms:created xsi:type="dcterms:W3CDTF">1999-03-31T15:44:33Z</dcterms:created>
  <dcterms:modified xsi:type="dcterms:W3CDTF">2026-02-17T16:59:07Z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