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97-2026 KGS - SM Preservation\"/>
    </mc:Choice>
  </mc:AlternateContent>
  <xr:revisionPtr revIDLastSave="0" documentId="13_ncr:1_{9247266A-1680-40FC-AE64-ECFBDE5017B9}" xr6:coauthVersionLast="47" xr6:coauthVersionMax="47" xr10:uidLastSave="{00000000-0000-0000-0000-000000000000}"/>
  <bookViews>
    <workbookView xWindow="-28920" yWindow="-1680" windowWidth="29040" windowHeight="15720" xr2:uid="{170D98E6-6B8B-4BB7-89EE-4D9416114FB8}"/>
  </bookViews>
  <sheets>
    <sheet name="397-2026" sheetId="1" r:id="rId1"/>
  </sheets>
  <externalReferences>
    <externalReference r:id="rId2"/>
    <externalReference r:id="rId3"/>
    <externalReference r:id="rId4"/>
  </externalReferences>
  <definedNames>
    <definedName name="_10PAGE_1_OF_13">'[1]FORM B; PRICES'!#REF!</definedName>
    <definedName name="_12TENDER_SUBMISSI" localSheetId="0">'[2]FORM B - PRICES'!#REF!</definedName>
    <definedName name="_12TENDER_SUBMISSI">'[3]FORM B; PRICES'!#REF!</definedName>
    <definedName name="_1PAGE_1_OF_13" localSheetId="0">'397-2026'!#REF!</definedName>
    <definedName name="_20TENDER_NO._181">'[1]FORM B; PRICES'!#REF!</definedName>
    <definedName name="_30TENDER_SUBMISSI">'[1]FORM B; PRICES'!#REF!</definedName>
    <definedName name="_4PAGE_1_OF_13" localSheetId="0">'[2]FORM B - PRICES'!#REF!</definedName>
    <definedName name="_4PAGE_1_OF_13">'[3]FORM B; PRICES'!#REF!</definedName>
    <definedName name="_5TENDER_NO._181" localSheetId="0">'397-2026'!#REF!</definedName>
    <definedName name="_8TENDER_NO._181" localSheetId="0">'[2]FORM B - PRICES'!#REF!</definedName>
    <definedName name="_8TENDER_NO._181">'[3]FORM B; PRICES'!#REF!</definedName>
    <definedName name="_9TENDER_SUBMISSI" localSheetId="0">'397-2026'!#REF!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'397-2026'!#REF!</definedName>
    <definedName name="HEADER">'[1]FORM B; PRICES'!#REF!</definedName>
    <definedName name="_xlnm.Print_Area" localSheetId="0">'397-2026'!$B$6:$H$321</definedName>
    <definedName name="_xlnm.Print_Titles" localSheetId="0">'397-2026'!$1:$5</definedName>
    <definedName name="_xlnm.Print_Titles">#REF!</definedName>
    <definedName name="TEMP" localSheetId="0">'397-2026'!#REF!</definedName>
    <definedName name="TEMP">'[1]FORM B; PRICES'!#REF!</definedName>
    <definedName name="TESTHEAD" localSheetId="0">'397-2026'!#REF!</definedName>
    <definedName name="TESTHEAD">'[1]FORM B; PRICES'!#REF!</definedName>
    <definedName name="XEVERYTHING" localSheetId="0">'397-2026'!$B$1:$IM$241</definedName>
    <definedName name="XEverything">#REF!</definedName>
    <definedName name="XITEMS" localSheetId="0">'397-2026'!$B$7:$IM$241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66" i="1" l="1"/>
  <c r="H60" i="1"/>
  <c r="C318" i="1" l="1"/>
  <c r="B318" i="1"/>
  <c r="C316" i="1"/>
  <c r="B316" i="1"/>
  <c r="C315" i="1"/>
  <c r="B315" i="1"/>
  <c r="B314" i="1"/>
  <c r="H312" i="1"/>
  <c r="C312" i="1"/>
  <c r="B312" i="1"/>
  <c r="C311" i="1"/>
  <c r="B311" i="1"/>
  <c r="C310" i="1"/>
  <c r="B310" i="1"/>
  <c r="C309" i="1"/>
  <c r="B309" i="1"/>
  <c r="B308" i="1"/>
  <c r="C306" i="1"/>
  <c r="B306" i="1"/>
  <c r="H305" i="1"/>
  <c r="H306" i="1" s="1"/>
  <c r="H318" i="1" s="1"/>
  <c r="C303" i="1"/>
  <c r="B303" i="1"/>
  <c r="H302" i="1"/>
  <c r="H299" i="1"/>
  <c r="H295" i="1"/>
  <c r="H292" i="1"/>
  <c r="H291" i="1"/>
  <c r="H289" i="1"/>
  <c r="H287" i="1"/>
  <c r="H285" i="1"/>
  <c r="H284" i="1"/>
  <c r="C281" i="1"/>
  <c r="B281" i="1"/>
  <c r="H280" i="1"/>
  <c r="H277" i="1"/>
  <c r="H276" i="1"/>
  <c r="H275" i="1"/>
  <c r="H274" i="1"/>
  <c r="H273" i="1"/>
  <c r="H272" i="1"/>
  <c r="H271" i="1"/>
  <c r="H270" i="1"/>
  <c r="H268" i="1"/>
  <c r="H265" i="1"/>
  <c r="H264" i="1"/>
  <c r="H261" i="1"/>
  <c r="H257" i="1"/>
  <c r="H256" i="1"/>
  <c r="H254" i="1"/>
  <c r="H251" i="1"/>
  <c r="H250" i="1"/>
  <c r="H248" i="1"/>
  <c r="H246" i="1"/>
  <c r="H244" i="1"/>
  <c r="H243" i="1"/>
  <c r="C239" i="1"/>
  <c r="B239" i="1"/>
  <c r="H238" i="1"/>
  <c r="H235" i="1"/>
  <c r="H234" i="1"/>
  <c r="H233" i="1"/>
  <c r="H232" i="1"/>
  <c r="H231" i="1"/>
  <c r="H230" i="1"/>
  <c r="H229" i="1"/>
  <c r="H228" i="1"/>
  <c r="H226" i="1"/>
  <c r="H224" i="1"/>
  <c r="H223" i="1"/>
  <c r="H220" i="1"/>
  <c r="H216" i="1"/>
  <c r="H214" i="1"/>
  <c r="H212" i="1"/>
  <c r="H209" i="1"/>
  <c r="H207" i="1"/>
  <c r="H205" i="1"/>
  <c r="H203" i="1"/>
  <c r="H200" i="1"/>
  <c r="H199" i="1"/>
  <c r="H197" i="1"/>
  <c r="H195" i="1"/>
  <c r="H193" i="1"/>
  <c r="H191" i="1"/>
  <c r="H190" i="1"/>
  <c r="C187" i="1"/>
  <c r="H186" i="1"/>
  <c r="H183" i="1"/>
  <c r="H182" i="1"/>
  <c r="H181" i="1"/>
  <c r="H180" i="1"/>
  <c r="H179" i="1"/>
  <c r="H178" i="1"/>
  <c r="H177" i="1"/>
  <c r="H176" i="1"/>
  <c r="H174" i="1"/>
  <c r="H172" i="1"/>
  <c r="H171" i="1"/>
  <c r="H168" i="1"/>
  <c r="H164" i="1"/>
  <c r="H163" i="1"/>
  <c r="H161" i="1"/>
  <c r="H159" i="1"/>
  <c r="H156" i="1"/>
  <c r="H154" i="1"/>
  <c r="H152" i="1"/>
  <c r="H150" i="1"/>
  <c r="H147" i="1"/>
  <c r="H144" i="1"/>
  <c r="H142" i="1"/>
  <c r="H140" i="1"/>
  <c r="H138" i="1"/>
  <c r="H137" i="1"/>
  <c r="C134" i="1"/>
  <c r="H133" i="1"/>
  <c r="H130" i="1"/>
  <c r="H129" i="1"/>
  <c r="H128" i="1"/>
  <c r="H127" i="1"/>
  <c r="H126" i="1"/>
  <c r="H125" i="1"/>
  <c r="H124" i="1"/>
  <c r="H123" i="1"/>
  <c r="H122" i="1"/>
  <c r="H121" i="1"/>
  <c r="H119" i="1"/>
  <c r="H117" i="1"/>
  <c r="H116" i="1"/>
  <c r="H115" i="1"/>
  <c r="H112" i="1"/>
  <c r="H110" i="1"/>
  <c r="H108" i="1"/>
  <c r="H106" i="1"/>
  <c r="H103" i="1"/>
  <c r="H102" i="1"/>
  <c r="H99" i="1"/>
  <c r="H98" i="1"/>
  <c r="H96" i="1"/>
  <c r="H95" i="1"/>
  <c r="H93" i="1"/>
  <c r="H91" i="1"/>
  <c r="H90" i="1"/>
  <c r="H89" i="1"/>
  <c r="H88" i="1"/>
  <c r="H86" i="1"/>
  <c r="H85" i="1"/>
  <c r="H83" i="1"/>
  <c r="H81" i="1"/>
  <c r="H78" i="1"/>
  <c r="C75" i="1"/>
  <c r="H74" i="1"/>
  <c r="H71" i="1"/>
  <c r="H70" i="1"/>
  <c r="H69" i="1"/>
  <c r="H67" i="1"/>
  <c r="H66" i="1"/>
  <c r="H65" i="1"/>
  <c r="H64" i="1"/>
  <c r="H62" i="1"/>
  <c r="H59" i="1"/>
  <c r="H58" i="1"/>
  <c r="H57" i="1"/>
  <c r="H56" i="1"/>
  <c r="H53" i="1"/>
  <c r="H51" i="1"/>
  <c r="H50" i="1"/>
  <c r="H48" i="1"/>
  <c r="H46" i="1"/>
  <c r="H43" i="1"/>
  <c r="H42" i="1"/>
  <c r="H41" i="1"/>
  <c r="H40" i="1"/>
  <c r="H37" i="1"/>
  <c r="H36" i="1"/>
  <c r="H34" i="1"/>
  <c r="H33" i="1"/>
  <c r="H30" i="1"/>
  <c r="H29" i="1"/>
  <c r="H27" i="1"/>
  <c r="H26" i="1"/>
  <c r="H24" i="1"/>
  <c r="H22" i="1"/>
  <c r="H21" i="1"/>
  <c r="H20" i="1"/>
  <c r="H19" i="1"/>
  <c r="H17" i="1"/>
  <c r="H16" i="1"/>
  <c r="H14" i="1"/>
  <c r="H12" i="1"/>
  <c r="H9" i="1"/>
  <c r="H75" i="1" l="1"/>
  <c r="H281" i="1"/>
  <c r="H315" i="1"/>
  <c r="H187" i="1"/>
  <c r="H311" i="1" s="1"/>
  <c r="H303" i="1"/>
  <c r="H316" i="1" s="1"/>
  <c r="H134" i="1"/>
  <c r="H310" i="1" s="1"/>
  <c r="H239" i="1"/>
  <c r="H309" i="1"/>
  <c r="H317" i="1" l="1"/>
  <c r="H313" i="1"/>
  <c r="G320" i="1" l="1"/>
</calcChain>
</file>

<file path=xl/sharedStrings.xml><?xml version="1.0" encoding="utf-8"?>
<sst xmlns="http://schemas.openxmlformats.org/spreadsheetml/2006/main" count="1194" uniqueCount="366">
  <si>
    <t>FORM B: PRICES</t>
  </si>
  <si>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</si>
  <si>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</si>
  <si>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</si>
  <si>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</si>
  <si>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</si>
  <si>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</si>
  <si>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</si>
  <si>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</si>
  <si>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</si>
  <si>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</si>
  <si>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</si>
  <si>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PART 1      STREET PRESERVATION WORKS</t>
  </si>
  <si>
    <t>A</t>
  </si>
  <si>
    <t/>
  </si>
  <si>
    <t>EARTH AND BASE WORKS</t>
  </si>
  <si>
    <t>A012</t>
  </si>
  <si>
    <t>A.1</t>
  </si>
  <si>
    <t>Grading of Boulevards</t>
  </si>
  <si>
    <t>CW 3110-R22</t>
  </si>
  <si>
    <t>m²</t>
  </si>
  <si>
    <t>ROADWORK - REMOVALS/RENEWALS</t>
  </si>
  <si>
    <t>B001</t>
  </si>
  <si>
    <t>A.2</t>
  </si>
  <si>
    <t>Pavement Removal</t>
  </si>
  <si>
    <t>B003</t>
  </si>
  <si>
    <t>i)</t>
  </si>
  <si>
    <t>Asphalt Pavement</t>
  </si>
  <si>
    <t>B200</t>
  </si>
  <si>
    <t>A.3</t>
  </si>
  <si>
    <t>Planing of Pavement</t>
  </si>
  <si>
    <t xml:space="preserve">CW 3450-R6 </t>
  </si>
  <si>
    <t>B201</t>
  </si>
  <si>
    <t>1 - 50 mm Depth (Asphalt)</t>
  </si>
  <si>
    <t>B047-24</t>
  </si>
  <si>
    <t>A.4</t>
  </si>
  <si>
    <t>Partial Slab Patches - Early Opening (24 hour)</t>
  </si>
  <si>
    <t xml:space="preserve">CW 3230-R8
</t>
  </si>
  <si>
    <t>B053-24</t>
  </si>
  <si>
    <t>230 mm Type 3 Concrete Pavement (Type B)</t>
  </si>
  <si>
    <t>B055-24</t>
  </si>
  <si>
    <t>ii)</t>
  </si>
  <si>
    <t>230 mm Type 3 Concrete Pavement (Type D)</t>
  </si>
  <si>
    <t>B077-72</t>
  </si>
  <si>
    <t>A.5</t>
  </si>
  <si>
    <t>Partial Slab Patches 
- Early Opening (72 hour)</t>
  </si>
  <si>
    <t>B082-72</t>
  </si>
  <si>
    <t>230 mm Type 4 Concrete Pavement (Type A)</t>
  </si>
  <si>
    <t>B083-72</t>
  </si>
  <si>
    <t>230 mm Type 4 Concrete Pavement (Type B)</t>
  </si>
  <si>
    <t>B084-72</t>
  </si>
  <si>
    <t>iii)</t>
  </si>
  <si>
    <t>230 mm Type 4 Concrete Pavement (Type C)</t>
  </si>
  <si>
    <t>B085-72</t>
  </si>
  <si>
    <t>iv)</t>
  </si>
  <si>
    <t>230 mm Type 4 Concrete Pavement (Type D)</t>
  </si>
  <si>
    <t>B094</t>
  </si>
  <si>
    <t>A.6</t>
  </si>
  <si>
    <t>Drilled Dowels</t>
  </si>
  <si>
    <t>B096</t>
  </si>
  <si>
    <t>28.6 mm Diameter</t>
  </si>
  <si>
    <t>each</t>
  </si>
  <si>
    <t>B097</t>
  </si>
  <si>
    <t>A.7</t>
  </si>
  <si>
    <t>Drilled Tie Bars</t>
  </si>
  <si>
    <t>B098</t>
  </si>
  <si>
    <t>20 M Deformed Tie Bar</t>
  </si>
  <si>
    <t>B099</t>
  </si>
  <si>
    <t>25 M Deformed Tie Bar</t>
  </si>
  <si>
    <t>B100r</t>
  </si>
  <si>
    <t>A.8</t>
  </si>
  <si>
    <t>Miscellaneous Concrete Slab Removal</t>
  </si>
  <si>
    <t xml:space="preserve">CW 3235-R9  </t>
  </si>
  <si>
    <t>B104r</t>
  </si>
  <si>
    <t>100 mm Sidewalk</t>
  </si>
  <si>
    <t>B105r</t>
  </si>
  <si>
    <t>Bullnose</t>
  </si>
  <si>
    <t>B114rl</t>
  </si>
  <si>
    <t>A.9</t>
  </si>
  <si>
    <t xml:space="preserve">Miscellaneous Concrete Slab Renewal </t>
  </si>
  <si>
    <t>CW 3235-R9</t>
  </si>
  <si>
    <t>B118rl</t>
  </si>
  <si>
    <t>100 mm Type 5 Concrete Sidewalk</t>
  </si>
  <si>
    <t>SD-228A</t>
  </si>
  <si>
    <t>B120rl</t>
  </si>
  <si>
    <t>b)</t>
  </si>
  <si>
    <t>5 sq.m. to 20 sq.m.</t>
  </si>
  <si>
    <t>B122rl</t>
  </si>
  <si>
    <t>Type 5 Concrete Bullnose</t>
  </si>
  <si>
    <t>SD-227C</t>
  </si>
  <si>
    <t>B126r</t>
  </si>
  <si>
    <t>A.10</t>
  </si>
  <si>
    <t>Concrete Curb Removal</t>
  </si>
  <si>
    <t xml:space="preserve">CW 3240-R10 </t>
  </si>
  <si>
    <t>B127rA</t>
  </si>
  <si>
    <t>Barrier Integral</t>
  </si>
  <si>
    <t>B134rA</t>
  </si>
  <si>
    <t>Splash Strip Monolithic</t>
  </si>
  <si>
    <t>m</t>
  </si>
  <si>
    <t>B154rl</t>
  </si>
  <si>
    <t>A.11</t>
  </si>
  <si>
    <t>Concrete Curb Renewal</t>
  </si>
  <si>
    <t>CW 3240-R10</t>
  </si>
  <si>
    <t>B163rlA</t>
  </si>
  <si>
    <t>Type 4 Concrete Barrier (150 mm reveal ht, Integral)</t>
  </si>
  <si>
    <t>SD-204</t>
  </si>
  <si>
    <t>B163rl^1</t>
  </si>
  <si>
    <t>a)</t>
  </si>
  <si>
    <t>Less than 3 m</t>
  </si>
  <si>
    <t>B163rl^2</t>
  </si>
  <si>
    <t>3 m to 30 m</t>
  </si>
  <si>
    <t>B185rlB</t>
  </si>
  <si>
    <t>Type 4 Concrete Splash Strip (150 mm reveal ht, Monolithic Barrier Curb,  750 mm width)</t>
  </si>
  <si>
    <t>SD-223A</t>
  </si>
  <si>
    <t>B150iA</t>
  </si>
  <si>
    <t>Type 4 Concrete Curb Ramp (8-12 mm reveal ht, Monolithic)</t>
  </si>
  <si>
    <t>SD-229A,B,C</t>
  </si>
  <si>
    <t>B190</t>
  </si>
  <si>
    <t>A.12</t>
  </si>
  <si>
    <t xml:space="preserve">Construction of Asphaltic Concrete Overlay </t>
  </si>
  <si>
    <t>CW 3410-R12, Appendix "A"</t>
  </si>
  <si>
    <t>B191</t>
  </si>
  <si>
    <t>Main Line Paving</t>
  </si>
  <si>
    <t>B193A</t>
  </si>
  <si>
    <t>Type MS1</t>
  </si>
  <si>
    <t>tonne</t>
  </si>
  <si>
    <t>B194</t>
  </si>
  <si>
    <t>Tie-ins and Approaches</t>
  </si>
  <si>
    <t>B195A</t>
  </si>
  <si>
    <t>B206</t>
  </si>
  <si>
    <t>A.13</t>
  </si>
  <si>
    <t>Supply and Install Pavement Repair Fabric</t>
  </si>
  <si>
    <t>CW 3140-R1</t>
  </si>
  <si>
    <t>B206A</t>
  </si>
  <si>
    <t>Type A</t>
  </si>
  <si>
    <t>B219</t>
  </si>
  <si>
    <t>A.14</t>
  </si>
  <si>
    <t>Detectable Warning Surface Tiles</t>
  </si>
  <si>
    <t>CW 3326-R3</t>
  </si>
  <si>
    <t>JOINT AND CRACK SEALING</t>
  </si>
  <si>
    <t>D006</t>
  </si>
  <si>
    <t>A.15</t>
  </si>
  <si>
    <t xml:space="preserve">Reflective Crack Maintenance </t>
  </si>
  <si>
    <t>CW 3250-R7</t>
  </si>
  <si>
    <t>ASSOCIATED DRAINAGE AND UNDERGROUND WORKS</t>
  </si>
  <si>
    <t>E023</t>
  </si>
  <si>
    <t>A.16</t>
  </si>
  <si>
    <t>Frames &amp; Covers</t>
  </si>
  <si>
    <t>CW 3210-R8</t>
  </si>
  <si>
    <t>E025</t>
  </si>
  <si>
    <t>AP-007 - Standard Solid Cover for Standard Frame</t>
  </si>
  <si>
    <t>E026</t>
  </si>
  <si>
    <t>AP-008 - Standard Grated Cover for Standard Frame</t>
  </si>
  <si>
    <t>E028</t>
  </si>
  <si>
    <t xml:space="preserve">AP-011 - Barrier Curb and Gutter Frame </t>
  </si>
  <si>
    <t>E029</t>
  </si>
  <si>
    <t xml:space="preserve">AP-012 - Barrier Curb and Gutter Cover </t>
  </si>
  <si>
    <t>ADJUSTMENTS</t>
  </si>
  <si>
    <t>F001</t>
  </si>
  <si>
    <t>A.17</t>
  </si>
  <si>
    <t>Adjustment of Manholes/Catch Basins Frames</t>
  </si>
  <si>
    <t>F003</t>
  </si>
  <si>
    <t>A.18</t>
  </si>
  <si>
    <t>Lifter Rings (AP-010)</t>
  </si>
  <si>
    <t>F004</t>
  </si>
  <si>
    <t>38 mm</t>
  </si>
  <si>
    <t>F005</t>
  </si>
  <si>
    <t>51 mm</t>
  </si>
  <si>
    <t>F006</t>
  </si>
  <si>
    <t>64 mm</t>
  </si>
  <si>
    <t>F007</t>
  </si>
  <si>
    <t>76 mm</t>
  </si>
  <si>
    <t>F015</t>
  </si>
  <si>
    <t>A.19</t>
  </si>
  <si>
    <t>Adjustment of Curb and Gutter Frames</t>
  </si>
  <si>
    <t>F010</t>
  </si>
  <si>
    <t>A.20</t>
  </si>
  <si>
    <t>Valve Box Extensions</t>
  </si>
  <si>
    <t>F009</t>
  </si>
  <si>
    <t>A.21</t>
  </si>
  <si>
    <t>Adjustment of Valve Boxes</t>
  </si>
  <si>
    <t>F026</t>
  </si>
  <si>
    <t>A.22</t>
  </si>
  <si>
    <t>Replacing Existing Flat Top Reducer</t>
  </si>
  <si>
    <t>CW 2110-R13</t>
  </si>
  <si>
    <t>LANDSCAPING</t>
  </si>
  <si>
    <t>G001</t>
  </si>
  <si>
    <t>A.23</t>
  </si>
  <si>
    <t>Sodding</t>
  </si>
  <si>
    <t>CW 3510-R10</t>
  </si>
  <si>
    <t>G003</t>
  </si>
  <si>
    <t xml:space="preserve"> width &gt; or = 600 mm</t>
  </si>
  <si>
    <t>Subtotal:</t>
  </si>
  <si>
    <t>B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</si>
  <si>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</si>
  <si>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</si>
  <si>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</si>
  <si>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</si>
  <si>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</si>
  <si>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</si>
  <si>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</si>
  <si>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</si>
  <si>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</si>
  <si>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</si>
  <si>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</si>
  <si>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</si>
  <si>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</si>
  <si>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E031D</t>
  </si>
  <si>
    <t>AP-019 - Modified Barrier Curb and Gutter Cover</t>
  </si>
  <si>
    <t>B.14</t>
  </si>
  <si>
    <t>B.15</t>
  </si>
  <si>
    <t>B.16</t>
  </si>
  <si>
    <t>B.17</t>
  </si>
  <si>
    <t>B.18</t>
  </si>
  <si>
    <t>B.19</t>
  </si>
  <si>
    <t>F012</t>
  </si>
  <si>
    <t>B.20</t>
  </si>
  <si>
    <t>Curb Inlet Box Covers</t>
  </si>
  <si>
    <t xml:space="preserve">CW 3210-R8
</t>
  </si>
  <si>
    <t>F013</t>
  </si>
  <si>
    <t>B.21</t>
  </si>
  <si>
    <t>Curb Inlet Frames</t>
  </si>
  <si>
    <t>B.22</t>
  </si>
  <si>
    <t>C</t>
  </si>
  <si>
    <t>A003</t>
  </si>
  <si>
    <t>C.1</t>
  </si>
  <si>
    <t>Excavation</t>
  </si>
  <si>
    <t>m³</t>
  </si>
  <si>
    <t>A004</t>
  </si>
  <si>
    <t>C.2</t>
  </si>
  <si>
    <t>Sub-Grade Compaction</t>
  </si>
  <si>
    <r>
      <t>CW 3110-R22</t>
    </r>
    <r>
      <rPr>
        <sz val="11"/>
        <color theme="1"/>
        <rFont val="Calibri"/>
        <family val="2"/>
        <scheme val="minor"/>
      </rPr>
      <t/>
    </r>
  </si>
  <si>
    <t>A007</t>
  </si>
  <si>
    <t>C.3</t>
  </si>
  <si>
    <t>Supplying and Placing Sub-base Material</t>
  </si>
  <si>
    <t>A007A1</t>
  </si>
  <si>
    <t>50 mm Granular A Limestone</t>
  </si>
  <si>
    <t>A010</t>
  </si>
  <si>
    <t>C.4</t>
  </si>
  <si>
    <t>Supplying and Placing Base Course Material</t>
  </si>
  <si>
    <t>A010A1</t>
  </si>
  <si>
    <t>Base Course Material - Granular A Limestone</t>
  </si>
  <si>
    <t>A022</t>
  </si>
  <si>
    <t>C.5</t>
  </si>
  <si>
    <t>Geotextile Fabric</t>
  </si>
  <si>
    <t>CW 3130-R5</t>
  </si>
  <si>
    <t>A022A2</t>
  </si>
  <si>
    <t>Separation/Filtration Fabric</t>
  </si>
  <si>
    <t>A022A4</t>
  </si>
  <si>
    <t>C.6</t>
  </si>
  <si>
    <t>Supply and Install Geogrid</t>
  </si>
  <si>
    <t>CW 3135-R2</t>
  </si>
  <si>
    <t>A022A5</t>
  </si>
  <si>
    <t>Class A Geogrid</t>
  </si>
  <si>
    <t>C.7</t>
  </si>
  <si>
    <t>C.8</t>
  </si>
  <si>
    <t>C.9</t>
  </si>
  <si>
    <t>C.10</t>
  </si>
  <si>
    <t>B134rB</t>
  </si>
  <si>
    <t>Splash Strip Separate</t>
  </si>
  <si>
    <t>C.11</t>
  </si>
  <si>
    <t>B185rlD</t>
  </si>
  <si>
    <t>Type 4 Concrete Splash Strip, (Separate, 600 mm width)</t>
  </si>
  <si>
    <t>SD-223B</t>
  </si>
  <si>
    <t>C.12</t>
  </si>
  <si>
    <t>C.13</t>
  </si>
  <si>
    <t>C.14</t>
  </si>
  <si>
    <t>ROADWORK - NEW CONSTRUCTION</t>
  </si>
  <si>
    <t>C055</t>
  </si>
  <si>
    <t>C.15</t>
  </si>
  <si>
    <t xml:space="preserve">Construction of Asphaltic Concrete Pavements </t>
  </si>
  <si>
    <t>C056</t>
  </si>
  <si>
    <t>C058A</t>
  </si>
  <si>
    <t>C.16</t>
  </si>
  <si>
    <t>C.17</t>
  </si>
  <si>
    <t>C.18</t>
  </si>
  <si>
    <t>C.19</t>
  </si>
  <si>
    <t>C.20</t>
  </si>
  <si>
    <t>C.21</t>
  </si>
  <si>
    <t>C.22</t>
  </si>
  <si>
    <t>C.23</t>
  </si>
  <si>
    <t>D</t>
  </si>
  <si>
    <t>D.1</t>
  </si>
  <si>
    <t>D.2</t>
  </si>
  <si>
    <t>D.3</t>
  </si>
  <si>
    <t>D.4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</si>
  <si>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</si>
  <si>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</si>
  <si>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</si>
  <si>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</si>
  <si>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</si>
  <si>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</si>
  <si>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</si>
  <si>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</si>
  <si>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</si>
  <si>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</si>
  <si>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</si>
  <si>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</si>
  <si>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</si>
  <si>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</si>
  <si>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</si>
  <si>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</si>
  <si>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</si>
  <si>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</si>
  <si>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E</t>
  </si>
  <si>
    <t>E.1</t>
  </si>
  <si>
    <t>E.2</t>
  </si>
  <si>
    <t>E.3</t>
  </si>
  <si>
    <t>E.4</t>
  </si>
  <si>
    <t>E.5</t>
  </si>
  <si>
    <t>E.6</t>
  </si>
  <si>
    <t>E.7</t>
  </si>
  <si>
    <t>B128r</t>
  </si>
  <si>
    <t>Modified Barrier Integral</t>
  </si>
  <si>
    <t>E.8</t>
  </si>
  <si>
    <t>B183rl</t>
  </si>
  <si>
    <t>Type 4 Concrete Modified Lip Curb (100 mm reveal ht, Dowelled)</t>
  </si>
  <si>
    <t>SD-202C</t>
  </si>
  <si>
    <t>B199</t>
  </si>
  <si>
    <t>E.9</t>
  </si>
  <si>
    <t>Construction of Asphalt Patches</t>
  </si>
  <si>
    <t>E.10</t>
  </si>
  <si>
    <t>E.11</t>
  </si>
  <si>
    <t>E.12</t>
  </si>
  <si>
    <t>E.13</t>
  </si>
  <si>
    <t>E.14</t>
  </si>
  <si>
    <t>E.16</t>
  </si>
  <si>
    <t>E.17</t>
  </si>
  <si>
    <t>E.18</t>
  </si>
  <si>
    <t>F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</si>
  <si>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</si>
  <si>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</si>
  <si>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</si>
  <si>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</si>
  <si>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</si>
  <si>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</si>
  <si>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</si>
  <si>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</si>
  <si>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</si>
  <si>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G</t>
  </si>
  <si>
    <t>MOBILIZATION /DEMOBILIZATION</t>
  </si>
  <si>
    <t>I001</t>
  </si>
  <si>
    <t>G.1</t>
  </si>
  <si>
    <t>Mobilization/Demobilization</t>
  </si>
  <si>
    <t>L. sum</t>
  </si>
  <si>
    <t>SUMMARY</t>
  </si>
  <si>
    <t xml:space="preserve"> (total price) PART 1</t>
  </si>
  <si>
    <t xml:space="preserve"> (total price) PART 2</t>
  </si>
  <si>
    <t>Total:</t>
  </si>
  <si>
    <t>CASH ALLOWANCE FOR ADDITONAL WORK</t>
  </si>
  <si>
    <t xml:space="preserve">TOTAL BID PRICE (GST extra)                                                                              (in figures)                                             </t>
  </si>
  <si>
    <t>(SEE B9)</t>
  </si>
  <si>
    <t>H</t>
  </si>
  <si>
    <t>E2</t>
  </si>
  <si>
    <t>E.19</t>
  </si>
  <si>
    <t>A.24</t>
  </si>
  <si>
    <t>E050A</t>
  </si>
  <si>
    <t>Catch Basin Cleaning</t>
  </si>
  <si>
    <t>CW 2140-R5</t>
  </si>
  <si>
    <t>GRANT AVENUE EASTBOUND - W OF HANEY ST TO 180 W OF SHAFTESBURY BLVD (MILL AND FILL)</t>
  </si>
  <si>
    <t>GRANT AVENUE WESTBOUND - SHAFTESBURY BLVD TO CHALFONT RD (MILL AND FILL)</t>
  </si>
  <si>
    <t>PLESSIS ROAD NORTHBOUND - DUGALD RD TO 1194 PLESSIS RD</t>
  </si>
  <si>
    <t>PLESSIS ROAD SOUTHBOUND - DUGALD RD TO 1194 PLESSIS RD</t>
  </si>
  <si>
    <t>LAGIMODIERE BOULEVARD SOUTHBOUND - COTTONWOOD RD TO LEVEQUE ST</t>
  </si>
  <si>
    <t>LAGIMODIERE BOULEVARD NORTHBOUND  - 370M N OF BETOURNAY  ST TO 500M N OF BETOURNAY ST</t>
  </si>
  <si>
    <t>PART 2     SHOULDER RECONSTRUCTION 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</si>
</sst>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0"/>
    <numFmt numFmtId="165" formatCode="0;0;&quot;&quot;;@"/>
    <numFmt numFmtId="166" formatCode="0;0;[Red]&quot;###&quot;;@"/>
    <numFmt numFmtId="167" formatCode="&quot;Subtotal: &quot;#\ ###\ ##0.00;;&quot;Subtotal: Nil&quot;;@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6"/>
      <color indexed="8"/>
      <name val="Arial"/>
      <family val="2"/>
    </font>
    <font>
      <b/>
      <sz val="12"/>
      <name val="Arial"/>
      <family val="2"/>
    </font>
    <font>
      <sz val="6"/>
      <color indexed="8"/>
      <name val="Arial"/>
      <family val="2"/>
    </font>
    <font>
      <b/>
      <i/>
      <sz val="16"/>
      <name val="Arial"/>
      <family val="2"/>
    </font>
    <font>
      <i/>
      <sz val="12"/>
      <name val="Arial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0"/>
      <name val="MS Sans Serif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u/>
      <sz val="12"/>
      <color indexed="8"/>
      <name val="Arial"/>
      <family val="2"/>
    </font>
    <font>
      <sz val="10"/>
      <color theme="1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thin">
        <color indexed="64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/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</borders>
  <cellStyleXfs count="5">
    <xf numFmtId="0" fontId="0" fillId="0" borderId="0"/>
    <xf numFmtId="0" fontId="2" fillId="2" borderId="0"/>
    <xf numFmtId="0" fontId="8" fillId="0" borderId="0"/>
    <xf numFmtId="0" fontId="11" fillId="0" borderId="0"/>
    <xf numFmtId="0" fontId="2" fillId="2" borderId="0"/>
  </cellStyleXfs>
  <cellXfs count="218">
    <xf numFmtId="0" fontId="0" fillId="0" borderId="0" xfId="0"/>
    <xf numFmtId="7" fontId="3" fillId="2" borderId="0" xfId="1" applyNumberFormat="1" applyFont="1" applyAlignment="1">
      <alignment horizontal="centerContinuous" vertical="center"/>
    </xf>
    <xf numFmtId="1" fontId="4" fillId="2" borderId="0" xfId="1" applyNumberFormat="1" applyFont="1" applyAlignment="1">
      <alignment horizontal="centerContinuous" vertical="top"/>
    </xf>
    <xf numFmtId="0" fontId="4" fillId="2" borderId="0" xfId="1" applyFont="1" applyAlignment="1">
      <alignment horizontal="centerContinuous" vertical="center"/>
    </xf>
    <xf numFmtId="0" fontId="4" fillId="2" borderId="0" xfId="1" applyFont="1" applyAlignment="1">
      <alignment horizontal="right" vertical="top"/>
    </xf>
    <xf numFmtId="7" fontId="3" fillId="2" borderId="0" xfId="1" applyNumberFormat="1" applyFont="1" applyAlignment="1">
      <alignment horizontal="right" vertical="top"/>
    </xf>
    <xf numFmtId="0" fontId="2" fillId="2" borderId="0" xfId="1"/>
    <xf numFmtId="7" fontId="5" fillId="2" borderId="0" xfId="1" applyNumberFormat="1" applyFont="1" applyAlignment="1">
      <alignment horizontal="centerContinuous" vertical="center"/>
    </xf>
    <xf numFmtId="1" fontId="2" fillId="2" borderId="0" xfId="1" applyNumberFormat="1" applyAlignment="1">
      <alignment horizontal="centerContinuous" vertical="top"/>
    </xf>
    <xf numFmtId="0" fontId="2" fillId="2" borderId="0" xfId="1" applyAlignment="1">
      <alignment horizontal="centerContinuous" vertical="center"/>
    </xf>
    <xf numFmtId="0" fontId="2" fillId="2" borderId="0" xfId="1" applyAlignment="1">
      <alignment horizontal="right" vertical="top"/>
    </xf>
    <xf numFmtId="7" fontId="5" fillId="2" borderId="0" xfId="1" applyNumberFormat="1" applyFont="1" applyAlignment="1">
      <alignment horizontal="right" vertical="top"/>
    </xf>
    <xf numFmtId="7" fontId="2" fillId="2" borderId="0" xfId="1" applyNumberFormat="1" applyAlignment="1">
      <alignment horizontal="right"/>
    </xf>
    <xf numFmtId="0" fontId="2" fillId="2" borderId="0" xfId="1" applyAlignment="1">
      <alignment vertical="top"/>
    </xf>
    <xf numFmtId="7" fontId="2" fillId="2" borderId="0" xfId="1" applyNumberFormat="1" applyAlignment="1">
      <alignment horizontal="right" vertical="top"/>
    </xf>
    <xf numFmtId="2" fontId="2" fillId="2" borderId="0" xfId="1" applyNumberFormat="1" applyAlignment="1">
      <alignment horizontal="right" vertical="top"/>
    </xf>
    <xf numFmtId="7" fontId="2" fillId="2" borderId="1" xfId="1" applyNumberFormat="1" applyBorder="1" applyAlignment="1">
      <alignment horizontal="center"/>
    </xf>
    <xf numFmtId="0" fontId="2" fillId="2" borderId="1" xfId="1" applyBorder="1" applyAlignment="1">
      <alignment horizontal="center" vertical="top"/>
    </xf>
    <xf numFmtId="0" fontId="2" fillId="2" borderId="2" xfId="1" applyBorder="1" applyAlignment="1">
      <alignment horizontal="center"/>
    </xf>
    <xf numFmtId="0" fontId="2" fillId="2" borderId="1" xfId="1" applyBorder="1" applyAlignment="1">
      <alignment horizontal="center"/>
    </xf>
    <xf numFmtId="0" fontId="2" fillId="2" borderId="3" xfId="1" applyBorder="1" applyAlignment="1">
      <alignment horizontal="center"/>
    </xf>
    <xf numFmtId="0" fontId="2" fillId="2" borderId="3" xfId="1" applyBorder="1" applyAlignment="1">
      <alignment horizontal="right" vertical="top"/>
    </xf>
    <xf numFmtId="7" fontId="2" fillId="2" borderId="3" xfId="1" applyNumberFormat="1" applyBorder="1" applyAlignment="1">
      <alignment horizontal="right" vertical="top"/>
    </xf>
    <xf numFmtId="0" fontId="2" fillId="2" borderId="1" xfId="1" applyBorder="1" applyAlignment="1">
      <alignment horizontal="right" vertical="top"/>
    </xf>
    <xf numFmtId="7" fontId="2" fillId="2" borderId="4" xfId="1" applyNumberFormat="1" applyBorder="1" applyAlignment="1">
      <alignment horizontal="right"/>
    </xf>
    <xf numFmtId="0" fontId="2" fillId="2" borderId="5" xfId="1" applyBorder="1" applyAlignment="1">
      <alignment vertical="top"/>
    </xf>
    <xf numFmtId="0" fontId="2" fillId="2" borderId="6" xfId="1" applyBorder="1"/>
    <xf numFmtId="0" fontId="2" fillId="2" borderId="5" xfId="1" applyBorder="1" applyAlignment="1">
      <alignment horizontal="center"/>
    </xf>
    <xf numFmtId="0" fontId="2" fillId="2" borderId="7" xfId="1" applyBorder="1"/>
    <xf numFmtId="0" fontId="2" fillId="2" borderId="7" xfId="1" applyBorder="1" applyAlignment="1">
      <alignment horizontal="right" vertical="top"/>
    </xf>
    <xf numFmtId="7" fontId="2" fillId="2" borderId="7" xfId="1" applyNumberFormat="1" applyBorder="1" applyAlignment="1">
      <alignment horizontal="right" vertical="top"/>
    </xf>
    <xf numFmtId="0" fontId="2" fillId="2" borderId="5" xfId="1" applyBorder="1" applyAlignment="1">
      <alignment horizontal="right" vertical="top"/>
    </xf>
    <xf numFmtId="7" fontId="2" fillId="2" borderId="8" xfId="1" applyNumberFormat="1" applyBorder="1" applyAlignment="1">
      <alignment horizontal="right"/>
    </xf>
    <xf numFmtId="7" fontId="2" fillId="2" borderId="10" xfId="1" applyNumberFormat="1" applyBorder="1" applyAlignment="1">
      <alignment horizontal="right" vertical="top"/>
    </xf>
    <xf numFmtId="0" fontId="2" fillId="2" borderId="11" xfId="1" applyBorder="1" applyAlignment="1">
      <alignment horizontal="right" vertical="top"/>
    </xf>
    <xf numFmtId="7" fontId="2" fillId="2" borderId="12" xfId="1" applyNumberFormat="1" applyBorder="1" applyAlignment="1">
      <alignment horizontal="right" vertical="center"/>
    </xf>
    <xf numFmtId="0" fontId="9" fillId="2" borderId="13" xfId="1" applyFont="1" applyBorder="1" applyAlignment="1">
      <alignment horizontal="center" vertical="center"/>
    </xf>
    <xf numFmtId="7" fontId="2" fillId="2" borderId="14" xfId="1" applyNumberFormat="1" applyBorder="1" applyAlignment="1">
      <alignment horizontal="right" vertical="top"/>
    </xf>
    <xf numFmtId="7" fontId="2" fillId="2" borderId="15" xfId="1" applyNumberFormat="1" applyBorder="1" applyAlignment="1">
      <alignment horizontal="right" vertical="top"/>
    </xf>
    <xf numFmtId="0" fontId="2" fillId="2" borderId="0" xfId="1" applyAlignment="1">
      <alignment vertical="center"/>
    </xf>
    <xf numFmtId="7" fontId="2" fillId="2" borderId="16" xfId="1" applyNumberFormat="1" applyBorder="1" applyAlignment="1">
      <alignment horizontal="right"/>
    </xf>
    <xf numFmtId="166" fontId="2" fillId="0" borderId="17" xfId="3" applyNumberFormat="1" applyFont="1" applyBorder="1" applyAlignment="1">
      <alignment horizontal="left" vertical="top" wrapText="1"/>
    </xf>
    <xf numFmtId="165" fontId="2" fillId="4" borderId="19" xfId="3" applyNumberFormat="1" applyFont="1" applyFill="1" applyBorder="1" applyAlignment="1">
      <alignment horizontal="center" vertical="top" wrapText="1"/>
    </xf>
    <xf numFmtId="0" fontId="2" fillId="0" borderId="19" xfId="3" applyFont="1" applyBorder="1" applyAlignment="1">
      <alignment horizontal="center" vertical="top" wrapText="1"/>
    </xf>
    <xf numFmtId="0" fontId="2" fillId="2" borderId="20" xfId="1" applyBorder="1" applyAlignment="1">
      <alignment horizontal="right" vertical="top"/>
    </xf>
    <xf numFmtId="7" fontId="2" fillId="2" borderId="21" xfId="1" applyNumberFormat="1" applyBorder="1" applyAlignment="1">
      <alignment horizontal="right" vertical="top"/>
    </xf>
    <xf numFmtId="4" fontId="2" fillId="4" borderId="19" xfId="3" applyNumberFormat="1" applyFont="1" applyFill="1" applyBorder="1" applyAlignment="1">
      <alignment horizontal="center" vertical="top" wrapText="1"/>
    </xf>
    <xf numFmtId="166" fontId="2" fillId="0" borderId="22" xfId="3" applyNumberFormat="1" applyFont="1" applyBorder="1" applyAlignment="1">
      <alignment horizontal="left" vertical="top" wrapText="1"/>
    </xf>
    <xf numFmtId="165" fontId="2" fillId="0" borderId="19" xfId="3" applyNumberFormat="1" applyFont="1" applyBorder="1" applyAlignment="1">
      <alignment horizontal="left" vertical="top" wrapText="1"/>
    </xf>
    <xf numFmtId="164" fontId="2" fillId="0" borderId="23" xfId="4" applyNumberFormat="1" applyFill="1" applyBorder="1" applyAlignment="1" applyProtection="1">
      <alignment horizontal="right" vertical="top"/>
      <protection locked="0"/>
    </xf>
    <xf numFmtId="0" fontId="9" fillId="2" borderId="24" xfId="1" applyFont="1" applyBorder="1" applyAlignment="1">
      <alignment vertical="top"/>
    </xf>
    <xf numFmtId="165" fontId="12" fillId="3" borderId="21" xfId="1" applyNumberFormat="1" applyFont="1" applyFill="1" applyBorder="1" applyAlignment="1">
      <alignment horizontal="left" vertical="center" wrapText="1"/>
    </xf>
    <xf numFmtId="1" fontId="2" fillId="2" borderId="20" xfId="1" applyNumberFormat="1" applyBorder="1" applyAlignment="1">
      <alignment horizontal="center" vertical="top"/>
    </xf>
    <xf numFmtId="1" fontId="2" fillId="2" borderId="20" xfId="1" applyNumberFormat="1" applyBorder="1" applyAlignment="1">
      <alignment vertical="top"/>
    </xf>
    <xf numFmtId="1" fontId="2" fillId="2" borderId="20" xfId="1" applyNumberFormat="1" applyBorder="1" applyAlignment="1">
      <alignment horizontal="right" vertical="top"/>
    </xf>
    <xf numFmtId="4" fontId="2" fillId="4" borderId="19" xfId="3" applyNumberFormat="1" applyFont="1" applyFill="1" applyBorder="1" applyAlignment="1">
      <alignment horizontal="center" vertical="top"/>
    </xf>
    <xf numFmtId="166" fontId="2" fillId="0" borderId="25" xfId="3" applyNumberFormat="1" applyFont="1" applyBorder="1" applyAlignment="1">
      <alignment horizontal="left" vertical="top" wrapText="1"/>
    </xf>
    <xf numFmtId="166" fontId="2" fillId="0" borderId="19" xfId="3" applyNumberFormat="1" applyFont="1" applyBorder="1" applyAlignment="1">
      <alignment horizontal="center" vertical="top" wrapText="1"/>
    </xf>
    <xf numFmtId="165" fontId="2" fillId="0" borderId="19" xfId="3" applyNumberFormat="1" applyFont="1" applyBorder="1" applyAlignment="1">
      <alignment horizontal="center" vertical="top" wrapText="1"/>
    </xf>
    <xf numFmtId="166" fontId="2" fillId="0" borderId="19" xfId="3" applyNumberFormat="1" applyFont="1" applyBorder="1" applyAlignment="1">
      <alignment horizontal="left" vertical="top" wrapText="1"/>
    </xf>
    <xf numFmtId="166" fontId="2" fillId="0" borderId="19" xfId="3" applyNumberFormat="1" applyFont="1" applyBorder="1" applyAlignment="1">
      <alignment horizontal="left" vertical="top"/>
    </xf>
    <xf numFmtId="166" fontId="2" fillId="0" borderId="19" xfId="3" applyNumberFormat="1" applyFont="1" applyBorder="1" applyAlignment="1">
      <alignment horizontal="right" vertical="top" wrapText="1"/>
    </xf>
    <xf numFmtId="166" fontId="2" fillId="4" borderId="19" xfId="3" applyNumberFormat="1" applyFont="1" applyFill="1" applyBorder="1" applyAlignment="1">
      <alignment horizontal="center" vertical="top" wrapText="1"/>
    </xf>
    <xf numFmtId="165" fontId="2" fillId="4" borderId="19" xfId="3" applyNumberFormat="1" applyFont="1" applyFill="1" applyBorder="1" applyAlignment="1">
      <alignment horizontal="left" vertical="top" wrapText="1"/>
    </xf>
    <xf numFmtId="166" fontId="2" fillId="4" borderId="19" xfId="3" applyNumberFormat="1" applyFont="1" applyFill="1" applyBorder="1" applyAlignment="1">
      <alignment horizontal="right" vertical="top" wrapText="1"/>
    </xf>
    <xf numFmtId="0" fontId="2" fillId="4" borderId="19" xfId="3" applyFont="1" applyFill="1" applyBorder="1" applyAlignment="1">
      <alignment horizontal="center" vertical="top" wrapText="1"/>
    </xf>
    <xf numFmtId="4" fontId="2" fillId="4" borderId="26" xfId="3" applyNumberFormat="1" applyFont="1" applyFill="1" applyBorder="1" applyAlignment="1">
      <alignment horizontal="center" vertical="top"/>
    </xf>
    <xf numFmtId="0" fontId="2" fillId="2" borderId="21" xfId="1" applyBorder="1" applyAlignment="1">
      <alignment horizontal="center" vertical="top"/>
    </xf>
    <xf numFmtId="165" fontId="9" fillId="3" borderId="21" xfId="1" applyNumberFormat="1" applyFont="1" applyFill="1" applyBorder="1" applyAlignment="1">
      <alignment horizontal="left" vertical="center" wrapText="1"/>
    </xf>
    <xf numFmtId="0" fontId="2" fillId="2" borderId="20" xfId="1" applyBorder="1" applyAlignment="1">
      <alignment vertical="top"/>
    </xf>
    <xf numFmtId="165" fontId="2" fillId="0" borderId="19" xfId="2" applyNumberFormat="1" applyFont="1" applyBorder="1" applyAlignment="1">
      <alignment vertical="top" wrapText="1"/>
    </xf>
    <xf numFmtId="165" fontId="2" fillId="0" borderId="19" xfId="2" applyNumberFormat="1" applyFont="1" applyBorder="1" applyAlignment="1">
      <alignment horizontal="center" vertical="top" wrapText="1"/>
    </xf>
    <xf numFmtId="165" fontId="2" fillId="0" borderId="19" xfId="2" applyNumberFormat="1" applyFont="1" applyBorder="1" applyAlignment="1">
      <alignment horizontal="left" vertical="top" wrapText="1"/>
    </xf>
    <xf numFmtId="166" fontId="2" fillId="0" borderId="19" xfId="2" applyNumberFormat="1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2" borderId="21" xfId="1" applyBorder="1" applyAlignment="1">
      <alignment vertical="top"/>
    </xf>
    <xf numFmtId="0" fontId="9" fillId="2" borderId="21" xfId="1" applyFont="1" applyBorder="1" applyAlignment="1">
      <alignment vertical="top"/>
    </xf>
    <xf numFmtId="1" fontId="2" fillId="2" borderId="27" xfId="1" applyNumberFormat="1" applyBorder="1" applyAlignment="1">
      <alignment vertical="top"/>
    </xf>
    <xf numFmtId="1" fontId="2" fillId="2" borderId="27" xfId="1" applyNumberFormat="1" applyBorder="1" applyAlignment="1">
      <alignment horizontal="right" vertical="top"/>
    </xf>
    <xf numFmtId="7" fontId="2" fillId="2" borderId="28" xfId="1" applyNumberFormat="1" applyBorder="1" applyAlignment="1">
      <alignment horizontal="right" vertical="top"/>
    </xf>
    <xf numFmtId="7" fontId="2" fillId="2" borderId="29" xfId="1" applyNumberFormat="1" applyBorder="1" applyAlignment="1">
      <alignment horizontal="right"/>
    </xf>
    <xf numFmtId="0" fontId="9" fillId="2" borderId="30" xfId="1" applyFont="1" applyBorder="1" applyAlignment="1">
      <alignment horizontal="center" vertical="center"/>
    </xf>
    <xf numFmtId="7" fontId="2" fillId="2" borderId="30" xfId="1" applyNumberFormat="1" applyBorder="1" applyAlignment="1">
      <alignment horizontal="right" vertical="top"/>
    </xf>
    <xf numFmtId="7" fontId="2" fillId="2" borderId="34" xfId="1" applyNumberFormat="1" applyBorder="1" applyAlignment="1">
      <alignment horizontal="right"/>
    </xf>
    <xf numFmtId="7" fontId="2" fillId="2" borderId="35" xfId="1" applyNumberFormat="1" applyBorder="1" applyAlignment="1">
      <alignment horizontal="right" vertical="top"/>
    </xf>
    <xf numFmtId="7" fontId="2" fillId="2" borderId="36" xfId="1" applyNumberFormat="1" applyBorder="1" applyAlignment="1">
      <alignment horizontal="right" vertical="top"/>
    </xf>
    <xf numFmtId="0" fontId="9" fillId="2" borderId="37" xfId="1" applyFont="1" applyBorder="1" applyAlignment="1">
      <alignment vertical="top"/>
    </xf>
    <xf numFmtId="165" fontId="9" fillId="3" borderId="38" xfId="1" applyNumberFormat="1" applyFont="1" applyFill="1" applyBorder="1" applyAlignment="1">
      <alignment horizontal="left" vertical="center"/>
    </xf>
    <xf numFmtId="1" fontId="2" fillId="2" borderId="39" xfId="1" applyNumberFormat="1" applyBorder="1" applyAlignment="1">
      <alignment horizontal="center" vertical="top"/>
    </xf>
    <xf numFmtId="0" fontId="2" fillId="2" borderId="39" xfId="1" applyBorder="1" applyAlignment="1">
      <alignment horizontal="center" vertical="top"/>
    </xf>
    <xf numFmtId="0" fontId="2" fillId="2" borderId="39" xfId="1" applyBorder="1" applyAlignment="1">
      <alignment horizontal="right" vertical="top"/>
    </xf>
    <xf numFmtId="7" fontId="2" fillId="2" borderId="38" xfId="1" applyNumberFormat="1" applyBorder="1" applyAlignment="1">
      <alignment horizontal="right" vertical="top"/>
    </xf>
    <xf numFmtId="4" fontId="2" fillId="4" borderId="40" xfId="3" applyNumberFormat="1" applyFont="1" applyFill="1" applyBorder="1" applyAlignment="1">
      <alignment horizontal="center" vertical="top" wrapText="1"/>
    </xf>
    <xf numFmtId="4" fontId="2" fillId="4" borderId="40" xfId="3" applyNumberFormat="1" applyFont="1" applyFill="1" applyBorder="1" applyAlignment="1">
      <alignment horizontal="center" vertical="top"/>
    </xf>
    <xf numFmtId="4" fontId="2" fillId="4" borderId="19" xfId="2" applyNumberFormat="1" applyFont="1" applyFill="1" applyBorder="1" applyAlignment="1">
      <alignment horizontal="center" vertical="top" wrapText="1"/>
    </xf>
    <xf numFmtId="165" fontId="4" fillId="0" borderId="19" xfId="3" applyNumberFormat="1" applyFont="1" applyBorder="1" applyAlignment="1">
      <alignment horizontal="left" vertical="center" wrapText="1"/>
    </xf>
    <xf numFmtId="0" fontId="2" fillId="2" borderId="27" xfId="1" applyBorder="1" applyAlignment="1">
      <alignment horizontal="right" vertical="top"/>
    </xf>
    <xf numFmtId="7" fontId="2" fillId="2" borderId="41" xfId="1" applyNumberFormat="1" applyBorder="1" applyAlignment="1">
      <alignment horizontal="right"/>
    </xf>
    <xf numFmtId="0" fontId="9" fillId="2" borderId="1" xfId="1" applyFont="1" applyBorder="1" applyAlignment="1">
      <alignment horizontal="center" vertical="center"/>
    </xf>
    <xf numFmtId="7" fontId="2" fillId="2" borderId="1" xfId="1" applyNumberFormat="1" applyBorder="1" applyAlignment="1">
      <alignment horizontal="right" vertical="top"/>
    </xf>
    <xf numFmtId="0" fontId="9" fillId="2" borderId="43" xfId="1" applyFont="1" applyBorder="1" applyAlignment="1">
      <alignment horizontal="center" vertical="center"/>
    </xf>
    <xf numFmtId="0" fontId="9" fillId="2" borderId="38" xfId="1" applyFont="1" applyBorder="1" applyAlignment="1">
      <alignment vertical="top"/>
    </xf>
    <xf numFmtId="167" fontId="2" fillId="4" borderId="19" xfId="3" applyNumberFormat="1" applyFont="1" applyFill="1" applyBorder="1" applyAlignment="1">
      <alignment horizontal="center" vertical="top"/>
    </xf>
    <xf numFmtId="7" fontId="2" fillId="2" borderId="45" xfId="1" applyNumberFormat="1" applyBorder="1" applyAlignment="1">
      <alignment horizontal="right" vertical="top"/>
    </xf>
    <xf numFmtId="4" fontId="2" fillId="4" borderId="46" xfId="3" applyNumberFormat="1" applyFont="1" applyFill="1" applyBorder="1" applyAlignment="1">
      <alignment horizontal="center" vertical="top"/>
    </xf>
    <xf numFmtId="7" fontId="2" fillId="2" borderId="0" xfId="1" applyNumberFormat="1" applyAlignment="1">
      <alignment horizontal="right" vertical="center"/>
    </xf>
    <xf numFmtId="7" fontId="2" fillId="2" borderId="34" xfId="1" applyNumberFormat="1" applyBorder="1" applyAlignment="1">
      <alignment horizontal="right" vertical="center"/>
    </xf>
    <xf numFmtId="0" fontId="2" fillId="2" borderId="36" xfId="1" applyBorder="1" applyAlignment="1">
      <alignment horizontal="right" vertical="top"/>
    </xf>
    <xf numFmtId="0" fontId="9" fillId="2" borderId="48" xfId="1" applyFont="1" applyBorder="1" applyAlignment="1">
      <alignment horizontal="center" vertical="center"/>
    </xf>
    <xf numFmtId="7" fontId="2" fillId="2" borderId="50" xfId="1" applyNumberFormat="1" applyBorder="1" applyAlignment="1">
      <alignment horizontal="right" vertical="top"/>
    </xf>
    <xf numFmtId="7" fontId="2" fillId="2" borderId="51" xfId="1" applyNumberFormat="1" applyBorder="1" applyAlignment="1">
      <alignment horizontal="right" vertical="top"/>
    </xf>
    <xf numFmtId="7" fontId="2" fillId="2" borderId="52" xfId="1" applyNumberFormat="1" applyBorder="1" applyAlignment="1">
      <alignment horizontal="right" vertical="top"/>
    </xf>
    <xf numFmtId="7" fontId="2" fillId="2" borderId="24" xfId="1" applyNumberFormat="1" applyBorder="1" applyAlignment="1">
      <alignment horizontal="right" vertical="top"/>
    </xf>
    <xf numFmtId="0" fontId="2" fillId="0" borderId="0" xfId="3" applyFont="1" applyAlignment="1">
      <alignment horizontal="center" vertical="top" wrapText="1"/>
    </xf>
    <xf numFmtId="0" fontId="2" fillId="2" borderId="20" xfId="1" applyBorder="1" applyAlignment="1">
      <alignment horizontal="center" vertical="top"/>
    </xf>
    <xf numFmtId="165" fontId="4" fillId="0" borderId="19" xfId="3" applyNumberFormat="1" applyFont="1" applyBorder="1" applyAlignment="1">
      <alignment horizontal="left" vertical="top" wrapText="1"/>
    </xf>
    <xf numFmtId="7" fontId="2" fillId="2" borderId="8" xfId="1" applyNumberFormat="1" applyBorder="1" applyAlignment="1">
      <alignment horizontal="right" vertical="center"/>
    </xf>
    <xf numFmtId="7" fontId="2" fillId="2" borderId="20" xfId="1" applyNumberFormat="1" applyBorder="1" applyAlignment="1">
      <alignment horizontal="right" vertical="top"/>
    </xf>
    <xf numFmtId="1" fontId="2" fillId="2" borderId="35" xfId="1" applyNumberFormat="1" applyBorder="1" applyAlignment="1">
      <alignment horizontal="right" vertical="top"/>
    </xf>
    <xf numFmtId="2" fontId="2" fillId="2" borderId="36" xfId="1" applyNumberFormat="1" applyBorder="1" applyAlignment="1">
      <alignment horizontal="right" vertical="top"/>
    </xf>
    <xf numFmtId="0" fontId="2" fillId="2" borderId="45" xfId="1" applyBorder="1" applyAlignment="1">
      <alignment horizontal="right" vertical="top"/>
    </xf>
    <xf numFmtId="7" fontId="2" fillId="2" borderId="53" xfId="1" applyNumberFormat="1" applyBorder="1" applyAlignment="1">
      <alignment horizontal="right" vertical="top"/>
    </xf>
    <xf numFmtId="4" fontId="2" fillId="4" borderId="34" xfId="3" applyNumberFormat="1" applyFont="1" applyFill="1" applyBorder="1" applyAlignment="1">
      <alignment horizontal="center" vertical="top"/>
    </xf>
    <xf numFmtId="7" fontId="2" fillId="2" borderId="44" xfId="1" applyNumberFormat="1" applyBorder="1" applyAlignment="1">
      <alignment horizontal="right" vertical="top"/>
    </xf>
    <xf numFmtId="7" fontId="2" fillId="2" borderId="55" xfId="1" applyNumberFormat="1" applyBorder="1" applyAlignment="1">
      <alignment horizontal="right" vertical="top"/>
    </xf>
    <xf numFmtId="166" fontId="2" fillId="0" borderId="56" xfId="1" applyNumberFormat="1" applyFill="1" applyBorder="1" applyAlignment="1">
      <alignment horizontal="left" vertical="top" wrapText="1"/>
    </xf>
    <xf numFmtId="165" fontId="2" fillId="0" borderId="56" xfId="1" applyNumberFormat="1" applyFill="1" applyBorder="1" applyAlignment="1">
      <alignment horizontal="left" vertical="top" wrapText="1"/>
    </xf>
    <xf numFmtId="165" fontId="2" fillId="0" borderId="56" xfId="2" applyNumberFormat="1" applyFont="1" applyBorder="1" applyAlignment="1">
      <alignment horizontal="center" vertical="top" wrapText="1"/>
    </xf>
    <xf numFmtId="0" fontId="2" fillId="0" borderId="56" xfId="1" applyFill="1" applyBorder="1" applyAlignment="1">
      <alignment horizontal="center" vertical="top" wrapText="1"/>
    </xf>
    <xf numFmtId="1" fontId="13" fillId="0" borderId="56" xfId="1" applyNumberFormat="1" applyFont="1" applyFill="1" applyBorder="1" applyAlignment="1">
      <alignment horizontal="right" vertical="top" wrapText="1"/>
    </xf>
    <xf numFmtId="7" fontId="14" fillId="0" borderId="57" xfId="0" applyNumberFormat="1" applyFont="1" applyBorder="1" applyAlignment="1" applyProtection="1">
      <alignment horizontal="right" vertical="top"/>
      <protection locked="0"/>
    </xf>
    <xf numFmtId="164" fontId="13" fillId="0" borderId="56" xfId="1" applyNumberFormat="1" applyFont="1" applyFill="1" applyBorder="1" applyAlignment="1">
      <alignment horizontal="right" vertical="top"/>
    </xf>
    <xf numFmtId="7" fontId="2" fillId="2" borderId="61" xfId="1" applyNumberFormat="1" applyBorder="1" applyAlignment="1">
      <alignment horizontal="right" vertical="top"/>
    </xf>
    <xf numFmtId="7" fontId="2" fillId="2" borderId="62" xfId="1" applyNumberFormat="1" applyBorder="1" applyAlignment="1">
      <alignment horizontal="right" vertical="top"/>
    </xf>
    <xf numFmtId="4" fontId="2" fillId="4" borderId="12" xfId="3" applyNumberFormat="1" applyFont="1" applyFill="1" applyBorder="1" applyAlignment="1">
      <alignment horizontal="center" vertical="top"/>
    </xf>
    <xf numFmtId="4" fontId="2" fillId="4" borderId="66" xfId="3" applyNumberFormat="1" applyFont="1" applyFill="1" applyBorder="1" applyAlignment="1">
      <alignment horizontal="center" vertical="top"/>
    </xf>
    <xf numFmtId="0" fontId="2" fillId="2" borderId="69" xfId="1" applyBorder="1" applyAlignment="1">
      <alignment horizontal="right" vertical="top"/>
    </xf>
    <xf numFmtId="4" fontId="2" fillId="4" borderId="70" xfId="3" applyNumberFormat="1" applyFont="1" applyFill="1" applyBorder="1" applyAlignment="1">
      <alignment horizontal="center" vertical="top"/>
    </xf>
    <xf numFmtId="0" fontId="9" fillId="2" borderId="71" xfId="1" applyFont="1" applyBorder="1" applyAlignment="1">
      <alignment horizontal="center" vertical="center"/>
    </xf>
    <xf numFmtId="7" fontId="2" fillId="2" borderId="71" xfId="1" applyNumberFormat="1" applyBorder="1" applyAlignment="1">
      <alignment horizontal="right" vertical="top"/>
    </xf>
    <xf numFmtId="4" fontId="2" fillId="4" borderId="48" xfId="1" applyNumberFormat="1" applyFill="1" applyBorder="1" applyAlignment="1">
      <alignment horizontal="center" vertical="top" wrapText="1"/>
    </xf>
    <xf numFmtId="7" fontId="2" fillId="2" borderId="78" xfId="1" applyNumberFormat="1" applyBorder="1" applyAlignment="1">
      <alignment horizontal="right" vertical="center"/>
    </xf>
    <xf numFmtId="0" fontId="2" fillId="2" borderId="79" xfId="1" applyBorder="1" applyAlignment="1">
      <alignment horizontal="right"/>
    </xf>
    <xf numFmtId="0" fontId="2" fillId="2" borderId="8" xfId="1" applyBorder="1" applyAlignment="1">
      <alignment horizontal="right" vertical="center"/>
    </xf>
    <xf numFmtId="7" fontId="2" fillId="2" borderId="83" xfId="1" applyNumberFormat="1" applyBorder="1" applyAlignment="1">
      <alignment horizontal="right" vertical="top"/>
    </xf>
    <xf numFmtId="7" fontId="2" fillId="2" borderId="71" xfId="1" applyNumberFormat="1" applyBorder="1" applyAlignment="1">
      <alignment horizontal="right"/>
    </xf>
    <xf numFmtId="7" fontId="2" fillId="2" borderId="5" xfId="1" applyNumberFormat="1" applyBorder="1" applyAlignment="1">
      <alignment horizontal="right" vertical="top"/>
    </xf>
    <xf numFmtId="7" fontId="2" fillId="2" borderId="79" xfId="1" applyNumberFormat="1" applyBorder="1" applyAlignment="1">
      <alignment horizontal="right" vertical="top"/>
    </xf>
    <xf numFmtId="0" fontId="9" fillId="2" borderId="79" xfId="1" applyFont="1" applyBorder="1" applyAlignment="1">
      <alignment horizontal="center" vertical="center"/>
    </xf>
    <xf numFmtId="7" fontId="2" fillId="2" borderId="84" xfId="1" applyNumberFormat="1" applyBorder="1" applyAlignment="1">
      <alignment horizontal="right" vertical="top"/>
    </xf>
    <xf numFmtId="7" fontId="4" fillId="2" borderId="85" xfId="1" applyNumberFormat="1" applyFont="1" applyBorder="1" applyAlignment="1">
      <alignment horizontal="right" vertical="top"/>
    </xf>
    <xf numFmtId="7" fontId="2" fillId="2" borderId="85" xfId="1" applyNumberFormat="1" applyBorder="1" applyAlignment="1">
      <alignment horizontal="right" vertical="top"/>
    </xf>
    <xf numFmtId="7" fontId="2" fillId="2" borderId="1" xfId="1" applyNumberFormat="1" applyBorder="1" applyAlignment="1">
      <alignment horizontal="right" vertical="center"/>
    </xf>
    <xf numFmtId="7" fontId="2" fillId="2" borderId="90" xfId="1" applyNumberFormat="1" applyBorder="1" applyAlignment="1">
      <alignment horizontal="right"/>
    </xf>
    <xf numFmtId="0" fontId="2" fillId="2" borderId="91" xfId="1" applyBorder="1" applyAlignment="1">
      <alignment vertical="top"/>
    </xf>
    <xf numFmtId="0" fontId="2" fillId="2" borderId="92" xfId="1" applyBorder="1"/>
    <xf numFmtId="0" fontId="2" fillId="2" borderId="92" xfId="1" applyBorder="1" applyAlignment="1">
      <alignment horizontal="center"/>
    </xf>
    <xf numFmtId="0" fontId="2" fillId="2" borderId="92" xfId="1" applyBorder="1" applyAlignment="1">
      <alignment horizontal="right" vertical="top"/>
    </xf>
    <xf numFmtId="7" fontId="2" fillId="2" borderId="92" xfId="1" applyNumberFormat="1" applyBorder="1" applyAlignment="1">
      <alignment horizontal="right" vertical="top"/>
    </xf>
    <xf numFmtId="0" fontId="2" fillId="2" borderId="93" xfId="1" applyBorder="1" applyAlignment="1">
      <alignment horizontal="right" vertical="top"/>
    </xf>
    <xf numFmtId="0" fontId="2" fillId="2" borderId="0" xfId="1" applyAlignment="1">
      <alignment horizontal="right"/>
    </xf>
    <xf numFmtId="0" fontId="2" fillId="2" borderId="0" xfId="1" applyAlignment="1">
      <alignment horizontal="center"/>
    </xf>
    <xf numFmtId="166" fontId="4" fillId="0" borderId="17" xfId="3" applyNumberFormat="1" applyFont="1" applyBorder="1" applyAlignment="1">
      <alignment horizontal="center" vertical="center" wrapText="1"/>
    </xf>
    <xf numFmtId="165" fontId="4" fillId="0" borderId="18" xfId="3" applyNumberFormat="1" applyFont="1" applyBorder="1" applyAlignment="1">
      <alignment horizontal="left" vertical="center" wrapText="1"/>
    </xf>
    <xf numFmtId="0" fontId="9" fillId="2" borderId="95" xfId="1" applyFont="1" applyBorder="1" applyAlignment="1">
      <alignment horizontal="center" vertical="center"/>
    </xf>
    <xf numFmtId="166" fontId="2" fillId="0" borderId="94" xfId="3" applyNumberFormat="1" applyFont="1" applyBorder="1" applyAlignment="1">
      <alignment horizontal="center" vertical="top" wrapText="1"/>
    </xf>
    <xf numFmtId="0" fontId="17" fillId="4" borderId="0" xfId="0" applyFont="1" applyFill="1"/>
    <xf numFmtId="4" fontId="2" fillId="4" borderId="19" xfId="0" applyNumberFormat="1" applyFont="1" applyFill="1" applyBorder="1" applyAlignment="1">
      <alignment horizontal="center" vertical="top" wrapText="1"/>
    </xf>
    <xf numFmtId="166" fontId="2" fillId="0" borderId="19" xfId="0" applyNumberFormat="1" applyFont="1" applyBorder="1" applyAlignment="1">
      <alignment horizontal="left" vertical="top" wrapText="1"/>
    </xf>
    <xf numFmtId="165" fontId="2" fillId="0" borderId="19" xfId="0" applyNumberFormat="1" applyFont="1" applyBorder="1" applyAlignment="1">
      <alignment horizontal="left" vertical="top" wrapText="1"/>
    </xf>
    <xf numFmtId="165" fontId="2" fillId="0" borderId="19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1" fontId="2" fillId="0" borderId="19" xfId="0" applyNumberFormat="1" applyFont="1" applyBorder="1" applyAlignment="1">
      <alignment horizontal="right" vertical="top" wrapText="1"/>
    </xf>
    <xf numFmtId="164" fontId="2" fillId="0" borderId="19" xfId="0" applyNumberFormat="1" applyFont="1" applyBorder="1" applyAlignment="1" applyProtection="1">
      <alignment vertical="top"/>
      <protection locked="0"/>
    </xf>
    <xf numFmtId="164" fontId="2" fillId="0" borderId="19" xfId="0" applyNumberFormat="1" applyFont="1" applyBorder="1" applyAlignment="1">
      <alignment vertical="top"/>
    </xf>
    <xf numFmtId="0" fontId="2" fillId="2" borderId="86" xfId="1" applyBorder="1"/>
    <xf numFmtId="0" fontId="2" fillId="2" borderId="87" xfId="1" applyBorder="1"/>
    <xf numFmtId="7" fontId="2" fillId="2" borderId="88" xfId="1" applyNumberFormat="1" applyBorder="1" applyAlignment="1">
      <alignment horizontal="center"/>
    </xf>
    <xf numFmtId="0" fontId="2" fillId="2" borderId="89" xfId="1" applyBorder="1"/>
    <xf numFmtId="1" fontId="16" fillId="2" borderId="72" xfId="1" applyNumberFormat="1" applyFont="1" applyBorder="1" applyAlignment="1">
      <alignment horizontal="left" vertical="center" wrapText="1"/>
    </xf>
    <xf numFmtId="0" fontId="2" fillId="2" borderId="73" xfId="1" applyBorder="1" applyAlignment="1">
      <alignment vertical="center" wrapText="1"/>
    </xf>
    <xf numFmtId="0" fontId="2" fillId="2" borderId="74" xfId="1" applyBorder="1" applyAlignment="1">
      <alignment vertical="center" wrapText="1"/>
    </xf>
    <xf numFmtId="1" fontId="16" fillId="2" borderId="75" xfId="1" applyNumberFormat="1" applyFont="1" applyBorder="1" applyAlignment="1">
      <alignment horizontal="left" vertical="center" wrapText="1"/>
    </xf>
    <xf numFmtId="0" fontId="2" fillId="2" borderId="76" xfId="1" applyBorder="1" applyAlignment="1">
      <alignment vertical="center" wrapText="1"/>
    </xf>
    <xf numFmtId="0" fontId="2" fillId="2" borderId="77" xfId="1" applyBorder="1" applyAlignment="1">
      <alignment vertical="center" wrapText="1"/>
    </xf>
    <xf numFmtId="7" fontId="4" fillId="2" borderId="80" xfId="1" applyNumberFormat="1" applyFont="1" applyBorder="1" applyAlignment="1">
      <alignment horizontal="right" vertical="top"/>
    </xf>
    <xf numFmtId="7" fontId="4" fillId="2" borderId="81" xfId="1" applyNumberFormat="1" applyFont="1" applyBorder="1" applyAlignment="1">
      <alignment horizontal="right" vertical="top"/>
    </xf>
    <xf numFmtId="7" fontId="4" fillId="2" borderId="82" xfId="1" applyNumberFormat="1" applyFont="1" applyBorder="1" applyAlignment="1">
      <alignment horizontal="right" vertical="top"/>
    </xf>
    <xf numFmtId="0" fontId="15" fillId="2" borderId="42" xfId="1" applyFont="1" applyBorder="1" applyAlignment="1">
      <alignment vertical="center" wrapText="1"/>
    </xf>
    <xf numFmtId="0" fontId="2" fillId="2" borderId="2" xfId="1" applyBorder="1" applyAlignment="1">
      <alignment vertical="center" wrapText="1"/>
    </xf>
    <xf numFmtId="0" fontId="2" fillId="2" borderId="3" xfId="1" applyBorder="1" applyAlignment="1">
      <alignment vertical="center" wrapText="1"/>
    </xf>
    <xf numFmtId="7" fontId="4" fillId="2" borderId="78" xfId="1" applyNumberFormat="1" applyFont="1" applyBorder="1" applyAlignment="1">
      <alignment horizontal="right" vertical="top"/>
    </xf>
    <xf numFmtId="7" fontId="4" fillId="2" borderId="6" xfId="1" applyNumberFormat="1" applyFont="1" applyBorder="1" applyAlignment="1">
      <alignment horizontal="right" vertical="top"/>
    </xf>
    <xf numFmtId="7" fontId="4" fillId="2" borderId="7" xfId="1" applyNumberFormat="1" applyFont="1" applyBorder="1" applyAlignment="1">
      <alignment horizontal="right" vertical="top"/>
    </xf>
    <xf numFmtId="0" fontId="15" fillId="2" borderId="67" xfId="1" applyFont="1" applyBorder="1" applyAlignment="1">
      <alignment vertical="center"/>
    </xf>
    <xf numFmtId="0" fontId="2" fillId="2" borderId="68" xfId="1" applyBorder="1" applyAlignment="1">
      <alignment vertical="center"/>
    </xf>
    <xf numFmtId="1" fontId="10" fillId="2" borderId="42" xfId="1" applyNumberFormat="1" applyFont="1" applyBorder="1" applyAlignment="1">
      <alignment horizontal="left" vertical="center" wrapText="1"/>
    </xf>
    <xf numFmtId="1" fontId="10" fillId="2" borderId="44" xfId="1" applyNumberFormat="1" applyFont="1" applyBorder="1" applyAlignment="1">
      <alignment horizontal="left" vertical="center" wrapText="1"/>
    </xf>
    <xf numFmtId="0" fontId="2" fillId="2" borderId="35" xfId="1" applyBorder="1" applyAlignment="1">
      <alignment vertical="center" wrapText="1"/>
    </xf>
    <xf numFmtId="0" fontId="6" fillId="2" borderId="47" xfId="1" applyFont="1" applyBorder="1" applyAlignment="1">
      <alignment vertical="top" wrapText="1"/>
    </xf>
    <xf numFmtId="0" fontId="7" fillId="2" borderId="35" xfId="1" applyFont="1" applyBorder="1" applyAlignment="1">
      <alignment wrapText="1"/>
    </xf>
    <xf numFmtId="1" fontId="10" fillId="2" borderId="49" xfId="1" applyNumberFormat="1" applyFont="1" applyBorder="1" applyAlignment="1">
      <alignment horizontal="left" vertical="center" wrapText="1"/>
    </xf>
    <xf numFmtId="0" fontId="2" fillId="2" borderId="50" xfId="1" applyBorder="1" applyAlignment="1">
      <alignment vertical="center" wrapText="1"/>
    </xf>
    <xf numFmtId="0" fontId="2" fillId="2" borderId="54" xfId="1" applyBorder="1" applyAlignment="1">
      <alignment vertical="center" wrapText="1"/>
    </xf>
    <xf numFmtId="1" fontId="10" fillId="2" borderId="58" xfId="1" applyNumberFormat="1" applyFont="1" applyBorder="1" applyAlignment="1">
      <alignment horizontal="left" vertical="center" wrapText="1"/>
    </xf>
    <xf numFmtId="0" fontId="2" fillId="2" borderId="59" xfId="1" applyBorder="1" applyAlignment="1">
      <alignment vertical="center" wrapText="1"/>
    </xf>
    <xf numFmtId="0" fontId="2" fillId="2" borderId="60" xfId="1" applyBorder="1" applyAlignment="1">
      <alignment vertical="center" wrapText="1"/>
    </xf>
    <xf numFmtId="0" fontId="4" fillId="2" borderId="63" xfId="1" applyFont="1" applyBorder="1" applyAlignment="1">
      <alignment horizontal="left" vertical="center"/>
    </xf>
    <xf numFmtId="0" fontId="4" fillId="2" borderId="64" xfId="1" applyFont="1" applyBorder="1" applyAlignment="1">
      <alignment horizontal="left" vertical="center"/>
    </xf>
    <xf numFmtId="0" fontId="4" fillId="2" borderId="65" xfId="1" applyFont="1" applyBorder="1" applyAlignment="1">
      <alignment horizontal="left" vertical="center"/>
    </xf>
    <xf numFmtId="0" fontId="6" fillId="2" borderId="9" xfId="1" applyFont="1" applyBorder="1" applyAlignment="1">
      <alignment vertical="top"/>
    </xf>
    <xf numFmtId="0" fontId="7" fillId="2" borderId="10" xfId="1" applyFont="1" applyBorder="1"/>
    <xf numFmtId="1" fontId="10" fillId="2" borderId="0" xfId="1" applyNumberFormat="1" applyFont="1" applyAlignment="1">
      <alignment horizontal="left" vertical="center" wrapText="1"/>
    </xf>
    <xf numFmtId="0" fontId="2" fillId="2" borderId="0" xfId="1" applyAlignment="1">
      <alignment vertical="center" wrapText="1"/>
    </xf>
    <xf numFmtId="1" fontId="10" fillId="2" borderId="31" xfId="1" applyNumberFormat="1" applyFont="1" applyBorder="1" applyAlignment="1">
      <alignment horizontal="left" vertical="center" wrapText="1"/>
    </xf>
    <xf numFmtId="0" fontId="2" fillId="2" borderId="32" xfId="1" applyBorder="1" applyAlignment="1">
      <alignment vertical="center" wrapText="1"/>
    </xf>
    <xf numFmtId="0" fontId="2" fillId="2" borderId="33" xfId="1" applyBorder="1" applyAlignment="1">
      <alignment vertical="center" wrapText="1"/>
    </xf>
    <xf numFmtId="1" fontId="10" fillId="2" borderId="35" xfId="1" applyNumberFormat="1" applyFont="1" applyBorder="1" applyAlignment="1">
      <alignment horizontal="left" vertical="center" wrapText="1"/>
    </xf>
  </cellXfs>
  <cellStyles count="5">
    <cellStyle name="Normal" xfId="0" builtinId="0"/>
    <cellStyle name="Normal 2" xfId="2" xr:uid="{F071A6FD-C560-42C4-9AEF-6141F7E3B5D2}"/>
    <cellStyle name="Normal 3" xfId="1" xr:uid="{A8660438-77B5-4F87-8F4F-9D8BC5C8192C}"/>
    <cellStyle name="Normal 5 3" xfId="4" xr:uid="{5DB072D6-D5C3-4042-BD24-0A943B807F97}"/>
    <cellStyle name="Normal 6" xfId="3" xr:uid="{5322A072-15C5-42A1-8069-D7C5DC048244}"/>
  </cellStyles>
  <dxfs count="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spayne/My%20Documents/Specs/E-Prices%20Instructions-Checking%20Tools.xls" TargetMode="External"/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rhanu\Documents\397-2026%20%20Form%20B.xlsx" TargetMode="External"/><Relationship Id="rId1" Type="http://schemas.openxmlformats.org/officeDocument/2006/relationships/externalLinkPath" Target="file:///C:\Users\ABirhanu\Documents\397-2026%20%20Form%2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97-2026"/>
      <sheetName val="Instructions"/>
      <sheetName val="FORM B - PRICES"/>
      <sheetName val="SAMPLE 1"/>
      <sheetName val="SAMP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000B-A762-4C33-B29F-14B446F3EC9E}">
  <sheetPr>
    <tabColor theme="0"/>
    <pageSetUpPr autoPageBreaks="0"/>
  </sheetPr>
  <dimension ref="A1:H321"/>
  <sheetViews>
    <sheetView showZeros="0" tabSelected="1" showOutlineSymbols="0" view="pageBreakPreview" zoomScale="87" zoomScaleNormal="87" zoomScaleSheetLayoutView="87" zoomScalePageLayoutView="115" workbookViewId="0">
      <selection activeCell="G9" sqref="G9"/>
    </sheetView>
  </sheetViews>
  <sheetFormatPr defaultColWidth="13.5703125" defaultRowHeight="15" x14ac:dyDescent="0.2"/>
  <cols>
    <col min="1" max="1" width="10.140625" style="160" customWidth="1"/>
    <col min="2" max="2" width="11.28515625" style="13" customWidth="1"/>
    <col min="3" max="3" width="47.28515625" style="6" customWidth="1"/>
    <col min="4" max="4" width="16.42578125" style="161" customWidth="1"/>
    <col min="5" max="5" width="8.7109375" style="6" customWidth="1"/>
    <col min="6" max="7" width="15.140625" style="10" customWidth="1"/>
    <col min="8" max="8" width="21.5703125" style="10" customWidth="1"/>
    <col min="9" max="16384" width="13.5703125" style="6"/>
  </cols>
  <sheetData>
    <row r="1" spans="1:8" ht="15.75" x14ac:dyDescent="0.2">
      <c r="A1" s="1"/>
      <c r="B1" s="2" t="s">
        <v>0</v>
      </c>
      <c r="C1" s="3"/>
      <c r="D1" s="3"/>
      <c r="E1" s="3"/>
      <c r="F1" s="4"/>
      <c r="G1" s="5"/>
      <c r="H1" s="4"/>
    </row>
    <row r="2" spans="1:8" x14ac:dyDescent="0.2">
      <c r="A2" s="7"/>
      <c r="B2" s="8" t="s">
        <v>351</v>
      </c>
      <c r="C2" s="9"/>
      <c r="D2" s="9"/>
      <c r="E2" s="9"/>
      <c r="G2" s="11"/>
    </row>
    <row r="3" spans="1:8" x14ac:dyDescent="0.2">
      <c r="A3" s="12"/>
      <c r="B3" s="13" t="s">
        <v>1</v>
      </c>
      <c r="D3" s="6"/>
      <c r="G3" s="14"/>
      <c r="H3" s="15"/>
    </row>
    <row r="4" spans="1:8" x14ac:dyDescent="0.2">
      <c r="A4" s="16" t="s">
        <v>2</v>
      </c>
      <c r="B4" s="17" t="s">
        <v>3</v>
      </c>
      <c r="C4" s="18" t="s">
        <v>4</v>
      </c>
      <c r="D4" s="19" t="s">
        <v>5</v>
      </c>
      <c r="E4" s="20" t="s">
        <v>6</v>
      </c>
      <c r="F4" s="21" t="s">
        <v>7</v>
      </c>
      <c r="G4" s="22" t="s">
        <v>8</v>
      </c>
      <c r="H4" s="23" t="s">
        <v>9</v>
      </c>
    </row>
    <row r="5" spans="1:8" ht="15.75" thickBot="1" x14ac:dyDescent="0.25">
      <c r="A5" s="24"/>
      <c r="B5" s="25"/>
      <c r="C5" s="26"/>
      <c r="D5" s="27" t="s">
        <v>10</v>
      </c>
      <c r="E5" s="28"/>
      <c r="F5" s="29" t="s">
        <v>11</v>
      </c>
      <c r="G5" s="30"/>
      <c r="H5" s="31"/>
    </row>
    <row r="6" spans="1:8" ht="30" customHeight="1" thickTop="1" thickBot="1" x14ac:dyDescent="0.25">
      <c r="A6" s="32"/>
      <c r="B6" s="210" t="s">
        <v>12</v>
      </c>
      <c r="C6" s="211"/>
      <c r="D6" s="211"/>
      <c r="E6" s="211"/>
      <c r="F6" s="211"/>
      <c r="G6" s="33"/>
      <c r="H6" s="34"/>
    </row>
    <row r="7" spans="1:8" s="39" customFormat="1" ht="39.950000000000003" customHeight="1" thickTop="1" x14ac:dyDescent="0.2">
      <c r="A7" s="35"/>
      <c r="B7" s="36" t="s">
        <v>13</v>
      </c>
      <c r="C7" s="212" t="s">
        <v>359</v>
      </c>
      <c r="D7" s="213"/>
      <c r="E7" s="213"/>
      <c r="F7" s="213"/>
      <c r="G7" s="37"/>
      <c r="H7" s="38" t="s">
        <v>14</v>
      </c>
    </row>
    <row r="8" spans="1:8" ht="36" customHeight="1" x14ac:dyDescent="0.2">
      <c r="A8" s="40"/>
      <c r="B8" s="41"/>
      <c r="C8" s="163" t="s">
        <v>15</v>
      </c>
      <c r="D8" s="42"/>
      <c r="E8" s="43" t="s">
        <v>14</v>
      </c>
      <c r="F8" s="44" t="s">
        <v>14</v>
      </c>
      <c r="G8" s="45" t="s">
        <v>14</v>
      </c>
      <c r="H8" s="45"/>
    </row>
    <row r="9" spans="1:8" ht="36" customHeight="1" x14ac:dyDescent="0.2">
      <c r="A9" s="46" t="s">
        <v>16</v>
      </c>
      <c r="B9" s="47" t="s">
        <v>17</v>
      </c>
      <c r="C9" s="48" t="s">
        <v>18</v>
      </c>
      <c r="D9" s="42" t="s">
        <v>19</v>
      </c>
      <c r="E9" s="43" t="s">
        <v>20</v>
      </c>
      <c r="F9" s="44">
        <v>50</v>
      </c>
      <c r="G9" s="49"/>
      <c r="H9" s="45">
        <f>ROUND(F9*G9,2)</f>
        <v>0</v>
      </c>
    </row>
    <row r="10" spans="1:8" ht="36" customHeight="1" x14ac:dyDescent="0.2">
      <c r="A10" s="32"/>
      <c r="B10" s="50"/>
      <c r="C10" s="51" t="s">
        <v>21</v>
      </c>
      <c r="D10" s="52"/>
      <c r="E10" s="53"/>
      <c r="F10" s="54"/>
      <c r="G10" s="45"/>
      <c r="H10" s="45"/>
    </row>
    <row r="11" spans="1:8" ht="36" customHeight="1" x14ac:dyDescent="0.2">
      <c r="A11" s="55" t="s">
        <v>22</v>
      </c>
      <c r="B11" s="56" t="s">
        <v>23</v>
      </c>
      <c r="C11" s="48" t="s">
        <v>24</v>
      </c>
      <c r="D11" s="42" t="s">
        <v>19</v>
      </c>
      <c r="E11" s="43"/>
      <c r="F11" s="54"/>
      <c r="G11" s="45"/>
      <c r="H11" s="45"/>
    </row>
    <row r="12" spans="1:8" ht="36" customHeight="1" x14ac:dyDescent="0.2">
      <c r="A12" s="55" t="s">
        <v>25</v>
      </c>
      <c r="B12" s="57" t="s">
        <v>26</v>
      </c>
      <c r="C12" s="48" t="s">
        <v>27</v>
      </c>
      <c r="D12" s="58" t="s">
        <v>14</v>
      </c>
      <c r="E12" s="43" t="s">
        <v>20</v>
      </c>
      <c r="F12" s="54">
        <v>1050</v>
      </c>
      <c r="G12" s="49"/>
      <c r="H12" s="45">
        <f>ROUND(F12*G12,2)</f>
        <v>0</v>
      </c>
    </row>
    <row r="13" spans="1:8" ht="36" customHeight="1" x14ac:dyDescent="0.2">
      <c r="A13" s="55" t="s">
        <v>28</v>
      </c>
      <c r="B13" s="59" t="s">
        <v>29</v>
      </c>
      <c r="C13" s="48" t="s">
        <v>30</v>
      </c>
      <c r="D13" s="58" t="s">
        <v>31</v>
      </c>
      <c r="E13" s="43"/>
      <c r="F13" s="54"/>
      <c r="G13" s="45"/>
      <c r="H13" s="45"/>
    </row>
    <row r="14" spans="1:8" ht="36" customHeight="1" x14ac:dyDescent="0.2">
      <c r="A14" s="55" t="s">
        <v>32</v>
      </c>
      <c r="B14" s="57" t="s">
        <v>26</v>
      </c>
      <c r="C14" s="48" t="s">
        <v>33</v>
      </c>
      <c r="D14" s="58" t="s">
        <v>14</v>
      </c>
      <c r="E14" s="43" t="s">
        <v>20</v>
      </c>
      <c r="F14" s="54">
        <v>18710</v>
      </c>
      <c r="G14" s="49"/>
      <c r="H14" s="45">
        <f>ROUND(F14*G14,2)</f>
        <v>0</v>
      </c>
    </row>
    <row r="15" spans="1:8" ht="36" customHeight="1" x14ac:dyDescent="0.2">
      <c r="A15" s="55" t="s">
        <v>34</v>
      </c>
      <c r="B15" s="59" t="s">
        <v>35</v>
      </c>
      <c r="C15" s="48" t="s">
        <v>36</v>
      </c>
      <c r="D15" s="58" t="s">
        <v>37</v>
      </c>
      <c r="E15" s="43"/>
      <c r="F15" s="54"/>
      <c r="G15" s="45"/>
      <c r="H15" s="45"/>
    </row>
    <row r="16" spans="1:8" ht="36" customHeight="1" x14ac:dyDescent="0.2">
      <c r="A16" s="55" t="s">
        <v>38</v>
      </c>
      <c r="B16" s="57" t="s">
        <v>26</v>
      </c>
      <c r="C16" s="48" t="s">
        <v>39</v>
      </c>
      <c r="D16" s="58" t="s">
        <v>14</v>
      </c>
      <c r="E16" s="43" t="s">
        <v>20</v>
      </c>
      <c r="F16" s="54">
        <v>40</v>
      </c>
      <c r="G16" s="49"/>
      <c r="H16" s="45">
        <f>ROUND(F16*G16,2)</f>
        <v>0</v>
      </c>
    </row>
    <row r="17" spans="1:8" ht="36" customHeight="1" x14ac:dyDescent="0.2">
      <c r="A17" s="55" t="s">
        <v>40</v>
      </c>
      <c r="B17" s="57" t="s">
        <v>41</v>
      </c>
      <c r="C17" s="48" t="s">
        <v>42</v>
      </c>
      <c r="D17" s="58" t="s">
        <v>14</v>
      </c>
      <c r="E17" s="43" t="s">
        <v>20</v>
      </c>
      <c r="F17" s="54">
        <v>30</v>
      </c>
      <c r="G17" s="49"/>
      <c r="H17" s="45">
        <f>ROUND(F17*G17,2)</f>
        <v>0</v>
      </c>
    </row>
    <row r="18" spans="1:8" ht="36" customHeight="1" x14ac:dyDescent="0.2">
      <c r="A18" s="55" t="s">
        <v>43</v>
      </c>
      <c r="B18" s="60" t="s">
        <v>44</v>
      </c>
      <c r="C18" s="48" t="s">
        <v>45</v>
      </c>
      <c r="D18" s="58" t="s">
        <v>37</v>
      </c>
      <c r="E18" s="43"/>
      <c r="F18" s="54"/>
      <c r="G18" s="45"/>
      <c r="H18" s="45"/>
    </row>
    <row r="19" spans="1:8" ht="36" customHeight="1" x14ac:dyDescent="0.2">
      <c r="A19" s="55" t="s">
        <v>46</v>
      </c>
      <c r="B19" s="57" t="s">
        <v>26</v>
      </c>
      <c r="C19" s="48" t="s">
        <v>47</v>
      </c>
      <c r="D19" s="58" t="s">
        <v>14</v>
      </c>
      <c r="E19" s="43" t="s">
        <v>20</v>
      </c>
      <c r="F19" s="54">
        <v>20</v>
      </c>
      <c r="G19" s="49"/>
      <c r="H19" s="45">
        <f>ROUND(F19*G19,2)</f>
        <v>0</v>
      </c>
    </row>
    <row r="20" spans="1:8" ht="36" customHeight="1" x14ac:dyDescent="0.2">
      <c r="A20" s="55" t="s">
        <v>48</v>
      </c>
      <c r="B20" s="57" t="s">
        <v>41</v>
      </c>
      <c r="C20" s="48" t="s">
        <v>49</v>
      </c>
      <c r="D20" s="58" t="s">
        <v>14</v>
      </c>
      <c r="E20" s="43" t="s">
        <v>20</v>
      </c>
      <c r="F20" s="54">
        <v>200</v>
      </c>
      <c r="G20" s="49"/>
      <c r="H20" s="45">
        <f>ROUND(F20*G20,2)</f>
        <v>0</v>
      </c>
    </row>
    <row r="21" spans="1:8" ht="36" customHeight="1" x14ac:dyDescent="0.2">
      <c r="A21" s="55" t="s">
        <v>50</v>
      </c>
      <c r="B21" s="57" t="s">
        <v>51</v>
      </c>
      <c r="C21" s="48" t="s">
        <v>52</v>
      </c>
      <c r="D21" s="58" t="s">
        <v>14</v>
      </c>
      <c r="E21" s="43" t="s">
        <v>20</v>
      </c>
      <c r="F21" s="54">
        <v>90</v>
      </c>
      <c r="G21" s="49"/>
      <c r="H21" s="45">
        <f>ROUND(F21*G21,2)</f>
        <v>0</v>
      </c>
    </row>
    <row r="22" spans="1:8" ht="36" customHeight="1" x14ac:dyDescent="0.2">
      <c r="A22" s="55" t="s">
        <v>53</v>
      </c>
      <c r="B22" s="57" t="s">
        <v>54</v>
      </c>
      <c r="C22" s="48" t="s">
        <v>55</v>
      </c>
      <c r="D22" s="58" t="s">
        <v>14</v>
      </c>
      <c r="E22" s="43" t="s">
        <v>20</v>
      </c>
      <c r="F22" s="54">
        <v>90</v>
      </c>
      <c r="G22" s="49"/>
      <c r="H22" s="45">
        <f>ROUND(F22*G22,2)</f>
        <v>0</v>
      </c>
    </row>
    <row r="23" spans="1:8" ht="36" customHeight="1" x14ac:dyDescent="0.2">
      <c r="A23" s="55" t="s">
        <v>56</v>
      </c>
      <c r="B23" s="59" t="s">
        <v>57</v>
      </c>
      <c r="C23" s="48" t="s">
        <v>58</v>
      </c>
      <c r="D23" s="58" t="s">
        <v>37</v>
      </c>
      <c r="E23" s="43"/>
      <c r="F23" s="54"/>
      <c r="G23" s="45"/>
      <c r="H23" s="45"/>
    </row>
    <row r="24" spans="1:8" ht="36" customHeight="1" x14ac:dyDescent="0.2">
      <c r="A24" s="55" t="s">
        <v>59</v>
      </c>
      <c r="B24" s="57" t="s">
        <v>26</v>
      </c>
      <c r="C24" s="48" t="s">
        <v>60</v>
      </c>
      <c r="D24" s="58" t="s">
        <v>14</v>
      </c>
      <c r="E24" s="43" t="s">
        <v>61</v>
      </c>
      <c r="F24" s="54">
        <v>380</v>
      </c>
      <c r="G24" s="49"/>
      <c r="H24" s="45">
        <f>ROUND(F24*G24,2)</f>
        <v>0</v>
      </c>
    </row>
    <row r="25" spans="1:8" ht="36" customHeight="1" x14ac:dyDescent="0.2">
      <c r="A25" s="55" t="s">
        <v>62</v>
      </c>
      <c r="B25" s="59" t="s">
        <v>63</v>
      </c>
      <c r="C25" s="48" t="s">
        <v>64</v>
      </c>
      <c r="D25" s="58" t="s">
        <v>37</v>
      </c>
      <c r="E25" s="43"/>
      <c r="F25" s="54"/>
      <c r="G25" s="45"/>
      <c r="H25" s="45"/>
    </row>
    <row r="26" spans="1:8" ht="36" customHeight="1" x14ac:dyDescent="0.2">
      <c r="A26" s="55" t="s">
        <v>65</v>
      </c>
      <c r="B26" s="57" t="s">
        <v>26</v>
      </c>
      <c r="C26" s="48" t="s">
        <v>66</v>
      </c>
      <c r="D26" s="58" t="s">
        <v>14</v>
      </c>
      <c r="E26" s="43" t="s">
        <v>61</v>
      </c>
      <c r="F26" s="54">
        <v>255</v>
      </c>
      <c r="G26" s="49"/>
      <c r="H26" s="45">
        <f>ROUND(F26*G26,2)</f>
        <v>0</v>
      </c>
    </row>
    <row r="27" spans="1:8" ht="36" customHeight="1" x14ac:dyDescent="0.2">
      <c r="A27" s="55" t="s">
        <v>67</v>
      </c>
      <c r="B27" s="57" t="s">
        <v>41</v>
      </c>
      <c r="C27" s="48" t="s">
        <v>68</v>
      </c>
      <c r="D27" s="58" t="s">
        <v>14</v>
      </c>
      <c r="E27" s="43" t="s">
        <v>61</v>
      </c>
      <c r="F27" s="54">
        <v>255</v>
      </c>
      <c r="G27" s="49"/>
      <c r="H27" s="45">
        <f>ROUND(F27*G27,2)</f>
        <v>0</v>
      </c>
    </row>
    <row r="28" spans="1:8" ht="36" customHeight="1" x14ac:dyDescent="0.2">
      <c r="A28" s="55" t="s">
        <v>69</v>
      </c>
      <c r="B28" s="59" t="s">
        <v>70</v>
      </c>
      <c r="C28" s="48" t="s">
        <v>71</v>
      </c>
      <c r="D28" s="58" t="s">
        <v>72</v>
      </c>
      <c r="E28" s="43"/>
      <c r="F28" s="54"/>
      <c r="G28" s="45"/>
      <c r="H28" s="45"/>
    </row>
    <row r="29" spans="1:8" ht="36" customHeight="1" x14ac:dyDescent="0.2">
      <c r="A29" s="55" t="s">
        <v>73</v>
      </c>
      <c r="B29" s="57" t="s">
        <v>26</v>
      </c>
      <c r="C29" s="48" t="s">
        <v>74</v>
      </c>
      <c r="D29" s="58" t="s">
        <v>14</v>
      </c>
      <c r="E29" s="43" t="s">
        <v>20</v>
      </c>
      <c r="F29" s="54">
        <v>52</v>
      </c>
      <c r="G29" s="49"/>
      <c r="H29" s="45">
        <f>ROUND(F29*G29,2)</f>
        <v>0</v>
      </c>
    </row>
    <row r="30" spans="1:8" ht="36" customHeight="1" x14ac:dyDescent="0.2">
      <c r="A30" s="55" t="s">
        <v>75</v>
      </c>
      <c r="B30" s="57" t="s">
        <v>41</v>
      </c>
      <c r="C30" s="48" t="s">
        <v>76</v>
      </c>
      <c r="D30" s="58" t="s">
        <v>14</v>
      </c>
      <c r="E30" s="43" t="s">
        <v>20</v>
      </c>
      <c r="F30" s="54">
        <v>10</v>
      </c>
      <c r="G30" s="49"/>
      <c r="H30" s="45">
        <f>ROUND(F30*G30,2)</f>
        <v>0</v>
      </c>
    </row>
    <row r="31" spans="1:8" ht="36" customHeight="1" x14ac:dyDescent="0.2">
      <c r="A31" s="55" t="s">
        <v>77</v>
      </c>
      <c r="B31" s="59" t="s">
        <v>78</v>
      </c>
      <c r="C31" s="48" t="s">
        <v>79</v>
      </c>
      <c r="D31" s="58" t="s">
        <v>80</v>
      </c>
      <c r="E31" s="43"/>
      <c r="F31" s="54"/>
      <c r="G31" s="45"/>
      <c r="H31" s="45"/>
    </row>
    <row r="32" spans="1:8" ht="36" customHeight="1" x14ac:dyDescent="0.2">
      <c r="A32" s="55" t="s">
        <v>81</v>
      </c>
      <c r="B32" s="57" t="s">
        <v>26</v>
      </c>
      <c r="C32" s="48" t="s">
        <v>82</v>
      </c>
      <c r="D32" s="58" t="s">
        <v>83</v>
      </c>
      <c r="E32" s="43"/>
      <c r="F32" s="54"/>
      <c r="G32" s="45"/>
      <c r="H32" s="45"/>
    </row>
    <row r="33" spans="1:8" ht="36" customHeight="1" x14ac:dyDescent="0.2">
      <c r="A33" s="55" t="s">
        <v>84</v>
      </c>
      <c r="B33" s="61" t="s">
        <v>107</v>
      </c>
      <c r="C33" s="48" t="s">
        <v>86</v>
      </c>
      <c r="D33" s="58"/>
      <c r="E33" s="43" t="s">
        <v>20</v>
      </c>
      <c r="F33" s="54">
        <v>52</v>
      </c>
      <c r="G33" s="49"/>
      <c r="H33" s="45">
        <f>ROUND(F33*G33,2)</f>
        <v>0</v>
      </c>
    </row>
    <row r="34" spans="1:8" ht="36" customHeight="1" x14ac:dyDescent="0.2">
      <c r="A34" s="55" t="s">
        <v>87</v>
      </c>
      <c r="B34" s="57" t="s">
        <v>41</v>
      </c>
      <c r="C34" s="48" t="s">
        <v>88</v>
      </c>
      <c r="D34" s="58" t="s">
        <v>89</v>
      </c>
      <c r="E34" s="43" t="s">
        <v>20</v>
      </c>
      <c r="F34" s="54">
        <v>10</v>
      </c>
      <c r="G34" s="49"/>
      <c r="H34" s="45">
        <f>ROUND(F34*G34,2)</f>
        <v>0</v>
      </c>
    </row>
    <row r="35" spans="1:8" ht="36" customHeight="1" x14ac:dyDescent="0.2">
      <c r="A35" s="55" t="s">
        <v>90</v>
      </c>
      <c r="B35" s="59" t="s">
        <v>91</v>
      </c>
      <c r="C35" s="48" t="s">
        <v>92</v>
      </c>
      <c r="D35" s="58" t="s">
        <v>93</v>
      </c>
      <c r="E35" s="43"/>
      <c r="F35" s="54"/>
      <c r="G35" s="45"/>
      <c r="H35" s="45"/>
    </row>
    <row r="36" spans="1:8" ht="36" customHeight="1" x14ac:dyDescent="0.2">
      <c r="A36" s="55" t="s">
        <v>94</v>
      </c>
      <c r="B36" s="57" t="s">
        <v>26</v>
      </c>
      <c r="C36" s="48" t="s">
        <v>95</v>
      </c>
      <c r="D36" s="58" t="s">
        <v>14</v>
      </c>
      <c r="E36" s="43"/>
      <c r="F36" s="54">
        <v>16</v>
      </c>
      <c r="G36" s="49"/>
      <c r="H36" s="45">
        <f>ROUND(F36*G36,2)</f>
        <v>0</v>
      </c>
    </row>
    <row r="37" spans="1:8" ht="36" customHeight="1" x14ac:dyDescent="0.2">
      <c r="A37" s="55" t="s">
        <v>96</v>
      </c>
      <c r="B37" s="57" t="s">
        <v>41</v>
      </c>
      <c r="C37" s="48" t="s">
        <v>97</v>
      </c>
      <c r="D37" s="58"/>
      <c r="E37" s="43" t="s">
        <v>98</v>
      </c>
      <c r="F37" s="54">
        <v>76</v>
      </c>
      <c r="G37" s="49"/>
      <c r="H37" s="45">
        <f>ROUND(F37*G37,2)</f>
        <v>0</v>
      </c>
    </row>
    <row r="38" spans="1:8" ht="36" customHeight="1" x14ac:dyDescent="0.2">
      <c r="A38" s="55" t="s">
        <v>99</v>
      </c>
      <c r="B38" s="59" t="s">
        <v>100</v>
      </c>
      <c r="C38" s="48" t="s">
        <v>101</v>
      </c>
      <c r="D38" s="58" t="s">
        <v>102</v>
      </c>
      <c r="E38" s="43"/>
      <c r="F38" s="54"/>
      <c r="G38" s="45"/>
      <c r="H38" s="45"/>
    </row>
    <row r="39" spans="1:8" ht="36" customHeight="1" x14ac:dyDescent="0.2">
      <c r="A39" s="55" t="s">
        <v>103</v>
      </c>
      <c r="B39" s="62" t="s">
        <v>26</v>
      </c>
      <c r="C39" s="63" t="s">
        <v>104</v>
      </c>
      <c r="D39" s="42" t="s">
        <v>105</v>
      </c>
      <c r="E39" s="43"/>
      <c r="F39" s="54"/>
      <c r="G39" s="45"/>
      <c r="H39" s="45"/>
    </row>
    <row r="40" spans="1:8" ht="36" customHeight="1" x14ac:dyDescent="0.2">
      <c r="A40" s="55" t="s">
        <v>106</v>
      </c>
      <c r="B40" s="64" t="s">
        <v>107</v>
      </c>
      <c r="C40" s="63" t="s">
        <v>108</v>
      </c>
      <c r="D40" s="42"/>
      <c r="E40" s="65" t="s">
        <v>98</v>
      </c>
      <c r="F40" s="54">
        <v>10</v>
      </c>
      <c r="G40" s="49"/>
      <c r="H40" s="45">
        <f>ROUND(F40*G40,2)</f>
        <v>0</v>
      </c>
    </row>
    <row r="41" spans="1:8" ht="36" customHeight="1" x14ac:dyDescent="0.2">
      <c r="A41" s="55" t="s">
        <v>109</v>
      </c>
      <c r="B41" s="64" t="s">
        <v>85</v>
      </c>
      <c r="C41" s="63" t="s">
        <v>110</v>
      </c>
      <c r="D41" s="42"/>
      <c r="E41" s="65" t="s">
        <v>98</v>
      </c>
      <c r="F41" s="54">
        <v>6</v>
      </c>
      <c r="G41" s="49"/>
      <c r="H41" s="45">
        <f>ROUND(F41*G41,2)</f>
        <v>0</v>
      </c>
    </row>
    <row r="42" spans="1:8" ht="53.25" customHeight="1" x14ac:dyDescent="0.2">
      <c r="A42" s="55" t="s">
        <v>111</v>
      </c>
      <c r="B42" s="57" t="s">
        <v>41</v>
      </c>
      <c r="C42" s="48" t="s">
        <v>112</v>
      </c>
      <c r="D42" s="58" t="s">
        <v>113</v>
      </c>
      <c r="E42" s="43" t="s">
        <v>98</v>
      </c>
      <c r="F42" s="54">
        <v>76</v>
      </c>
      <c r="G42" s="49"/>
      <c r="H42" s="45">
        <f>ROUND(F42*G42,2)</f>
        <v>0</v>
      </c>
    </row>
    <row r="43" spans="1:8" ht="36" customHeight="1" x14ac:dyDescent="0.2">
      <c r="A43" s="55" t="s">
        <v>114</v>
      </c>
      <c r="B43" s="57" t="s">
        <v>51</v>
      </c>
      <c r="C43" s="48" t="s">
        <v>115</v>
      </c>
      <c r="D43" s="58" t="s">
        <v>116</v>
      </c>
      <c r="E43" s="43" t="s">
        <v>98</v>
      </c>
      <c r="F43" s="54">
        <v>56</v>
      </c>
      <c r="G43" s="49"/>
      <c r="H43" s="45">
        <f>ROUND(F43*G43,2)</f>
        <v>0</v>
      </c>
    </row>
    <row r="44" spans="1:8" ht="36" customHeight="1" x14ac:dyDescent="0.2">
      <c r="A44" s="55" t="s">
        <v>117</v>
      </c>
      <c r="B44" s="59" t="s">
        <v>118</v>
      </c>
      <c r="C44" s="48" t="s">
        <v>119</v>
      </c>
      <c r="D44" s="58" t="s">
        <v>120</v>
      </c>
      <c r="E44" s="43"/>
      <c r="F44" s="54"/>
      <c r="G44" s="45"/>
      <c r="H44" s="45"/>
    </row>
    <row r="45" spans="1:8" ht="36" customHeight="1" x14ac:dyDescent="0.2">
      <c r="A45" s="55" t="s">
        <v>121</v>
      </c>
      <c r="B45" s="57" t="s">
        <v>26</v>
      </c>
      <c r="C45" s="48" t="s">
        <v>122</v>
      </c>
      <c r="D45" s="48"/>
      <c r="E45" s="58"/>
      <c r="F45" s="54"/>
      <c r="G45" s="45"/>
      <c r="H45" s="45"/>
    </row>
    <row r="46" spans="1:8" ht="36" customHeight="1" x14ac:dyDescent="0.2">
      <c r="A46" s="55" t="s">
        <v>123</v>
      </c>
      <c r="B46" s="61" t="s">
        <v>107</v>
      </c>
      <c r="C46" s="48" t="s">
        <v>124</v>
      </c>
      <c r="D46" s="58"/>
      <c r="E46" s="43" t="s">
        <v>125</v>
      </c>
      <c r="F46" s="54">
        <v>2250</v>
      </c>
      <c r="G46" s="49"/>
      <c r="H46" s="45">
        <f>ROUND(F46*G46,2)</f>
        <v>0</v>
      </c>
    </row>
    <row r="47" spans="1:8" ht="36" customHeight="1" x14ac:dyDescent="0.2">
      <c r="A47" s="55" t="s">
        <v>126</v>
      </c>
      <c r="B47" s="57" t="s">
        <v>41</v>
      </c>
      <c r="C47" s="48" t="s">
        <v>127</v>
      </c>
      <c r="D47" s="58"/>
      <c r="E47" s="43"/>
      <c r="F47" s="54"/>
      <c r="G47" s="45"/>
      <c r="H47" s="45"/>
    </row>
    <row r="48" spans="1:8" ht="36" customHeight="1" x14ac:dyDescent="0.2">
      <c r="A48" s="55" t="s">
        <v>128</v>
      </c>
      <c r="B48" s="61" t="s">
        <v>107</v>
      </c>
      <c r="C48" s="48" t="s">
        <v>124</v>
      </c>
      <c r="D48" s="58"/>
      <c r="E48" s="43" t="s">
        <v>125</v>
      </c>
      <c r="F48" s="54">
        <v>130</v>
      </c>
      <c r="G48" s="49"/>
      <c r="H48" s="45">
        <f>ROUND(F48*G48,2)</f>
        <v>0</v>
      </c>
    </row>
    <row r="49" spans="1:8" ht="36" customHeight="1" x14ac:dyDescent="0.2">
      <c r="A49" s="55" t="s">
        <v>129</v>
      </c>
      <c r="B49" s="59" t="s">
        <v>130</v>
      </c>
      <c r="C49" s="48" t="s">
        <v>131</v>
      </c>
      <c r="D49" s="58" t="s">
        <v>132</v>
      </c>
      <c r="E49" s="43"/>
      <c r="F49" s="54"/>
      <c r="G49" s="45"/>
      <c r="H49" s="45"/>
    </row>
    <row r="50" spans="1:8" ht="36" customHeight="1" x14ac:dyDescent="0.2">
      <c r="A50" s="55" t="s">
        <v>133</v>
      </c>
      <c r="B50" s="57" t="s">
        <v>26</v>
      </c>
      <c r="C50" s="48" t="s">
        <v>134</v>
      </c>
      <c r="D50" s="58"/>
      <c r="E50" s="43" t="s">
        <v>20</v>
      </c>
      <c r="F50" s="54">
        <v>1790</v>
      </c>
      <c r="G50" s="49"/>
      <c r="H50" s="45">
        <f t="shared" ref="H50:H51" si="0">ROUND(F50*G50,2)</f>
        <v>0</v>
      </c>
    </row>
    <row r="51" spans="1:8" ht="36" customHeight="1" x14ac:dyDescent="0.2">
      <c r="A51" s="55" t="s">
        <v>135</v>
      </c>
      <c r="B51" s="59" t="s">
        <v>136</v>
      </c>
      <c r="C51" s="48" t="s">
        <v>137</v>
      </c>
      <c r="D51" s="58" t="s">
        <v>138</v>
      </c>
      <c r="E51" s="43" t="s">
        <v>61</v>
      </c>
      <c r="F51" s="54">
        <v>9</v>
      </c>
      <c r="G51" s="49"/>
      <c r="H51" s="45">
        <f t="shared" si="0"/>
        <v>0</v>
      </c>
    </row>
    <row r="52" spans="1:8" ht="36" customHeight="1" x14ac:dyDescent="0.2">
      <c r="A52" s="66"/>
      <c r="B52" s="67"/>
      <c r="C52" s="68" t="s">
        <v>139</v>
      </c>
      <c r="D52" s="52"/>
      <c r="E52" s="69"/>
      <c r="F52" s="44"/>
      <c r="G52" s="45"/>
      <c r="H52" s="45"/>
    </row>
    <row r="53" spans="1:8" ht="36" customHeight="1" x14ac:dyDescent="0.2">
      <c r="A53" s="46" t="s">
        <v>140</v>
      </c>
      <c r="B53" s="59" t="s">
        <v>141</v>
      </c>
      <c r="C53" s="48" t="s">
        <v>142</v>
      </c>
      <c r="D53" s="58" t="s">
        <v>143</v>
      </c>
      <c r="E53" s="43" t="s">
        <v>98</v>
      </c>
      <c r="F53" s="44">
        <v>4780</v>
      </c>
      <c r="G53" s="49"/>
      <c r="H53" s="45">
        <f>ROUND(F53*G53,2)</f>
        <v>0</v>
      </c>
    </row>
    <row r="54" spans="1:8" ht="48" customHeight="1" x14ac:dyDescent="0.2">
      <c r="A54" s="66"/>
      <c r="B54" s="67"/>
      <c r="C54" s="68" t="s">
        <v>144</v>
      </c>
      <c r="D54" s="52"/>
      <c r="E54" s="69"/>
      <c r="F54" s="44"/>
      <c r="G54" s="45"/>
      <c r="H54" s="45"/>
    </row>
    <row r="55" spans="1:8" ht="36" customHeight="1" x14ac:dyDescent="0.2">
      <c r="A55" s="46" t="s">
        <v>145</v>
      </c>
      <c r="B55" s="59" t="s">
        <v>146</v>
      </c>
      <c r="C55" s="70" t="s">
        <v>147</v>
      </c>
      <c r="D55" s="71" t="s">
        <v>148</v>
      </c>
      <c r="E55" s="43"/>
      <c r="F55" s="44"/>
      <c r="G55" s="45"/>
      <c r="H55" s="45"/>
    </row>
    <row r="56" spans="1:8" ht="39.950000000000003" customHeight="1" x14ac:dyDescent="0.2">
      <c r="A56" s="46" t="s">
        <v>149</v>
      </c>
      <c r="B56" s="57" t="s">
        <v>26</v>
      </c>
      <c r="C56" s="72" t="s">
        <v>150</v>
      </c>
      <c r="D56" s="58"/>
      <c r="E56" s="43" t="s">
        <v>61</v>
      </c>
      <c r="F56" s="44">
        <v>1</v>
      </c>
      <c r="G56" s="49"/>
      <c r="H56" s="45">
        <f t="shared" ref="H56:H59" si="1">ROUND(F56*G56,2)</f>
        <v>0</v>
      </c>
    </row>
    <row r="57" spans="1:8" ht="39.950000000000003" customHeight="1" x14ac:dyDescent="0.2">
      <c r="A57" s="46" t="s">
        <v>151</v>
      </c>
      <c r="B57" s="57" t="s">
        <v>41</v>
      </c>
      <c r="C57" s="72" t="s">
        <v>152</v>
      </c>
      <c r="D57" s="58"/>
      <c r="E57" s="43" t="s">
        <v>61</v>
      </c>
      <c r="F57" s="44">
        <v>1</v>
      </c>
      <c r="G57" s="49"/>
      <c r="H57" s="45">
        <f t="shared" si="1"/>
        <v>0</v>
      </c>
    </row>
    <row r="58" spans="1:8" ht="36" customHeight="1" x14ac:dyDescent="0.2">
      <c r="A58" s="46" t="s">
        <v>153</v>
      </c>
      <c r="B58" s="73" t="s">
        <v>51</v>
      </c>
      <c r="C58" s="72" t="s">
        <v>154</v>
      </c>
      <c r="D58" s="71"/>
      <c r="E58" s="74" t="s">
        <v>61</v>
      </c>
      <c r="F58" s="44">
        <v>1</v>
      </c>
      <c r="G58" s="49"/>
      <c r="H58" s="45">
        <f t="shared" si="1"/>
        <v>0</v>
      </c>
    </row>
    <row r="59" spans="1:8" ht="36" customHeight="1" x14ac:dyDescent="0.2">
      <c r="A59" s="46" t="s">
        <v>155</v>
      </c>
      <c r="B59" s="73" t="s">
        <v>54</v>
      </c>
      <c r="C59" s="72" t="s">
        <v>156</v>
      </c>
      <c r="D59" s="71"/>
      <c r="E59" s="74" t="s">
        <v>61</v>
      </c>
      <c r="F59" s="44">
        <v>1</v>
      </c>
      <c r="G59" s="49"/>
      <c r="H59" s="45">
        <f t="shared" si="1"/>
        <v>0</v>
      </c>
    </row>
    <row r="60" spans="1:8" s="166" customFormat="1" ht="30" customHeight="1" x14ac:dyDescent="0.2">
      <c r="A60" s="167" t="s">
        <v>356</v>
      </c>
      <c r="B60" s="168" t="s">
        <v>159</v>
      </c>
      <c r="C60" s="169" t="s">
        <v>357</v>
      </c>
      <c r="D60" s="170" t="s">
        <v>358</v>
      </c>
      <c r="E60" s="171" t="s">
        <v>61</v>
      </c>
      <c r="F60" s="172">
        <v>1</v>
      </c>
      <c r="G60" s="173"/>
      <c r="H60" s="174">
        <f t="shared" ref="H60" si="2">ROUND(G60*F60,2)</f>
        <v>0</v>
      </c>
    </row>
    <row r="61" spans="1:8" ht="36" customHeight="1" x14ac:dyDescent="0.2">
      <c r="A61" s="66"/>
      <c r="B61" s="75"/>
      <c r="C61" s="68" t="s">
        <v>157</v>
      </c>
      <c r="D61" s="52"/>
      <c r="E61" s="69"/>
      <c r="F61" s="44"/>
      <c r="G61" s="45"/>
      <c r="H61" s="45"/>
    </row>
    <row r="62" spans="1:8" ht="36" customHeight="1" x14ac:dyDescent="0.2">
      <c r="A62" s="46" t="s">
        <v>158</v>
      </c>
      <c r="B62" s="59" t="s">
        <v>162</v>
      </c>
      <c r="C62" s="72" t="s">
        <v>160</v>
      </c>
      <c r="D62" s="71" t="s">
        <v>148</v>
      </c>
      <c r="E62" s="43" t="s">
        <v>61</v>
      </c>
      <c r="F62" s="44">
        <v>1</v>
      </c>
      <c r="G62" s="49"/>
      <c r="H62" s="45">
        <f>ROUND(F62*G62,2)</f>
        <v>0</v>
      </c>
    </row>
    <row r="63" spans="1:8" ht="36" customHeight="1" x14ac:dyDescent="0.2">
      <c r="A63" s="46" t="s">
        <v>161</v>
      </c>
      <c r="B63" s="59" t="s">
        <v>173</v>
      </c>
      <c r="C63" s="72" t="s">
        <v>163</v>
      </c>
      <c r="D63" s="71" t="s">
        <v>148</v>
      </c>
      <c r="E63" s="43"/>
      <c r="F63" s="44"/>
      <c r="G63" s="45"/>
      <c r="H63" s="45"/>
    </row>
    <row r="64" spans="1:8" ht="36" customHeight="1" x14ac:dyDescent="0.2">
      <c r="A64" s="46" t="s">
        <v>164</v>
      </c>
      <c r="B64" s="57" t="s">
        <v>26</v>
      </c>
      <c r="C64" s="48" t="s">
        <v>165</v>
      </c>
      <c r="D64" s="58"/>
      <c r="E64" s="43" t="s">
        <v>61</v>
      </c>
      <c r="F64" s="44">
        <v>1</v>
      </c>
      <c r="G64" s="49"/>
      <c r="H64" s="45">
        <f t="shared" ref="H64:H67" si="3">ROUND(F64*G64,2)</f>
        <v>0</v>
      </c>
    </row>
    <row r="65" spans="1:8" ht="36" customHeight="1" x14ac:dyDescent="0.2">
      <c r="A65" s="46" t="s">
        <v>166</v>
      </c>
      <c r="B65" s="57" t="s">
        <v>41</v>
      </c>
      <c r="C65" s="48" t="s">
        <v>167</v>
      </c>
      <c r="D65" s="58"/>
      <c r="E65" s="43" t="s">
        <v>61</v>
      </c>
      <c r="F65" s="44">
        <v>1</v>
      </c>
      <c r="G65" s="49"/>
      <c r="H65" s="45">
        <f t="shared" si="3"/>
        <v>0</v>
      </c>
    </row>
    <row r="66" spans="1:8" ht="36" customHeight="1" x14ac:dyDescent="0.2">
      <c r="A66" s="46" t="s">
        <v>168</v>
      </c>
      <c r="B66" s="57" t="s">
        <v>51</v>
      </c>
      <c r="C66" s="48" t="s">
        <v>169</v>
      </c>
      <c r="D66" s="58"/>
      <c r="E66" s="43" t="s">
        <v>61</v>
      </c>
      <c r="F66" s="44">
        <v>1</v>
      </c>
      <c r="G66" s="49"/>
      <c r="H66" s="45">
        <f t="shared" si="3"/>
        <v>0</v>
      </c>
    </row>
    <row r="67" spans="1:8" ht="36" customHeight="1" x14ac:dyDescent="0.2">
      <c r="A67" s="46" t="s">
        <v>170</v>
      </c>
      <c r="B67" s="57" t="s">
        <v>54</v>
      </c>
      <c r="C67" s="48" t="s">
        <v>171</v>
      </c>
      <c r="D67" s="58"/>
      <c r="E67" s="43" t="s">
        <v>61</v>
      </c>
      <c r="F67" s="44">
        <v>1</v>
      </c>
      <c r="G67" s="49"/>
      <c r="H67" s="45">
        <f t="shared" si="3"/>
        <v>0</v>
      </c>
    </row>
    <row r="68" spans="1:8" ht="36" customHeight="1" x14ac:dyDescent="0.2">
      <c r="A68" s="46" t="s">
        <v>172</v>
      </c>
      <c r="B68" s="59" t="s">
        <v>176</v>
      </c>
      <c r="C68" s="72" t="s">
        <v>174</v>
      </c>
      <c r="D68" s="71" t="s">
        <v>148</v>
      </c>
      <c r="E68" s="43" t="s">
        <v>61</v>
      </c>
      <c r="F68" s="44"/>
      <c r="G68" s="45"/>
      <c r="H68" s="45"/>
    </row>
    <row r="69" spans="1:8" ht="36" customHeight="1" x14ac:dyDescent="0.2">
      <c r="A69" s="46" t="s">
        <v>175</v>
      </c>
      <c r="B69" s="59" t="s">
        <v>179</v>
      </c>
      <c r="C69" s="48" t="s">
        <v>177</v>
      </c>
      <c r="D69" s="71" t="s">
        <v>148</v>
      </c>
      <c r="E69" s="43" t="s">
        <v>61</v>
      </c>
      <c r="F69" s="44">
        <v>2</v>
      </c>
      <c r="G69" s="49"/>
      <c r="H69" s="45">
        <f t="shared" ref="H69:H71" si="4">ROUND(F69*G69,2)</f>
        <v>0</v>
      </c>
    </row>
    <row r="70" spans="1:8" ht="36" customHeight="1" x14ac:dyDescent="0.2">
      <c r="A70" s="46" t="s">
        <v>178</v>
      </c>
      <c r="B70" s="59" t="s">
        <v>182</v>
      </c>
      <c r="C70" s="48" t="s">
        <v>180</v>
      </c>
      <c r="D70" s="71" t="s">
        <v>148</v>
      </c>
      <c r="E70" s="43" t="s">
        <v>61</v>
      </c>
      <c r="F70" s="44">
        <v>2</v>
      </c>
      <c r="G70" s="49"/>
      <c r="H70" s="45">
        <f t="shared" si="4"/>
        <v>0</v>
      </c>
    </row>
    <row r="71" spans="1:8" ht="36" customHeight="1" x14ac:dyDescent="0.2">
      <c r="A71" s="46" t="s">
        <v>181</v>
      </c>
      <c r="B71" s="59" t="s">
        <v>187</v>
      </c>
      <c r="C71" s="48" t="s">
        <v>183</v>
      </c>
      <c r="D71" s="58" t="s">
        <v>184</v>
      </c>
      <c r="E71" s="43" t="s">
        <v>61</v>
      </c>
      <c r="F71" s="44">
        <v>1</v>
      </c>
      <c r="G71" s="49"/>
      <c r="H71" s="45">
        <f t="shared" si="4"/>
        <v>0</v>
      </c>
    </row>
    <row r="72" spans="1:8" ht="36" customHeight="1" x14ac:dyDescent="0.2">
      <c r="A72" s="66"/>
      <c r="B72" s="76"/>
      <c r="C72" s="68" t="s">
        <v>185</v>
      </c>
      <c r="D72" s="52"/>
      <c r="E72" s="53"/>
      <c r="F72" s="54"/>
      <c r="G72" s="45"/>
      <c r="H72" s="45"/>
    </row>
    <row r="73" spans="1:8" ht="36" customHeight="1" x14ac:dyDescent="0.2">
      <c r="A73" s="55" t="s">
        <v>186</v>
      </c>
      <c r="B73" s="59" t="s">
        <v>355</v>
      </c>
      <c r="C73" s="48" t="s">
        <v>188</v>
      </c>
      <c r="D73" s="58" t="s">
        <v>189</v>
      </c>
      <c r="E73" s="77"/>
      <c r="F73" s="78"/>
      <c r="G73" s="79"/>
      <c r="H73" s="79"/>
    </row>
    <row r="74" spans="1:8" ht="36" customHeight="1" x14ac:dyDescent="0.2">
      <c r="A74" s="55" t="s">
        <v>190</v>
      </c>
      <c r="B74" s="57" t="s">
        <v>26</v>
      </c>
      <c r="C74" s="48" t="s">
        <v>191</v>
      </c>
      <c r="D74" s="58"/>
      <c r="E74" s="43" t="s">
        <v>20</v>
      </c>
      <c r="F74" s="78">
        <v>50</v>
      </c>
      <c r="G74" s="49"/>
      <c r="H74" s="45">
        <f>ROUND(F74*G74,2)</f>
        <v>0</v>
      </c>
    </row>
    <row r="75" spans="1:8" ht="30" customHeight="1" thickBot="1" x14ac:dyDescent="0.25">
      <c r="A75" s="80"/>
      <c r="B75" s="81" t="s">
        <v>13</v>
      </c>
      <c r="C75" s="214" t="str">
        <f>C7</f>
        <v>GRANT AVENUE EASTBOUND - W OF HANEY ST TO 180 W OF SHAFTESBURY BLVD (MILL AND FILL)</v>
      </c>
      <c r="D75" s="215"/>
      <c r="E75" s="215"/>
      <c r="F75" s="216"/>
      <c r="G75" s="82" t="s">
        <v>192</v>
      </c>
      <c r="H75" s="82">
        <f>SUM(H7:H74)</f>
        <v>0</v>
      </c>
    </row>
    <row r="76" spans="1:8" s="39" customFormat="1" ht="30" customHeight="1" thickTop="1" x14ac:dyDescent="0.2">
      <c r="A76" s="83"/>
      <c r="B76" s="162" t="s">
        <v>193</v>
      </c>
      <c r="C76" s="217" t="s">
        <v>360</v>
      </c>
      <c r="D76" s="198"/>
      <c r="E76" s="198"/>
      <c r="F76" s="198"/>
      <c r="G76" s="84"/>
      <c r="H76" s="85"/>
    </row>
    <row r="77" spans="1:8" ht="36" customHeight="1" x14ac:dyDescent="0.2">
      <c r="A77" s="32"/>
      <c r="B77" s="86"/>
      <c r="C77" s="87" t="s">
        <v>15</v>
      </c>
      <c r="D77" s="88"/>
      <c r="E77" s="89" t="s">
        <v>14</v>
      </c>
      <c r="F77" s="90" t="s">
        <v>14</v>
      </c>
      <c r="G77" s="91" t="s">
        <v>14</v>
      </c>
      <c r="H77" s="91"/>
    </row>
    <row r="78" spans="1:8" ht="36" customHeight="1" x14ac:dyDescent="0.2">
      <c r="A78" s="92" t="s">
        <v>16</v>
      </c>
      <c r="B78" s="59" t="s">
        <v>194</v>
      </c>
      <c r="C78" s="48" t="s">
        <v>18</v>
      </c>
      <c r="D78" s="42" t="s">
        <v>19</v>
      </c>
      <c r="E78" s="43" t="s">
        <v>20</v>
      </c>
      <c r="F78" s="44">
        <v>50</v>
      </c>
      <c r="G78" s="49"/>
      <c r="H78" s="45">
        <f>ROUND(F78*G78,2)</f>
        <v>0</v>
      </c>
    </row>
    <row r="79" spans="1:8" ht="36" customHeight="1" x14ac:dyDescent="0.2">
      <c r="A79" s="92"/>
      <c r="B79" s="50"/>
      <c r="C79" s="68" t="s">
        <v>21</v>
      </c>
      <c r="D79" s="52"/>
      <c r="E79" s="53"/>
      <c r="F79" s="54"/>
      <c r="G79" s="45"/>
      <c r="H79" s="45"/>
    </row>
    <row r="80" spans="1:8" ht="36" customHeight="1" x14ac:dyDescent="0.2">
      <c r="A80" s="93" t="s">
        <v>22</v>
      </c>
      <c r="B80" s="59" t="s">
        <v>195</v>
      </c>
      <c r="C80" s="48" t="s">
        <v>24</v>
      </c>
      <c r="D80" s="42" t="s">
        <v>19</v>
      </c>
      <c r="E80" s="43"/>
      <c r="F80" s="54"/>
      <c r="G80" s="45"/>
      <c r="H80" s="45"/>
    </row>
    <row r="81" spans="1:8" ht="36" customHeight="1" x14ac:dyDescent="0.2">
      <c r="A81" s="93" t="s">
        <v>25</v>
      </c>
      <c r="B81" s="57" t="s">
        <v>26</v>
      </c>
      <c r="C81" s="48" t="s">
        <v>27</v>
      </c>
      <c r="D81" s="58" t="s">
        <v>14</v>
      </c>
      <c r="E81" s="43" t="s">
        <v>20</v>
      </c>
      <c r="F81" s="54">
        <v>180</v>
      </c>
      <c r="G81" s="49"/>
      <c r="H81" s="45">
        <f>ROUND(F81*G81,2)</f>
        <v>0</v>
      </c>
    </row>
    <row r="82" spans="1:8" ht="36" customHeight="1" x14ac:dyDescent="0.2">
      <c r="A82" s="93" t="s">
        <v>28</v>
      </c>
      <c r="B82" s="59" t="s">
        <v>196</v>
      </c>
      <c r="C82" s="48" t="s">
        <v>30</v>
      </c>
      <c r="D82" s="58" t="s">
        <v>31</v>
      </c>
      <c r="E82" s="43"/>
      <c r="F82" s="54"/>
      <c r="G82" s="45"/>
      <c r="H82" s="45"/>
    </row>
    <row r="83" spans="1:8" ht="36" customHeight="1" x14ac:dyDescent="0.2">
      <c r="A83" s="93" t="s">
        <v>32</v>
      </c>
      <c r="B83" s="57" t="s">
        <v>26</v>
      </c>
      <c r="C83" s="48" t="s">
        <v>33</v>
      </c>
      <c r="D83" s="58" t="s">
        <v>14</v>
      </c>
      <c r="E83" s="43" t="s">
        <v>20</v>
      </c>
      <c r="F83" s="54">
        <v>11000</v>
      </c>
      <c r="G83" s="49"/>
      <c r="H83" s="45">
        <f>ROUND(F83*G83,2)</f>
        <v>0</v>
      </c>
    </row>
    <row r="84" spans="1:8" ht="36" customHeight="1" x14ac:dyDescent="0.2">
      <c r="A84" s="93" t="s">
        <v>34</v>
      </c>
      <c r="B84" s="59" t="s">
        <v>197</v>
      </c>
      <c r="C84" s="48" t="s">
        <v>36</v>
      </c>
      <c r="D84" s="58" t="s">
        <v>37</v>
      </c>
      <c r="E84" s="43"/>
      <c r="F84" s="54"/>
      <c r="G84" s="45"/>
      <c r="H84" s="45"/>
    </row>
    <row r="85" spans="1:8" ht="36" customHeight="1" x14ac:dyDescent="0.2">
      <c r="A85" s="93" t="s">
        <v>38</v>
      </c>
      <c r="B85" s="57" t="s">
        <v>26</v>
      </c>
      <c r="C85" s="48" t="s">
        <v>39</v>
      </c>
      <c r="D85" s="58" t="s">
        <v>14</v>
      </c>
      <c r="E85" s="43" t="s">
        <v>20</v>
      </c>
      <c r="F85" s="54">
        <v>40</v>
      </c>
      <c r="G85" s="49"/>
      <c r="H85" s="45">
        <f t="shared" ref="H85:H86" si="5">ROUND(F85*G85,2)</f>
        <v>0</v>
      </c>
    </row>
    <row r="86" spans="1:8" ht="36" customHeight="1" x14ac:dyDescent="0.2">
      <c r="A86" s="93" t="s">
        <v>40</v>
      </c>
      <c r="B86" s="57" t="s">
        <v>41</v>
      </c>
      <c r="C86" s="48" t="s">
        <v>42</v>
      </c>
      <c r="D86" s="58" t="s">
        <v>14</v>
      </c>
      <c r="E86" s="43" t="s">
        <v>20</v>
      </c>
      <c r="F86" s="54">
        <v>30</v>
      </c>
      <c r="G86" s="49"/>
      <c r="H86" s="45">
        <f t="shared" si="5"/>
        <v>0</v>
      </c>
    </row>
    <row r="87" spans="1:8" ht="36" customHeight="1" x14ac:dyDescent="0.2">
      <c r="A87" s="93" t="s">
        <v>43</v>
      </c>
      <c r="B87" s="60" t="s">
        <v>198</v>
      </c>
      <c r="C87" s="48" t="s">
        <v>45</v>
      </c>
      <c r="D87" s="58" t="s">
        <v>37</v>
      </c>
      <c r="E87" s="43"/>
      <c r="F87" s="54"/>
      <c r="G87" s="45"/>
      <c r="H87" s="45"/>
    </row>
    <row r="88" spans="1:8" ht="36" customHeight="1" x14ac:dyDescent="0.2">
      <c r="A88" s="93" t="s">
        <v>46</v>
      </c>
      <c r="B88" s="57" t="s">
        <v>26</v>
      </c>
      <c r="C88" s="48" t="s">
        <v>47</v>
      </c>
      <c r="D88" s="58" t="s">
        <v>14</v>
      </c>
      <c r="E88" s="43" t="s">
        <v>20</v>
      </c>
      <c r="F88" s="54">
        <v>5</v>
      </c>
      <c r="G88" s="49"/>
      <c r="H88" s="45">
        <f t="shared" ref="H88:H91" si="6">ROUND(F88*G88,2)</f>
        <v>0</v>
      </c>
    </row>
    <row r="89" spans="1:8" ht="36" customHeight="1" x14ac:dyDescent="0.2">
      <c r="A89" s="93" t="s">
        <v>48</v>
      </c>
      <c r="B89" s="57" t="s">
        <v>41</v>
      </c>
      <c r="C89" s="48" t="s">
        <v>49</v>
      </c>
      <c r="D89" s="58" t="s">
        <v>14</v>
      </c>
      <c r="E89" s="43" t="s">
        <v>20</v>
      </c>
      <c r="F89" s="54">
        <v>60</v>
      </c>
      <c r="G89" s="49"/>
      <c r="H89" s="45">
        <f t="shared" si="6"/>
        <v>0</v>
      </c>
    </row>
    <row r="90" spans="1:8" ht="36" customHeight="1" x14ac:dyDescent="0.2">
      <c r="A90" s="93" t="s">
        <v>50</v>
      </c>
      <c r="B90" s="57" t="s">
        <v>51</v>
      </c>
      <c r="C90" s="48" t="s">
        <v>52</v>
      </c>
      <c r="D90" s="58" t="s">
        <v>14</v>
      </c>
      <c r="E90" s="43" t="s">
        <v>20</v>
      </c>
      <c r="F90" s="54">
        <v>70</v>
      </c>
      <c r="G90" s="49"/>
      <c r="H90" s="45">
        <f t="shared" si="6"/>
        <v>0</v>
      </c>
    </row>
    <row r="91" spans="1:8" ht="36" customHeight="1" x14ac:dyDescent="0.2">
      <c r="A91" s="93" t="s">
        <v>53</v>
      </c>
      <c r="B91" s="57" t="s">
        <v>54</v>
      </c>
      <c r="C91" s="48" t="s">
        <v>55</v>
      </c>
      <c r="D91" s="58" t="s">
        <v>14</v>
      </c>
      <c r="E91" s="43" t="s">
        <v>20</v>
      </c>
      <c r="F91" s="54">
        <v>90</v>
      </c>
      <c r="G91" s="49"/>
      <c r="H91" s="45">
        <f t="shared" si="6"/>
        <v>0</v>
      </c>
    </row>
    <row r="92" spans="1:8" ht="36" customHeight="1" x14ac:dyDescent="0.2">
      <c r="A92" s="93" t="s">
        <v>56</v>
      </c>
      <c r="B92" s="59" t="s">
        <v>199</v>
      </c>
      <c r="C92" s="48" t="s">
        <v>58</v>
      </c>
      <c r="D92" s="58" t="s">
        <v>37</v>
      </c>
      <c r="E92" s="43"/>
      <c r="F92" s="54"/>
      <c r="G92" s="45"/>
      <c r="H92" s="45"/>
    </row>
    <row r="93" spans="1:8" ht="36" customHeight="1" x14ac:dyDescent="0.2">
      <c r="A93" s="93" t="s">
        <v>59</v>
      </c>
      <c r="B93" s="57" t="s">
        <v>26</v>
      </c>
      <c r="C93" s="48" t="s">
        <v>60</v>
      </c>
      <c r="D93" s="58" t="s">
        <v>14</v>
      </c>
      <c r="E93" s="43" t="s">
        <v>61</v>
      </c>
      <c r="F93" s="54">
        <v>310</v>
      </c>
      <c r="G93" s="49"/>
      <c r="H93" s="45">
        <f>ROUND(F93*G93,2)</f>
        <v>0</v>
      </c>
    </row>
    <row r="94" spans="1:8" ht="36" customHeight="1" x14ac:dyDescent="0.2">
      <c r="A94" s="93" t="s">
        <v>62</v>
      </c>
      <c r="B94" s="59" t="s">
        <v>200</v>
      </c>
      <c r="C94" s="48" t="s">
        <v>64</v>
      </c>
      <c r="D94" s="58" t="s">
        <v>37</v>
      </c>
      <c r="E94" s="43"/>
      <c r="F94" s="54"/>
      <c r="G94" s="45"/>
      <c r="H94" s="45"/>
    </row>
    <row r="95" spans="1:8" ht="36" customHeight="1" x14ac:dyDescent="0.2">
      <c r="A95" s="93" t="s">
        <v>65</v>
      </c>
      <c r="B95" s="57" t="s">
        <v>26</v>
      </c>
      <c r="C95" s="48" t="s">
        <v>66</v>
      </c>
      <c r="D95" s="58" t="s">
        <v>14</v>
      </c>
      <c r="E95" s="43" t="s">
        <v>61</v>
      </c>
      <c r="F95" s="54">
        <v>180</v>
      </c>
      <c r="G95" s="49"/>
      <c r="H95" s="45">
        <f t="shared" ref="H95:H96" si="7">ROUND(F95*G95,2)</f>
        <v>0</v>
      </c>
    </row>
    <row r="96" spans="1:8" ht="36" customHeight="1" x14ac:dyDescent="0.2">
      <c r="A96" s="93" t="s">
        <v>67</v>
      </c>
      <c r="B96" s="57" t="s">
        <v>41</v>
      </c>
      <c r="C96" s="48" t="s">
        <v>68</v>
      </c>
      <c r="D96" s="58" t="s">
        <v>14</v>
      </c>
      <c r="E96" s="43" t="s">
        <v>61</v>
      </c>
      <c r="F96" s="54">
        <v>180</v>
      </c>
      <c r="G96" s="49"/>
      <c r="H96" s="45">
        <f t="shared" si="7"/>
        <v>0</v>
      </c>
    </row>
    <row r="97" spans="1:8" ht="36" customHeight="1" x14ac:dyDescent="0.2">
      <c r="A97" s="93" t="s">
        <v>90</v>
      </c>
      <c r="B97" s="59" t="s">
        <v>201</v>
      </c>
      <c r="C97" s="48" t="s">
        <v>92</v>
      </c>
      <c r="D97" s="58" t="s">
        <v>93</v>
      </c>
      <c r="E97" s="43"/>
      <c r="F97" s="54"/>
      <c r="G97" s="45"/>
      <c r="H97" s="45"/>
    </row>
    <row r="98" spans="1:8" ht="36" customHeight="1" x14ac:dyDescent="0.2">
      <c r="A98" s="93" t="s">
        <v>94</v>
      </c>
      <c r="B98" s="57" t="s">
        <v>26</v>
      </c>
      <c r="C98" s="48" t="s">
        <v>95</v>
      </c>
      <c r="D98" s="58" t="s">
        <v>14</v>
      </c>
      <c r="E98" s="43"/>
      <c r="F98" s="54">
        <v>10</v>
      </c>
      <c r="G98" s="49"/>
      <c r="H98" s="45">
        <f t="shared" ref="H98:H99" si="8">ROUND(F98*G98,2)</f>
        <v>0</v>
      </c>
    </row>
    <row r="99" spans="1:8" ht="36" customHeight="1" x14ac:dyDescent="0.2">
      <c r="A99" s="93" t="s">
        <v>96</v>
      </c>
      <c r="B99" s="57" t="s">
        <v>41</v>
      </c>
      <c r="C99" s="48" t="s">
        <v>97</v>
      </c>
      <c r="D99" s="58"/>
      <c r="E99" s="43" t="s">
        <v>98</v>
      </c>
      <c r="F99" s="54">
        <v>67</v>
      </c>
      <c r="G99" s="49"/>
      <c r="H99" s="45">
        <f t="shared" si="8"/>
        <v>0</v>
      </c>
    </row>
    <row r="100" spans="1:8" ht="36" customHeight="1" x14ac:dyDescent="0.2">
      <c r="A100" s="93" t="s">
        <v>99</v>
      </c>
      <c r="B100" s="59" t="s">
        <v>202</v>
      </c>
      <c r="C100" s="48" t="s">
        <v>101</v>
      </c>
      <c r="D100" s="58" t="s">
        <v>102</v>
      </c>
      <c r="E100" s="43"/>
      <c r="F100" s="54"/>
      <c r="G100" s="45"/>
      <c r="H100" s="45"/>
    </row>
    <row r="101" spans="1:8" ht="36" customHeight="1" x14ac:dyDescent="0.2">
      <c r="A101" s="55" t="s">
        <v>103</v>
      </c>
      <c r="B101" s="62" t="s">
        <v>26</v>
      </c>
      <c r="C101" s="63" t="s">
        <v>104</v>
      </c>
      <c r="D101" s="42" t="s">
        <v>105</v>
      </c>
      <c r="E101" s="43"/>
      <c r="F101" s="54"/>
      <c r="G101" s="45"/>
      <c r="H101" s="45"/>
    </row>
    <row r="102" spans="1:8" ht="36" customHeight="1" x14ac:dyDescent="0.2">
      <c r="A102" s="55" t="s">
        <v>106</v>
      </c>
      <c r="B102" s="64" t="s">
        <v>107</v>
      </c>
      <c r="C102" s="63" t="s">
        <v>108</v>
      </c>
      <c r="D102" s="42"/>
      <c r="E102" s="65" t="s">
        <v>98</v>
      </c>
      <c r="F102" s="54">
        <v>10</v>
      </c>
      <c r="G102" s="49"/>
      <c r="H102" s="45">
        <f t="shared" ref="H102:H103" si="9">ROUND(F102*G102,2)</f>
        <v>0</v>
      </c>
    </row>
    <row r="103" spans="1:8" ht="57" customHeight="1" x14ac:dyDescent="0.2">
      <c r="A103" s="55" t="s">
        <v>111</v>
      </c>
      <c r="B103" s="57" t="s">
        <v>41</v>
      </c>
      <c r="C103" s="48" t="s">
        <v>112</v>
      </c>
      <c r="D103" s="58" t="s">
        <v>113</v>
      </c>
      <c r="E103" s="43" t="s">
        <v>98</v>
      </c>
      <c r="F103" s="54">
        <v>67</v>
      </c>
      <c r="G103" s="49"/>
      <c r="H103" s="45">
        <f t="shared" si="9"/>
        <v>0</v>
      </c>
    </row>
    <row r="104" spans="1:8" ht="36" customHeight="1" x14ac:dyDescent="0.2">
      <c r="A104" s="55" t="s">
        <v>117</v>
      </c>
      <c r="B104" s="59" t="s">
        <v>203</v>
      </c>
      <c r="C104" s="48" t="s">
        <v>119</v>
      </c>
      <c r="D104" s="58" t="s">
        <v>120</v>
      </c>
      <c r="E104" s="43"/>
      <c r="F104" s="54"/>
      <c r="G104" s="45"/>
      <c r="H104" s="45"/>
    </row>
    <row r="105" spans="1:8" ht="36" customHeight="1" x14ac:dyDescent="0.2">
      <c r="A105" s="55" t="s">
        <v>121</v>
      </c>
      <c r="B105" s="57" t="s">
        <v>26</v>
      </c>
      <c r="C105" s="48" t="s">
        <v>122</v>
      </c>
      <c r="D105" s="48"/>
      <c r="E105" s="58"/>
      <c r="F105" s="54"/>
      <c r="G105" s="45"/>
      <c r="H105" s="45"/>
    </row>
    <row r="106" spans="1:8" ht="36" customHeight="1" x14ac:dyDescent="0.2">
      <c r="A106" s="55" t="s">
        <v>123</v>
      </c>
      <c r="B106" s="61" t="s">
        <v>107</v>
      </c>
      <c r="C106" s="48" t="s">
        <v>124</v>
      </c>
      <c r="D106" s="58"/>
      <c r="E106" s="43" t="s">
        <v>125</v>
      </c>
      <c r="F106" s="54">
        <v>1320</v>
      </c>
      <c r="G106" s="49"/>
      <c r="H106" s="45">
        <f>ROUND(F106*G106,2)</f>
        <v>0</v>
      </c>
    </row>
    <row r="107" spans="1:8" ht="36" customHeight="1" x14ac:dyDescent="0.2">
      <c r="A107" s="55" t="s">
        <v>126</v>
      </c>
      <c r="B107" s="57" t="s">
        <v>41</v>
      </c>
      <c r="C107" s="48" t="s">
        <v>127</v>
      </c>
      <c r="D107" s="58"/>
      <c r="E107" s="43"/>
      <c r="F107" s="54"/>
      <c r="G107" s="45"/>
      <c r="H107" s="45"/>
    </row>
    <row r="108" spans="1:8" ht="36" customHeight="1" x14ac:dyDescent="0.2">
      <c r="A108" s="55" t="s">
        <v>128</v>
      </c>
      <c r="B108" s="61" t="s">
        <v>107</v>
      </c>
      <c r="C108" s="48" t="s">
        <v>124</v>
      </c>
      <c r="D108" s="58"/>
      <c r="E108" s="43" t="s">
        <v>125</v>
      </c>
      <c r="F108" s="44">
        <v>30</v>
      </c>
      <c r="G108" s="49"/>
      <c r="H108" s="45">
        <f>ROUND(F108*G108,2)</f>
        <v>0</v>
      </c>
    </row>
    <row r="109" spans="1:8" ht="36" customHeight="1" x14ac:dyDescent="0.2">
      <c r="A109" s="55" t="s">
        <v>129</v>
      </c>
      <c r="B109" s="59" t="s">
        <v>204</v>
      </c>
      <c r="C109" s="48" t="s">
        <v>131</v>
      </c>
      <c r="D109" s="58" t="s">
        <v>132</v>
      </c>
      <c r="E109" s="43"/>
      <c r="F109" s="44"/>
      <c r="G109" s="45"/>
      <c r="H109" s="45"/>
    </row>
    <row r="110" spans="1:8" ht="36" customHeight="1" x14ac:dyDescent="0.2">
      <c r="A110" s="55" t="s">
        <v>133</v>
      </c>
      <c r="B110" s="57" t="s">
        <v>26</v>
      </c>
      <c r="C110" s="48" t="s">
        <v>134</v>
      </c>
      <c r="D110" s="58"/>
      <c r="E110" s="43" t="s">
        <v>20</v>
      </c>
      <c r="F110" s="44">
        <v>1050</v>
      </c>
      <c r="G110" s="49"/>
      <c r="H110" s="45">
        <f>ROUND(F110*G110,2)</f>
        <v>0</v>
      </c>
    </row>
    <row r="111" spans="1:8" ht="36" customHeight="1" x14ac:dyDescent="0.2">
      <c r="A111" s="66"/>
      <c r="B111" s="67"/>
      <c r="C111" s="68" t="s">
        <v>139</v>
      </c>
      <c r="D111" s="52"/>
      <c r="E111" s="69"/>
      <c r="F111" s="78"/>
      <c r="G111" s="79"/>
      <c r="H111" s="79"/>
    </row>
    <row r="112" spans="1:8" ht="36" customHeight="1" x14ac:dyDescent="0.2">
      <c r="A112" s="46" t="s">
        <v>140</v>
      </c>
      <c r="B112" s="59" t="s">
        <v>205</v>
      </c>
      <c r="C112" s="48" t="s">
        <v>142</v>
      </c>
      <c r="D112" s="58" t="s">
        <v>143</v>
      </c>
      <c r="E112" s="43" t="s">
        <v>98</v>
      </c>
      <c r="F112" s="78">
        <v>2900</v>
      </c>
      <c r="G112" s="49"/>
      <c r="H112" s="45">
        <f>ROUND(F112*G112,2)</f>
        <v>0</v>
      </c>
    </row>
    <row r="113" spans="1:8" ht="39.950000000000003" customHeight="1" x14ac:dyDescent="0.2">
      <c r="A113" s="66"/>
      <c r="B113" s="67"/>
      <c r="C113" s="68" t="s">
        <v>144</v>
      </c>
      <c r="D113" s="52"/>
      <c r="E113" s="69"/>
      <c r="F113" s="44"/>
      <c r="G113" s="79"/>
      <c r="H113" s="79"/>
    </row>
    <row r="114" spans="1:8" ht="36" customHeight="1" x14ac:dyDescent="0.2">
      <c r="A114" s="46" t="s">
        <v>145</v>
      </c>
      <c r="B114" s="59" t="s">
        <v>206</v>
      </c>
      <c r="C114" s="70" t="s">
        <v>147</v>
      </c>
      <c r="D114" s="71" t="s">
        <v>148</v>
      </c>
      <c r="E114" s="43"/>
      <c r="F114" s="44"/>
      <c r="G114" s="79"/>
      <c r="H114" s="79"/>
    </row>
    <row r="115" spans="1:8" ht="36" customHeight="1" x14ac:dyDescent="0.2">
      <c r="A115" s="46" t="s">
        <v>149</v>
      </c>
      <c r="B115" s="57" t="s">
        <v>26</v>
      </c>
      <c r="C115" s="72" t="s">
        <v>150</v>
      </c>
      <c r="D115" s="58"/>
      <c r="E115" s="43" t="s">
        <v>61</v>
      </c>
      <c r="F115" s="44">
        <v>1</v>
      </c>
      <c r="G115" s="49"/>
      <c r="H115" s="45">
        <f t="shared" ref="H115:H117" si="10">ROUND(F115*G115,2)</f>
        <v>0</v>
      </c>
    </row>
    <row r="116" spans="1:8" ht="36" customHeight="1" x14ac:dyDescent="0.2">
      <c r="A116" s="46" t="s">
        <v>151</v>
      </c>
      <c r="B116" s="57" t="s">
        <v>41</v>
      </c>
      <c r="C116" s="72" t="s">
        <v>152</v>
      </c>
      <c r="D116" s="58"/>
      <c r="E116" s="43" t="s">
        <v>61</v>
      </c>
      <c r="F116" s="44">
        <v>1</v>
      </c>
      <c r="G116" s="49"/>
      <c r="H116" s="45">
        <f t="shared" si="10"/>
        <v>0</v>
      </c>
    </row>
    <row r="117" spans="1:8" ht="36" customHeight="1" x14ac:dyDescent="0.2">
      <c r="A117" s="94" t="s">
        <v>207</v>
      </c>
      <c r="B117" s="73" t="s">
        <v>51</v>
      </c>
      <c r="C117" s="72" t="s">
        <v>208</v>
      </c>
      <c r="D117" s="71"/>
      <c r="E117" s="74" t="s">
        <v>61</v>
      </c>
      <c r="F117" s="44">
        <v>1</v>
      </c>
      <c r="G117" s="49"/>
      <c r="H117" s="45">
        <f t="shared" si="10"/>
        <v>0</v>
      </c>
    </row>
    <row r="118" spans="1:8" ht="36" customHeight="1" x14ac:dyDescent="0.2">
      <c r="A118" s="66"/>
      <c r="B118" s="75"/>
      <c r="C118" s="68" t="s">
        <v>157</v>
      </c>
      <c r="D118" s="52"/>
      <c r="E118" s="69"/>
      <c r="F118" s="44"/>
      <c r="G118" s="79"/>
      <c r="H118" s="79"/>
    </row>
    <row r="119" spans="1:8" ht="36" customHeight="1" x14ac:dyDescent="0.2">
      <c r="A119" s="46" t="s">
        <v>158</v>
      </c>
      <c r="B119" s="59" t="s">
        <v>209</v>
      </c>
      <c r="C119" s="72" t="s">
        <v>160</v>
      </c>
      <c r="D119" s="71" t="s">
        <v>148</v>
      </c>
      <c r="E119" s="43" t="s">
        <v>61</v>
      </c>
      <c r="F119" s="44">
        <v>1</v>
      </c>
      <c r="G119" s="49"/>
      <c r="H119" s="45">
        <f>ROUND(F119*G119,2)</f>
        <v>0</v>
      </c>
    </row>
    <row r="120" spans="1:8" ht="36" customHeight="1" x14ac:dyDescent="0.2">
      <c r="A120" s="46" t="s">
        <v>161</v>
      </c>
      <c r="B120" s="59" t="s">
        <v>210</v>
      </c>
      <c r="C120" s="72" t="s">
        <v>163</v>
      </c>
      <c r="D120" s="71" t="s">
        <v>148</v>
      </c>
      <c r="E120" s="43"/>
      <c r="F120" s="44"/>
      <c r="G120" s="79"/>
      <c r="H120" s="79"/>
    </row>
    <row r="121" spans="1:8" ht="36" customHeight="1" x14ac:dyDescent="0.2">
      <c r="A121" s="46" t="s">
        <v>164</v>
      </c>
      <c r="B121" s="57" t="s">
        <v>26</v>
      </c>
      <c r="C121" s="48" t="s">
        <v>165</v>
      </c>
      <c r="D121" s="58"/>
      <c r="E121" s="43" t="s">
        <v>61</v>
      </c>
      <c r="F121" s="44">
        <v>2</v>
      </c>
      <c r="G121" s="49"/>
      <c r="H121" s="45">
        <f t="shared" ref="H121:H130" si="11">ROUND(F121*G121,2)</f>
        <v>0</v>
      </c>
    </row>
    <row r="122" spans="1:8" ht="36" customHeight="1" x14ac:dyDescent="0.2">
      <c r="A122" s="46" t="s">
        <v>166</v>
      </c>
      <c r="B122" s="57" t="s">
        <v>41</v>
      </c>
      <c r="C122" s="48" t="s">
        <v>167</v>
      </c>
      <c r="D122" s="58"/>
      <c r="E122" s="43" t="s">
        <v>61</v>
      </c>
      <c r="F122" s="44">
        <v>2</v>
      </c>
      <c r="G122" s="49"/>
      <c r="H122" s="45">
        <f t="shared" si="11"/>
        <v>0</v>
      </c>
    </row>
    <row r="123" spans="1:8" ht="36" customHeight="1" x14ac:dyDescent="0.2">
      <c r="A123" s="46" t="s">
        <v>168</v>
      </c>
      <c r="B123" s="57" t="s">
        <v>51</v>
      </c>
      <c r="C123" s="48" t="s">
        <v>169</v>
      </c>
      <c r="D123" s="58"/>
      <c r="E123" s="43" t="s">
        <v>61</v>
      </c>
      <c r="F123" s="44">
        <v>2</v>
      </c>
      <c r="G123" s="49"/>
      <c r="H123" s="45">
        <f t="shared" si="11"/>
        <v>0</v>
      </c>
    </row>
    <row r="124" spans="1:8" ht="36" customHeight="1" x14ac:dyDescent="0.2">
      <c r="A124" s="46" t="s">
        <v>170</v>
      </c>
      <c r="B124" s="57" t="s">
        <v>54</v>
      </c>
      <c r="C124" s="48" t="s">
        <v>171</v>
      </c>
      <c r="D124" s="58"/>
      <c r="E124" s="43" t="s">
        <v>61</v>
      </c>
      <c r="F124" s="44">
        <v>2</v>
      </c>
      <c r="G124" s="49"/>
      <c r="H124" s="45">
        <f t="shared" si="11"/>
        <v>0</v>
      </c>
    </row>
    <row r="125" spans="1:8" ht="36" customHeight="1" x14ac:dyDescent="0.2">
      <c r="A125" s="46" t="s">
        <v>172</v>
      </c>
      <c r="B125" s="59" t="s">
        <v>211</v>
      </c>
      <c r="C125" s="72" t="s">
        <v>174</v>
      </c>
      <c r="D125" s="71" t="s">
        <v>148</v>
      </c>
      <c r="E125" s="43" t="s">
        <v>61</v>
      </c>
      <c r="F125" s="44">
        <v>1</v>
      </c>
      <c r="G125" s="49"/>
      <c r="H125" s="45">
        <f t="shared" si="11"/>
        <v>0</v>
      </c>
    </row>
    <row r="126" spans="1:8" ht="36" customHeight="1" x14ac:dyDescent="0.2">
      <c r="A126" s="46" t="s">
        <v>175</v>
      </c>
      <c r="B126" s="59" t="s">
        <v>212</v>
      </c>
      <c r="C126" s="48" t="s">
        <v>177</v>
      </c>
      <c r="D126" s="71" t="s">
        <v>148</v>
      </c>
      <c r="E126" s="43" t="s">
        <v>61</v>
      </c>
      <c r="F126" s="44">
        <v>2</v>
      </c>
      <c r="G126" s="49"/>
      <c r="H126" s="45">
        <f t="shared" si="11"/>
        <v>0</v>
      </c>
    </row>
    <row r="127" spans="1:8" ht="36" customHeight="1" x14ac:dyDescent="0.2">
      <c r="A127" s="46" t="s">
        <v>178</v>
      </c>
      <c r="B127" s="59" t="s">
        <v>213</v>
      </c>
      <c r="C127" s="48" t="s">
        <v>180</v>
      </c>
      <c r="D127" s="71" t="s">
        <v>148</v>
      </c>
      <c r="E127" s="43" t="s">
        <v>61</v>
      </c>
      <c r="F127" s="44">
        <v>2</v>
      </c>
      <c r="G127" s="49"/>
      <c r="H127" s="45">
        <f t="shared" si="11"/>
        <v>0</v>
      </c>
    </row>
    <row r="128" spans="1:8" ht="36" customHeight="1" x14ac:dyDescent="0.2">
      <c r="A128" s="46" t="s">
        <v>181</v>
      </c>
      <c r="B128" s="59" t="s">
        <v>214</v>
      </c>
      <c r="C128" s="48" t="s">
        <v>183</v>
      </c>
      <c r="D128" s="58" t="s">
        <v>184</v>
      </c>
      <c r="E128" s="43" t="s">
        <v>61</v>
      </c>
      <c r="F128" s="44">
        <v>1</v>
      </c>
      <c r="G128" s="49"/>
      <c r="H128" s="45">
        <f t="shared" si="11"/>
        <v>0</v>
      </c>
    </row>
    <row r="129" spans="1:8" ht="36" customHeight="1" x14ac:dyDescent="0.2">
      <c r="A129" s="46" t="s">
        <v>215</v>
      </c>
      <c r="B129" s="59" t="s">
        <v>216</v>
      </c>
      <c r="C129" s="72" t="s">
        <v>217</v>
      </c>
      <c r="D129" s="71" t="s">
        <v>218</v>
      </c>
      <c r="E129" s="43" t="s">
        <v>61</v>
      </c>
      <c r="F129" s="44">
        <v>3</v>
      </c>
      <c r="G129" s="49"/>
      <c r="H129" s="45">
        <f t="shared" si="11"/>
        <v>0</v>
      </c>
    </row>
    <row r="130" spans="1:8" ht="36" customHeight="1" x14ac:dyDescent="0.2">
      <c r="A130" s="46" t="s">
        <v>219</v>
      </c>
      <c r="B130" s="59" t="s">
        <v>220</v>
      </c>
      <c r="C130" s="72" t="s">
        <v>221</v>
      </c>
      <c r="D130" s="71" t="s">
        <v>218</v>
      </c>
      <c r="E130" s="43" t="s">
        <v>61</v>
      </c>
      <c r="F130" s="44">
        <v>4</v>
      </c>
      <c r="G130" s="49"/>
      <c r="H130" s="45">
        <f t="shared" si="11"/>
        <v>0</v>
      </c>
    </row>
    <row r="131" spans="1:8" ht="36" customHeight="1" x14ac:dyDescent="0.2">
      <c r="A131" s="46"/>
      <c r="B131" s="59"/>
      <c r="C131" s="95" t="s">
        <v>185</v>
      </c>
      <c r="D131" s="58"/>
      <c r="E131" s="43"/>
      <c r="F131" s="44"/>
      <c r="G131" s="79"/>
      <c r="H131" s="79"/>
    </row>
    <row r="132" spans="1:8" ht="36" customHeight="1" x14ac:dyDescent="0.2">
      <c r="A132" s="55" t="s">
        <v>186</v>
      </c>
      <c r="B132" s="59" t="s">
        <v>222</v>
      </c>
      <c r="C132" s="48" t="s">
        <v>188</v>
      </c>
      <c r="D132" s="58" t="s">
        <v>189</v>
      </c>
      <c r="E132" s="43"/>
      <c r="F132" s="44"/>
      <c r="G132" s="79"/>
      <c r="H132" s="79"/>
    </row>
    <row r="133" spans="1:8" ht="36" customHeight="1" x14ac:dyDescent="0.2">
      <c r="A133" s="55" t="s">
        <v>190</v>
      </c>
      <c r="B133" s="57" t="s">
        <v>26</v>
      </c>
      <c r="C133" s="48" t="s">
        <v>191</v>
      </c>
      <c r="D133" s="58"/>
      <c r="E133" s="43" t="s">
        <v>20</v>
      </c>
      <c r="F133" s="96">
        <v>50</v>
      </c>
      <c r="G133" s="49"/>
      <c r="H133" s="45">
        <f>ROUND(F133*G133,2)</f>
        <v>0</v>
      </c>
    </row>
    <row r="134" spans="1:8" s="39" customFormat="1" ht="30" customHeight="1" thickBot="1" x14ac:dyDescent="0.25">
      <c r="A134" s="97"/>
      <c r="B134" s="98" t="s">
        <v>193</v>
      </c>
      <c r="C134" s="196" t="str">
        <f>C76</f>
        <v>GRANT AVENUE WESTBOUND - SHAFTESBURY BLVD TO CHALFONT RD (MILL AND FILL)</v>
      </c>
      <c r="D134" s="189"/>
      <c r="E134" s="189"/>
      <c r="F134" s="190"/>
      <c r="G134" s="99" t="s">
        <v>192</v>
      </c>
      <c r="H134" s="99">
        <f>SUM(H76:H133)</f>
        <v>0</v>
      </c>
    </row>
    <row r="135" spans="1:8" s="39" customFormat="1" ht="30" customHeight="1" thickTop="1" x14ac:dyDescent="0.2">
      <c r="A135" s="83"/>
      <c r="B135" s="100" t="s">
        <v>223</v>
      </c>
      <c r="C135" s="197" t="s">
        <v>361</v>
      </c>
      <c r="D135" s="198"/>
      <c r="E135" s="198"/>
      <c r="F135" s="198"/>
      <c r="G135" s="84"/>
      <c r="H135" s="85"/>
    </row>
    <row r="136" spans="1:8" ht="36" customHeight="1" x14ac:dyDescent="0.2">
      <c r="A136" s="32"/>
      <c r="B136" s="101"/>
      <c r="C136" s="87" t="s">
        <v>15</v>
      </c>
      <c r="D136" s="88"/>
      <c r="E136" s="89" t="s">
        <v>14</v>
      </c>
      <c r="F136" s="90" t="s">
        <v>14</v>
      </c>
      <c r="G136" s="91" t="s">
        <v>14</v>
      </c>
      <c r="H136" s="91"/>
    </row>
    <row r="137" spans="1:8" ht="36" customHeight="1" x14ac:dyDescent="0.2">
      <c r="A137" s="46" t="s">
        <v>224</v>
      </c>
      <c r="B137" s="59" t="s">
        <v>225</v>
      </c>
      <c r="C137" s="48" t="s">
        <v>226</v>
      </c>
      <c r="D137" s="42" t="s">
        <v>19</v>
      </c>
      <c r="E137" s="43" t="s">
        <v>227</v>
      </c>
      <c r="F137" s="90">
        <v>100</v>
      </c>
      <c r="G137" s="49"/>
      <c r="H137" s="45">
        <f t="shared" ref="H137:H138" si="12">ROUND(F137*G137,2)</f>
        <v>0</v>
      </c>
    </row>
    <row r="138" spans="1:8" ht="36" customHeight="1" x14ac:dyDescent="0.2">
      <c r="A138" s="102" t="s">
        <v>228</v>
      </c>
      <c r="B138" s="59" t="s">
        <v>229</v>
      </c>
      <c r="C138" s="48" t="s">
        <v>230</v>
      </c>
      <c r="D138" s="42" t="s">
        <v>231</v>
      </c>
      <c r="E138" s="43" t="s">
        <v>20</v>
      </c>
      <c r="F138" s="90">
        <v>230</v>
      </c>
      <c r="G138" s="49"/>
      <c r="H138" s="45">
        <f t="shared" si="12"/>
        <v>0</v>
      </c>
    </row>
    <row r="139" spans="1:8" ht="36" customHeight="1" x14ac:dyDescent="0.2">
      <c r="A139" s="102" t="s">
        <v>232</v>
      </c>
      <c r="B139" s="59" t="s">
        <v>233</v>
      </c>
      <c r="C139" s="48" t="s">
        <v>234</v>
      </c>
      <c r="D139" s="42" t="s">
        <v>231</v>
      </c>
      <c r="E139" s="89"/>
      <c r="F139" s="90"/>
      <c r="G139" s="91"/>
      <c r="H139" s="91"/>
    </row>
    <row r="140" spans="1:8" ht="36" customHeight="1" x14ac:dyDescent="0.2">
      <c r="A140" s="102" t="s">
        <v>235</v>
      </c>
      <c r="B140" s="57" t="s">
        <v>26</v>
      </c>
      <c r="C140" s="48" t="s">
        <v>236</v>
      </c>
      <c r="D140" s="58" t="s">
        <v>14</v>
      </c>
      <c r="E140" s="43" t="s">
        <v>125</v>
      </c>
      <c r="F140" s="90">
        <v>160</v>
      </c>
      <c r="G140" s="49"/>
      <c r="H140" s="45">
        <f>ROUND(F140*G140,2)</f>
        <v>0</v>
      </c>
    </row>
    <row r="141" spans="1:8" ht="36" customHeight="1" x14ac:dyDescent="0.2">
      <c r="A141" s="102" t="s">
        <v>237</v>
      </c>
      <c r="B141" s="59" t="s">
        <v>238</v>
      </c>
      <c r="C141" s="48" t="s">
        <v>239</v>
      </c>
      <c r="D141" s="42" t="s">
        <v>19</v>
      </c>
      <c r="E141" s="89"/>
      <c r="F141" s="90"/>
      <c r="G141" s="91"/>
      <c r="H141" s="91"/>
    </row>
    <row r="142" spans="1:8" ht="36" customHeight="1" x14ac:dyDescent="0.2">
      <c r="A142" s="102" t="s">
        <v>240</v>
      </c>
      <c r="B142" s="57" t="s">
        <v>26</v>
      </c>
      <c r="C142" s="48" t="s">
        <v>241</v>
      </c>
      <c r="D142" s="58" t="s">
        <v>14</v>
      </c>
      <c r="E142" s="43" t="s">
        <v>227</v>
      </c>
      <c r="F142" s="90">
        <v>30</v>
      </c>
      <c r="G142" s="49"/>
      <c r="H142" s="45">
        <f>ROUND(F142*G142,2)</f>
        <v>0</v>
      </c>
    </row>
    <row r="143" spans="1:8" ht="36" customHeight="1" x14ac:dyDescent="0.2">
      <c r="A143" s="102" t="s">
        <v>242</v>
      </c>
      <c r="B143" s="59" t="s">
        <v>243</v>
      </c>
      <c r="C143" s="48" t="s">
        <v>244</v>
      </c>
      <c r="D143" s="42" t="s">
        <v>245</v>
      </c>
      <c r="E143" s="43"/>
      <c r="F143" s="90"/>
      <c r="G143" s="91"/>
      <c r="H143" s="91"/>
    </row>
    <row r="144" spans="1:8" ht="36" customHeight="1" x14ac:dyDescent="0.2">
      <c r="A144" s="102" t="s">
        <v>246</v>
      </c>
      <c r="B144" s="57" t="s">
        <v>26</v>
      </c>
      <c r="C144" s="48" t="s">
        <v>247</v>
      </c>
      <c r="D144" s="58" t="s">
        <v>14</v>
      </c>
      <c r="E144" s="43" t="s">
        <v>20</v>
      </c>
      <c r="F144" s="90">
        <v>230</v>
      </c>
      <c r="G144" s="49"/>
      <c r="H144" s="45">
        <f>ROUND(F144*G144,2)</f>
        <v>0</v>
      </c>
    </row>
    <row r="145" spans="1:8" ht="36" customHeight="1" x14ac:dyDescent="0.2">
      <c r="A145" s="102" t="s">
        <v>248</v>
      </c>
      <c r="B145" s="59" t="s">
        <v>249</v>
      </c>
      <c r="C145" s="48" t="s">
        <v>250</v>
      </c>
      <c r="D145" s="58" t="s">
        <v>251</v>
      </c>
      <c r="E145" s="43"/>
      <c r="F145" s="90"/>
      <c r="G145" s="91"/>
      <c r="H145" s="91"/>
    </row>
    <row r="146" spans="1:8" ht="36" customHeight="1" x14ac:dyDescent="0.2">
      <c r="A146" s="102" t="s">
        <v>252</v>
      </c>
      <c r="B146" s="57" t="s">
        <v>26</v>
      </c>
      <c r="C146" s="48" t="s">
        <v>253</v>
      </c>
      <c r="D146" s="58" t="s">
        <v>14</v>
      </c>
      <c r="E146" s="43" t="s">
        <v>20</v>
      </c>
      <c r="F146" s="90"/>
      <c r="G146" s="91"/>
      <c r="H146" s="91"/>
    </row>
    <row r="147" spans="1:8" ht="36" customHeight="1" x14ac:dyDescent="0.2">
      <c r="A147" s="46" t="s">
        <v>16</v>
      </c>
      <c r="B147" s="59" t="s">
        <v>254</v>
      </c>
      <c r="C147" s="48" t="s">
        <v>18</v>
      </c>
      <c r="D147" s="42" t="s">
        <v>19</v>
      </c>
      <c r="E147" s="43" t="s">
        <v>20</v>
      </c>
      <c r="F147" s="90">
        <v>50</v>
      </c>
      <c r="G147" s="49"/>
      <c r="H147" s="45">
        <f>ROUND(F147*G147,2)</f>
        <v>0</v>
      </c>
    </row>
    <row r="148" spans="1:8" ht="36" customHeight="1" x14ac:dyDescent="0.2">
      <c r="A148" s="32"/>
      <c r="B148" s="76"/>
      <c r="C148" s="68" t="s">
        <v>21</v>
      </c>
      <c r="D148" s="52"/>
      <c r="E148" s="53"/>
      <c r="F148" s="54"/>
      <c r="G148" s="45"/>
      <c r="H148" s="45"/>
    </row>
    <row r="149" spans="1:8" ht="36" customHeight="1" x14ac:dyDescent="0.2">
      <c r="A149" s="55" t="s">
        <v>22</v>
      </c>
      <c r="B149" s="59" t="s">
        <v>255</v>
      </c>
      <c r="C149" s="48" t="s">
        <v>24</v>
      </c>
      <c r="D149" s="42" t="s">
        <v>19</v>
      </c>
      <c r="E149" s="43"/>
      <c r="F149" s="54"/>
      <c r="G149" s="45"/>
      <c r="H149" s="45"/>
    </row>
    <row r="150" spans="1:8" ht="36" customHeight="1" x14ac:dyDescent="0.2">
      <c r="A150" s="55" t="s">
        <v>25</v>
      </c>
      <c r="B150" s="57" t="s">
        <v>26</v>
      </c>
      <c r="C150" s="48" t="s">
        <v>27</v>
      </c>
      <c r="D150" s="58" t="s">
        <v>14</v>
      </c>
      <c r="E150" s="43" t="s">
        <v>20</v>
      </c>
      <c r="F150" s="54">
        <v>200</v>
      </c>
      <c r="G150" s="49"/>
      <c r="H150" s="45">
        <f>ROUND(F150*G150,2)</f>
        <v>0</v>
      </c>
    </row>
    <row r="151" spans="1:8" ht="36" customHeight="1" x14ac:dyDescent="0.2">
      <c r="A151" s="55" t="s">
        <v>28</v>
      </c>
      <c r="B151" s="59" t="s">
        <v>256</v>
      </c>
      <c r="C151" s="48" t="s">
        <v>30</v>
      </c>
      <c r="D151" s="58" t="s">
        <v>31</v>
      </c>
      <c r="E151" s="43"/>
      <c r="F151" s="54"/>
      <c r="G151" s="45"/>
      <c r="H151" s="45"/>
    </row>
    <row r="152" spans="1:8" ht="36" customHeight="1" x14ac:dyDescent="0.2">
      <c r="A152" s="55" t="s">
        <v>32</v>
      </c>
      <c r="B152" s="57" t="s">
        <v>26</v>
      </c>
      <c r="C152" s="48" t="s">
        <v>33</v>
      </c>
      <c r="D152" s="58" t="s">
        <v>14</v>
      </c>
      <c r="E152" s="43" t="s">
        <v>20</v>
      </c>
      <c r="F152" s="54">
        <v>4200</v>
      </c>
      <c r="G152" s="49"/>
      <c r="H152" s="45">
        <f>ROUND(F152*G152,2)</f>
        <v>0</v>
      </c>
    </row>
    <row r="153" spans="1:8" ht="36" customHeight="1" x14ac:dyDescent="0.2">
      <c r="A153" s="55" t="s">
        <v>90</v>
      </c>
      <c r="B153" s="59" t="s">
        <v>257</v>
      </c>
      <c r="C153" s="48" t="s">
        <v>92</v>
      </c>
      <c r="D153" s="58" t="s">
        <v>93</v>
      </c>
      <c r="E153" s="43"/>
      <c r="F153" s="54"/>
      <c r="G153" s="45"/>
      <c r="H153" s="45"/>
    </row>
    <row r="154" spans="1:8" ht="36" customHeight="1" x14ac:dyDescent="0.2">
      <c r="A154" s="55" t="s">
        <v>258</v>
      </c>
      <c r="B154" s="57" t="s">
        <v>26</v>
      </c>
      <c r="C154" s="48" t="s">
        <v>259</v>
      </c>
      <c r="D154" s="58"/>
      <c r="E154" s="43" t="s">
        <v>98</v>
      </c>
      <c r="F154" s="54">
        <v>40</v>
      </c>
      <c r="G154" s="49"/>
      <c r="H154" s="45">
        <f>ROUND(F154*G154,2)</f>
        <v>0</v>
      </c>
    </row>
    <row r="155" spans="1:8" ht="36" customHeight="1" x14ac:dyDescent="0.2">
      <c r="A155" s="55" t="s">
        <v>99</v>
      </c>
      <c r="B155" s="59" t="s">
        <v>260</v>
      </c>
      <c r="C155" s="48" t="s">
        <v>101</v>
      </c>
      <c r="D155" s="58" t="s">
        <v>102</v>
      </c>
      <c r="E155" s="43"/>
      <c r="F155" s="54"/>
      <c r="G155" s="45"/>
      <c r="H155" s="45"/>
    </row>
    <row r="156" spans="1:8" ht="36" customHeight="1" x14ac:dyDescent="0.2">
      <c r="A156" s="55" t="s">
        <v>261</v>
      </c>
      <c r="B156" s="57" t="s">
        <v>26</v>
      </c>
      <c r="C156" s="48" t="s">
        <v>262</v>
      </c>
      <c r="D156" s="58" t="s">
        <v>263</v>
      </c>
      <c r="E156" s="43" t="s">
        <v>98</v>
      </c>
      <c r="F156" s="54">
        <v>40</v>
      </c>
      <c r="G156" s="49"/>
      <c r="H156" s="45">
        <f>ROUND(F156*G156,2)</f>
        <v>0</v>
      </c>
    </row>
    <row r="157" spans="1:8" ht="36" customHeight="1" x14ac:dyDescent="0.2">
      <c r="A157" s="55" t="s">
        <v>117</v>
      </c>
      <c r="B157" s="59" t="s">
        <v>264</v>
      </c>
      <c r="C157" s="48" t="s">
        <v>119</v>
      </c>
      <c r="D157" s="58" t="s">
        <v>120</v>
      </c>
      <c r="E157" s="43"/>
      <c r="F157" s="54"/>
      <c r="G157" s="45"/>
      <c r="H157" s="45"/>
    </row>
    <row r="158" spans="1:8" ht="36" customHeight="1" x14ac:dyDescent="0.2">
      <c r="A158" s="55" t="s">
        <v>121</v>
      </c>
      <c r="B158" s="57" t="s">
        <v>26</v>
      </c>
      <c r="C158" s="48" t="s">
        <v>122</v>
      </c>
      <c r="D158" s="48"/>
      <c r="E158" s="58"/>
      <c r="F158" s="54"/>
      <c r="G158" s="45"/>
      <c r="H158" s="45"/>
    </row>
    <row r="159" spans="1:8" ht="36" customHeight="1" x14ac:dyDescent="0.2">
      <c r="A159" s="55" t="s">
        <v>123</v>
      </c>
      <c r="B159" s="61" t="s">
        <v>107</v>
      </c>
      <c r="C159" s="48" t="s">
        <v>124</v>
      </c>
      <c r="D159" s="58"/>
      <c r="E159" s="43" t="s">
        <v>125</v>
      </c>
      <c r="F159" s="54">
        <v>510</v>
      </c>
      <c r="G159" s="49"/>
      <c r="H159" s="45">
        <f>ROUND(F159*G159,2)</f>
        <v>0</v>
      </c>
    </row>
    <row r="160" spans="1:8" ht="36" customHeight="1" x14ac:dyDescent="0.2">
      <c r="A160" s="55" t="s">
        <v>126</v>
      </c>
      <c r="B160" s="57" t="s">
        <v>41</v>
      </c>
      <c r="C160" s="48" t="s">
        <v>127</v>
      </c>
      <c r="D160" s="58"/>
      <c r="E160" s="43"/>
      <c r="F160" s="54"/>
      <c r="G160" s="45"/>
      <c r="H160" s="45"/>
    </row>
    <row r="161" spans="1:8" ht="36" customHeight="1" x14ac:dyDescent="0.2">
      <c r="A161" s="55" t="s">
        <v>128</v>
      </c>
      <c r="B161" s="61" t="s">
        <v>107</v>
      </c>
      <c r="C161" s="48" t="s">
        <v>124</v>
      </c>
      <c r="D161" s="58"/>
      <c r="E161" s="43" t="s">
        <v>125</v>
      </c>
      <c r="F161" s="44">
        <v>30</v>
      </c>
      <c r="G161" s="49"/>
      <c r="H161" s="45">
        <f>ROUND(F161*G161,2)</f>
        <v>0</v>
      </c>
    </row>
    <row r="162" spans="1:8" ht="36" customHeight="1" x14ac:dyDescent="0.2">
      <c r="A162" s="55" t="s">
        <v>129</v>
      </c>
      <c r="B162" s="59" t="s">
        <v>265</v>
      </c>
      <c r="C162" s="48" t="s">
        <v>131</v>
      </c>
      <c r="D162" s="58" t="s">
        <v>132</v>
      </c>
      <c r="E162" s="43"/>
      <c r="F162" s="44"/>
      <c r="G162" s="45"/>
      <c r="H162" s="45"/>
    </row>
    <row r="163" spans="1:8" ht="36" customHeight="1" x14ac:dyDescent="0.2">
      <c r="A163" s="55" t="s">
        <v>133</v>
      </c>
      <c r="B163" s="57" t="s">
        <v>26</v>
      </c>
      <c r="C163" s="48" t="s">
        <v>134</v>
      </c>
      <c r="D163" s="58"/>
      <c r="E163" s="43" t="s">
        <v>20</v>
      </c>
      <c r="F163" s="44">
        <v>500</v>
      </c>
      <c r="G163" s="49"/>
      <c r="H163" s="45">
        <f t="shared" ref="H163:H164" si="13">ROUND(F163*G163,2)</f>
        <v>0</v>
      </c>
    </row>
    <row r="164" spans="1:8" ht="36" customHeight="1" x14ac:dyDescent="0.2">
      <c r="A164" s="46" t="s">
        <v>140</v>
      </c>
      <c r="B164" s="59" t="s">
        <v>266</v>
      </c>
      <c r="C164" s="48" t="s">
        <v>142</v>
      </c>
      <c r="D164" s="58" t="s">
        <v>143</v>
      </c>
      <c r="E164" s="43" t="s">
        <v>98</v>
      </c>
      <c r="F164" s="44">
        <v>1000</v>
      </c>
      <c r="G164" s="49"/>
      <c r="H164" s="45">
        <f t="shared" si="13"/>
        <v>0</v>
      </c>
    </row>
    <row r="165" spans="1:8" ht="33.75" customHeight="1" x14ac:dyDescent="0.2">
      <c r="A165" s="66"/>
      <c r="B165" s="67"/>
      <c r="C165" s="68" t="s">
        <v>267</v>
      </c>
      <c r="D165" s="52"/>
      <c r="E165" s="69"/>
      <c r="F165" s="44"/>
      <c r="G165" s="45"/>
      <c r="H165" s="45"/>
    </row>
    <row r="166" spans="1:8" ht="41.25" customHeight="1" x14ac:dyDescent="0.2">
      <c r="A166" s="46" t="s">
        <v>268</v>
      </c>
      <c r="B166" s="59" t="s">
        <v>269</v>
      </c>
      <c r="C166" s="48" t="s">
        <v>270</v>
      </c>
      <c r="D166" s="58" t="s">
        <v>120</v>
      </c>
      <c r="E166" s="69"/>
      <c r="F166" s="44"/>
      <c r="G166" s="45"/>
      <c r="H166" s="45"/>
    </row>
    <row r="167" spans="1:8" ht="36" customHeight="1" x14ac:dyDescent="0.2">
      <c r="A167" s="46" t="s">
        <v>271</v>
      </c>
      <c r="B167" s="57" t="s">
        <v>26</v>
      </c>
      <c r="C167" s="48" t="s">
        <v>122</v>
      </c>
      <c r="D167" s="58"/>
      <c r="E167" s="69"/>
      <c r="F167" s="44"/>
      <c r="G167" s="45"/>
      <c r="H167" s="45"/>
    </row>
    <row r="168" spans="1:8" ht="36" customHeight="1" x14ac:dyDescent="0.2">
      <c r="A168" s="46" t="s">
        <v>272</v>
      </c>
      <c r="B168" s="61" t="s">
        <v>107</v>
      </c>
      <c r="C168" s="48" t="s">
        <v>124</v>
      </c>
      <c r="D168" s="58"/>
      <c r="E168" s="43" t="s">
        <v>125</v>
      </c>
      <c r="F168" s="44">
        <v>70</v>
      </c>
      <c r="G168" s="49"/>
      <c r="H168" s="45">
        <f>ROUND(F168*G168,2)</f>
        <v>0</v>
      </c>
    </row>
    <row r="169" spans="1:8" ht="48" customHeight="1" x14ac:dyDescent="0.2">
      <c r="A169" s="66"/>
      <c r="B169" s="67"/>
      <c r="C169" s="68" t="s">
        <v>144</v>
      </c>
      <c r="D169" s="52"/>
      <c r="E169" s="69"/>
      <c r="F169" s="44"/>
      <c r="G169" s="45"/>
      <c r="H169" s="45"/>
    </row>
    <row r="170" spans="1:8" ht="36" customHeight="1" x14ac:dyDescent="0.2">
      <c r="A170" s="46" t="s">
        <v>145</v>
      </c>
      <c r="B170" s="59" t="s">
        <v>273</v>
      </c>
      <c r="C170" s="70" t="s">
        <v>147</v>
      </c>
      <c r="D170" s="71" t="s">
        <v>148</v>
      </c>
      <c r="E170" s="43"/>
      <c r="F170" s="44"/>
      <c r="G170" s="45"/>
      <c r="H170" s="45"/>
    </row>
    <row r="171" spans="1:8" ht="39.950000000000003" customHeight="1" x14ac:dyDescent="0.2">
      <c r="A171" s="46" t="s">
        <v>149</v>
      </c>
      <c r="B171" s="57" t="s">
        <v>26</v>
      </c>
      <c r="C171" s="72" t="s">
        <v>150</v>
      </c>
      <c r="D171" s="58"/>
      <c r="E171" s="43" t="s">
        <v>61</v>
      </c>
      <c r="F171" s="44">
        <v>1</v>
      </c>
      <c r="G171" s="49"/>
      <c r="H171" s="45">
        <f t="shared" ref="H171:H172" si="14">ROUND(F171*G171,2)</f>
        <v>0</v>
      </c>
    </row>
    <row r="172" spans="1:8" ht="39.950000000000003" customHeight="1" x14ac:dyDescent="0.2">
      <c r="A172" s="46" t="s">
        <v>151</v>
      </c>
      <c r="B172" s="57" t="s">
        <v>41</v>
      </c>
      <c r="C172" s="72" t="s">
        <v>152</v>
      </c>
      <c r="D172" s="58"/>
      <c r="E172" s="43" t="s">
        <v>61</v>
      </c>
      <c r="F172" s="44">
        <v>1</v>
      </c>
      <c r="G172" s="49"/>
      <c r="H172" s="45">
        <f t="shared" si="14"/>
        <v>0</v>
      </c>
    </row>
    <row r="173" spans="1:8" ht="36" customHeight="1" x14ac:dyDescent="0.2">
      <c r="A173" s="66"/>
      <c r="B173" s="75"/>
      <c r="C173" s="68" t="s">
        <v>157</v>
      </c>
      <c r="D173" s="52"/>
      <c r="E173" s="69"/>
      <c r="F173" s="44"/>
      <c r="G173" s="45"/>
      <c r="H173" s="45"/>
    </row>
    <row r="174" spans="1:8" ht="36" customHeight="1" x14ac:dyDescent="0.2">
      <c r="A174" s="46" t="s">
        <v>158</v>
      </c>
      <c r="B174" s="59" t="s">
        <v>274</v>
      </c>
      <c r="C174" s="72" t="s">
        <v>160</v>
      </c>
      <c r="D174" s="71" t="s">
        <v>148</v>
      </c>
      <c r="E174" s="43" t="s">
        <v>61</v>
      </c>
      <c r="F174" s="44">
        <v>1</v>
      </c>
      <c r="G174" s="49"/>
      <c r="H174" s="45">
        <f>ROUND(F174*G174,2)</f>
        <v>0</v>
      </c>
    </row>
    <row r="175" spans="1:8" ht="36" customHeight="1" x14ac:dyDescent="0.2">
      <c r="A175" s="46" t="s">
        <v>161</v>
      </c>
      <c r="B175" s="59" t="s">
        <v>275</v>
      </c>
      <c r="C175" s="72" t="s">
        <v>163</v>
      </c>
      <c r="D175" s="71" t="s">
        <v>148</v>
      </c>
      <c r="E175" s="43"/>
      <c r="F175" s="44"/>
      <c r="G175" s="45"/>
      <c r="H175" s="45"/>
    </row>
    <row r="176" spans="1:8" ht="36" customHeight="1" x14ac:dyDescent="0.2">
      <c r="A176" s="46" t="s">
        <v>164</v>
      </c>
      <c r="B176" s="57" t="s">
        <v>26</v>
      </c>
      <c r="C176" s="48" t="s">
        <v>165</v>
      </c>
      <c r="D176" s="58"/>
      <c r="E176" s="43" t="s">
        <v>61</v>
      </c>
      <c r="F176" s="44">
        <v>1</v>
      </c>
      <c r="G176" s="49"/>
      <c r="H176" s="45">
        <f t="shared" ref="H176:H183" si="15">ROUND(F176*G176,2)</f>
        <v>0</v>
      </c>
    </row>
    <row r="177" spans="1:8" ht="36" customHeight="1" x14ac:dyDescent="0.2">
      <c r="A177" s="46" t="s">
        <v>166</v>
      </c>
      <c r="B177" s="57" t="s">
        <v>41</v>
      </c>
      <c r="C177" s="48" t="s">
        <v>167</v>
      </c>
      <c r="D177" s="58"/>
      <c r="E177" s="43" t="s">
        <v>61</v>
      </c>
      <c r="F177" s="44">
        <v>1</v>
      </c>
      <c r="G177" s="49"/>
      <c r="H177" s="45">
        <f t="shared" si="15"/>
        <v>0</v>
      </c>
    </row>
    <row r="178" spans="1:8" ht="36" customHeight="1" x14ac:dyDescent="0.2">
      <c r="A178" s="46" t="s">
        <v>168</v>
      </c>
      <c r="B178" s="57" t="s">
        <v>51</v>
      </c>
      <c r="C178" s="48" t="s">
        <v>169</v>
      </c>
      <c r="D178" s="58"/>
      <c r="E178" s="43" t="s">
        <v>61</v>
      </c>
      <c r="F178" s="44">
        <v>1</v>
      </c>
      <c r="G178" s="49"/>
      <c r="H178" s="45">
        <f t="shared" si="15"/>
        <v>0</v>
      </c>
    </row>
    <row r="179" spans="1:8" ht="36" customHeight="1" x14ac:dyDescent="0.2">
      <c r="A179" s="46" t="s">
        <v>170</v>
      </c>
      <c r="B179" s="57" t="s">
        <v>54</v>
      </c>
      <c r="C179" s="48" t="s">
        <v>171</v>
      </c>
      <c r="D179" s="58"/>
      <c r="E179" s="43" t="s">
        <v>61</v>
      </c>
      <c r="F179" s="44">
        <v>1</v>
      </c>
      <c r="G179" s="49"/>
      <c r="H179" s="45">
        <f t="shared" si="15"/>
        <v>0</v>
      </c>
    </row>
    <row r="180" spans="1:8" ht="36" customHeight="1" x14ac:dyDescent="0.2">
      <c r="A180" s="46" t="s">
        <v>172</v>
      </c>
      <c r="B180" s="59" t="s">
        <v>276</v>
      </c>
      <c r="C180" s="72" t="s">
        <v>174</v>
      </c>
      <c r="D180" s="71" t="s">
        <v>148</v>
      </c>
      <c r="E180" s="43" t="s">
        <v>61</v>
      </c>
      <c r="F180" s="44">
        <v>1</v>
      </c>
      <c r="G180" s="49"/>
      <c r="H180" s="45">
        <f t="shared" si="15"/>
        <v>0</v>
      </c>
    </row>
    <row r="181" spans="1:8" ht="36" customHeight="1" x14ac:dyDescent="0.2">
      <c r="A181" s="46" t="s">
        <v>175</v>
      </c>
      <c r="B181" s="59" t="s">
        <v>277</v>
      </c>
      <c r="C181" s="48" t="s">
        <v>177</v>
      </c>
      <c r="D181" s="71" t="s">
        <v>148</v>
      </c>
      <c r="E181" s="43" t="s">
        <v>61</v>
      </c>
      <c r="F181" s="44">
        <v>1</v>
      </c>
      <c r="G181" s="49"/>
      <c r="H181" s="45">
        <f t="shared" si="15"/>
        <v>0</v>
      </c>
    </row>
    <row r="182" spans="1:8" ht="36" customHeight="1" x14ac:dyDescent="0.2">
      <c r="A182" s="46" t="s">
        <v>178</v>
      </c>
      <c r="B182" s="59" t="s">
        <v>278</v>
      </c>
      <c r="C182" s="48" t="s">
        <v>180</v>
      </c>
      <c r="D182" s="71" t="s">
        <v>148</v>
      </c>
      <c r="E182" s="43" t="s">
        <v>61</v>
      </c>
      <c r="F182" s="44">
        <v>1</v>
      </c>
      <c r="G182" s="49"/>
      <c r="H182" s="45">
        <f t="shared" si="15"/>
        <v>0</v>
      </c>
    </row>
    <row r="183" spans="1:8" ht="36" customHeight="1" x14ac:dyDescent="0.2">
      <c r="A183" s="46" t="s">
        <v>181</v>
      </c>
      <c r="B183" s="59" t="s">
        <v>279</v>
      </c>
      <c r="C183" s="48" t="s">
        <v>183</v>
      </c>
      <c r="D183" s="58" t="s">
        <v>184</v>
      </c>
      <c r="E183" s="43" t="s">
        <v>61</v>
      </c>
      <c r="F183" s="44">
        <v>1</v>
      </c>
      <c r="G183" s="49"/>
      <c r="H183" s="45">
        <f t="shared" si="15"/>
        <v>0</v>
      </c>
    </row>
    <row r="184" spans="1:8" ht="36" customHeight="1" x14ac:dyDescent="0.2">
      <c r="A184" s="46"/>
      <c r="B184" s="59"/>
      <c r="C184" s="95" t="s">
        <v>185</v>
      </c>
      <c r="D184" s="58"/>
      <c r="E184" s="43"/>
      <c r="F184" s="44"/>
      <c r="G184" s="45"/>
      <c r="H184" s="45"/>
    </row>
    <row r="185" spans="1:8" ht="36" customHeight="1" x14ac:dyDescent="0.2">
      <c r="A185" s="55" t="s">
        <v>186</v>
      </c>
      <c r="B185" s="59" t="s">
        <v>280</v>
      </c>
      <c r="C185" s="48" t="s">
        <v>188</v>
      </c>
      <c r="D185" s="58" t="s">
        <v>189</v>
      </c>
      <c r="E185" s="43"/>
      <c r="F185" s="44"/>
      <c r="G185" s="45"/>
      <c r="H185" s="45"/>
    </row>
    <row r="186" spans="1:8" ht="36" customHeight="1" x14ac:dyDescent="0.2">
      <c r="A186" s="55" t="s">
        <v>190</v>
      </c>
      <c r="B186" s="57" t="s">
        <v>26</v>
      </c>
      <c r="C186" s="48" t="s">
        <v>191</v>
      </c>
      <c r="D186" s="58"/>
      <c r="E186" s="43" t="s">
        <v>20</v>
      </c>
      <c r="F186" s="44">
        <v>50</v>
      </c>
      <c r="G186" s="49"/>
      <c r="H186" s="45">
        <f>ROUND(F186*G186,2)</f>
        <v>0</v>
      </c>
    </row>
    <row r="187" spans="1:8" s="39" customFormat="1" ht="30" customHeight="1" thickBot="1" x14ac:dyDescent="0.25">
      <c r="A187" s="32"/>
      <c r="B187" s="98" t="s">
        <v>223</v>
      </c>
      <c r="C187" s="196" t="str">
        <f>C135</f>
        <v>PLESSIS ROAD NORTHBOUND - DUGALD RD TO 1194 PLESSIS RD</v>
      </c>
      <c r="D187" s="189"/>
      <c r="E187" s="189"/>
      <c r="F187" s="190"/>
      <c r="G187" s="99" t="s">
        <v>192</v>
      </c>
      <c r="H187" s="99">
        <f>SUM(H135:H186)</f>
        <v>0</v>
      </c>
    </row>
    <row r="188" spans="1:8" s="39" customFormat="1" ht="30" customHeight="1" thickTop="1" x14ac:dyDescent="0.2">
      <c r="A188" s="83"/>
      <c r="B188" s="100" t="s">
        <v>281</v>
      </c>
      <c r="C188" s="197" t="s">
        <v>362</v>
      </c>
      <c r="D188" s="198"/>
      <c r="E188" s="198"/>
      <c r="F188" s="198"/>
      <c r="G188" s="84"/>
      <c r="H188" s="85"/>
    </row>
    <row r="189" spans="1:8" ht="36" customHeight="1" x14ac:dyDescent="0.2">
      <c r="A189" s="32"/>
      <c r="B189" s="101"/>
      <c r="C189" s="87" t="s">
        <v>15</v>
      </c>
      <c r="D189" s="88"/>
      <c r="E189" s="89" t="s">
        <v>14</v>
      </c>
      <c r="F189" s="90" t="s">
        <v>14</v>
      </c>
      <c r="G189" s="91"/>
      <c r="H189" s="103"/>
    </row>
    <row r="190" spans="1:8" ht="36" customHeight="1" x14ac:dyDescent="0.2">
      <c r="A190" s="46" t="s">
        <v>224</v>
      </c>
      <c r="B190" s="59" t="s">
        <v>282</v>
      </c>
      <c r="C190" s="48" t="s">
        <v>226</v>
      </c>
      <c r="D190" s="42" t="s">
        <v>19</v>
      </c>
      <c r="E190" s="43" t="s">
        <v>227</v>
      </c>
      <c r="F190" s="90">
        <v>110</v>
      </c>
      <c r="G190" s="49"/>
      <c r="H190" s="45">
        <f t="shared" ref="H190:H191" si="16">ROUND(F190*G190,2)</f>
        <v>0</v>
      </c>
    </row>
    <row r="191" spans="1:8" ht="36" customHeight="1" x14ac:dyDescent="0.2">
      <c r="A191" s="102" t="s">
        <v>228</v>
      </c>
      <c r="B191" s="59" t="s">
        <v>283</v>
      </c>
      <c r="C191" s="48" t="s">
        <v>230</v>
      </c>
      <c r="D191" s="42" t="s">
        <v>231</v>
      </c>
      <c r="E191" s="43" t="s">
        <v>20</v>
      </c>
      <c r="F191" s="90">
        <v>260</v>
      </c>
      <c r="G191" s="49"/>
      <c r="H191" s="45">
        <f t="shared" si="16"/>
        <v>0</v>
      </c>
    </row>
    <row r="192" spans="1:8" ht="36" customHeight="1" x14ac:dyDescent="0.2">
      <c r="A192" s="102" t="s">
        <v>232</v>
      </c>
      <c r="B192" s="59" t="s">
        <v>284</v>
      </c>
      <c r="C192" s="48" t="s">
        <v>234</v>
      </c>
      <c r="D192" s="42" t="s">
        <v>231</v>
      </c>
      <c r="E192" s="89"/>
      <c r="F192" s="90"/>
      <c r="G192" s="91"/>
      <c r="H192" s="91"/>
    </row>
    <row r="193" spans="1:8" ht="36" customHeight="1" x14ac:dyDescent="0.2">
      <c r="A193" s="102" t="s">
        <v>235</v>
      </c>
      <c r="B193" s="57" t="s">
        <v>26</v>
      </c>
      <c r="C193" s="48" t="s">
        <v>236</v>
      </c>
      <c r="D193" s="58" t="s">
        <v>14</v>
      </c>
      <c r="E193" s="43" t="s">
        <v>125</v>
      </c>
      <c r="F193" s="90">
        <v>180</v>
      </c>
      <c r="G193" s="49"/>
      <c r="H193" s="45">
        <f>ROUND(F193*G193,2)</f>
        <v>0</v>
      </c>
    </row>
    <row r="194" spans="1:8" ht="36" customHeight="1" x14ac:dyDescent="0.2">
      <c r="A194" s="102" t="s">
        <v>237</v>
      </c>
      <c r="B194" s="59" t="s">
        <v>285</v>
      </c>
      <c r="C194" s="48" t="s">
        <v>239</v>
      </c>
      <c r="D194" s="42" t="s">
        <v>19</v>
      </c>
      <c r="E194" s="89"/>
      <c r="F194" s="90"/>
      <c r="G194" s="91"/>
      <c r="H194" s="91"/>
    </row>
    <row r="195" spans="1:8" ht="36" customHeight="1" x14ac:dyDescent="0.2">
      <c r="A195" s="102" t="s">
        <v>240</v>
      </c>
      <c r="B195" s="57" t="s">
        <v>26</v>
      </c>
      <c r="C195" s="48" t="s">
        <v>241</v>
      </c>
      <c r="D195" s="58" t="s">
        <v>14</v>
      </c>
      <c r="E195" s="43" t="s">
        <v>227</v>
      </c>
      <c r="F195" s="90">
        <v>40</v>
      </c>
      <c r="G195" s="49"/>
      <c r="H195" s="45">
        <f>ROUND(F195*G195,2)</f>
        <v>0</v>
      </c>
    </row>
    <row r="196" spans="1:8" ht="36" customHeight="1" x14ac:dyDescent="0.2">
      <c r="A196" s="102" t="s">
        <v>242</v>
      </c>
      <c r="B196" s="59" t="s">
        <v>286</v>
      </c>
      <c r="C196" s="48" t="s">
        <v>244</v>
      </c>
      <c r="D196" s="42" t="s">
        <v>245</v>
      </c>
      <c r="E196" s="43"/>
      <c r="F196" s="90"/>
      <c r="G196" s="91"/>
      <c r="H196" s="91"/>
    </row>
    <row r="197" spans="1:8" ht="36" customHeight="1" x14ac:dyDescent="0.2">
      <c r="A197" s="102" t="s">
        <v>246</v>
      </c>
      <c r="B197" s="57" t="s">
        <v>26</v>
      </c>
      <c r="C197" s="48" t="s">
        <v>247</v>
      </c>
      <c r="D197" s="58" t="s">
        <v>14</v>
      </c>
      <c r="E197" s="43" t="s">
        <v>20</v>
      </c>
      <c r="F197" s="90">
        <v>260</v>
      </c>
      <c r="G197" s="49"/>
      <c r="H197" s="45">
        <f>ROUND(F197*G197,2)</f>
        <v>0</v>
      </c>
    </row>
    <row r="198" spans="1:8" ht="36" customHeight="1" x14ac:dyDescent="0.2">
      <c r="A198" s="102" t="s">
        <v>248</v>
      </c>
      <c r="B198" s="59" t="s">
        <v>287</v>
      </c>
      <c r="C198" s="48" t="s">
        <v>250</v>
      </c>
      <c r="D198" s="58" t="s">
        <v>251</v>
      </c>
      <c r="E198" s="43"/>
      <c r="F198" s="90"/>
      <c r="G198" s="91"/>
      <c r="H198" s="91"/>
    </row>
    <row r="199" spans="1:8" ht="36" customHeight="1" x14ac:dyDescent="0.2">
      <c r="A199" s="102" t="s">
        <v>252</v>
      </c>
      <c r="B199" s="57" t="s">
        <v>26</v>
      </c>
      <c r="C199" s="48" t="s">
        <v>253</v>
      </c>
      <c r="D199" s="58" t="s">
        <v>14</v>
      </c>
      <c r="E199" s="43" t="s">
        <v>20</v>
      </c>
      <c r="F199" s="90">
        <v>260</v>
      </c>
      <c r="G199" s="49"/>
      <c r="H199" s="45">
        <f t="shared" ref="H199:H200" si="17">ROUND(F199*G199,2)</f>
        <v>0</v>
      </c>
    </row>
    <row r="200" spans="1:8" ht="36" customHeight="1" x14ac:dyDescent="0.2">
      <c r="A200" s="46" t="s">
        <v>16</v>
      </c>
      <c r="B200" s="59" t="s">
        <v>288</v>
      </c>
      <c r="C200" s="48" t="s">
        <v>18</v>
      </c>
      <c r="D200" s="42" t="s">
        <v>19</v>
      </c>
      <c r="E200" s="43" t="s">
        <v>20</v>
      </c>
      <c r="F200" s="90">
        <v>50</v>
      </c>
      <c r="G200" s="49"/>
      <c r="H200" s="45">
        <f t="shared" si="17"/>
        <v>0</v>
      </c>
    </row>
    <row r="201" spans="1:8" ht="36" customHeight="1" x14ac:dyDescent="0.2">
      <c r="A201" s="32"/>
      <c r="B201" s="76"/>
      <c r="C201" s="68" t="s">
        <v>21</v>
      </c>
      <c r="D201" s="52"/>
      <c r="E201" s="53"/>
      <c r="F201" s="54"/>
      <c r="G201" s="45"/>
      <c r="H201" s="45"/>
    </row>
    <row r="202" spans="1:8" ht="36" customHeight="1" x14ac:dyDescent="0.2">
      <c r="A202" s="55" t="s">
        <v>22</v>
      </c>
      <c r="B202" s="59" t="s">
        <v>289</v>
      </c>
      <c r="C202" s="48" t="s">
        <v>24</v>
      </c>
      <c r="D202" s="42" t="s">
        <v>19</v>
      </c>
      <c r="E202" s="43"/>
      <c r="F202" s="54"/>
      <c r="G202" s="45"/>
      <c r="H202" s="45"/>
    </row>
    <row r="203" spans="1:8" ht="36" customHeight="1" x14ac:dyDescent="0.2">
      <c r="A203" s="55" t="s">
        <v>25</v>
      </c>
      <c r="B203" s="57" t="s">
        <v>26</v>
      </c>
      <c r="C203" s="48" t="s">
        <v>27</v>
      </c>
      <c r="D203" s="58" t="s">
        <v>14</v>
      </c>
      <c r="E203" s="43" t="s">
        <v>20</v>
      </c>
      <c r="F203" s="54">
        <v>245</v>
      </c>
      <c r="G203" s="49"/>
      <c r="H203" s="45">
        <f>ROUND(F203*G203,2)</f>
        <v>0</v>
      </c>
    </row>
    <row r="204" spans="1:8" ht="36" customHeight="1" x14ac:dyDescent="0.2">
      <c r="A204" s="55" t="s">
        <v>28</v>
      </c>
      <c r="B204" s="59" t="s">
        <v>290</v>
      </c>
      <c r="C204" s="48" t="s">
        <v>30</v>
      </c>
      <c r="D204" s="58" t="s">
        <v>31</v>
      </c>
      <c r="E204" s="43"/>
      <c r="F204" s="54"/>
      <c r="G204" s="45"/>
      <c r="H204" s="45"/>
    </row>
    <row r="205" spans="1:8" ht="36" customHeight="1" x14ac:dyDescent="0.2">
      <c r="A205" s="55" t="s">
        <v>32</v>
      </c>
      <c r="B205" s="57" t="s">
        <v>26</v>
      </c>
      <c r="C205" s="48" t="s">
        <v>33</v>
      </c>
      <c r="D205" s="58" t="s">
        <v>14</v>
      </c>
      <c r="E205" s="43" t="s">
        <v>20</v>
      </c>
      <c r="F205" s="54">
        <v>4890</v>
      </c>
      <c r="G205" s="49"/>
      <c r="H205" s="45">
        <f>ROUND(F205*G205,2)</f>
        <v>0</v>
      </c>
    </row>
    <row r="206" spans="1:8" ht="36" customHeight="1" x14ac:dyDescent="0.2">
      <c r="A206" s="55" t="s">
        <v>90</v>
      </c>
      <c r="B206" s="59" t="s">
        <v>291</v>
      </c>
      <c r="C206" s="48" t="s">
        <v>92</v>
      </c>
      <c r="D206" s="58" t="s">
        <v>93</v>
      </c>
      <c r="E206" s="43"/>
      <c r="F206" s="54"/>
      <c r="G206" s="45"/>
      <c r="H206" s="45"/>
    </row>
    <row r="207" spans="1:8" ht="36" customHeight="1" x14ac:dyDescent="0.2">
      <c r="A207" s="55" t="s">
        <v>258</v>
      </c>
      <c r="B207" s="57" t="s">
        <v>26</v>
      </c>
      <c r="C207" s="48" t="s">
        <v>259</v>
      </c>
      <c r="D207" s="58"/>
      <c r="E207" s="43" t="s">
        <v>98</v>
      </c>
      <c r="F207" s="54">
        <v>40</v>
      </c>
      <c r="G207" s="49"/>
      <c r="H207" s="45">
        <f>ROUND(F207*G207,2)</f>
        <v>0</v>
      </c>
    </row>
    <row r="208" spans="1:8" ht="36" customHeight="1" x14ac:dyDescent="0.2">
      <c r="A208" s="55" t="s">
        <v>99</v>
      </c>
      <c r="B208" s="59" t="s">
        <v>292</v>
      </c>
      <c r="C208" s="48" t="s">
        <v>101</v>
      </c>
      <c r="D208" s="58" t="s">
        <v>102</v>
      </c>
      <c r="E208" s="43"/>
      <c r="F208" s="54"/>
      <c r="G208" s="45"/>
      <c r="H208" s="45"/>
    </row>
    <row r="209" spans="1:8" ht="36" customHeight="1" x14ac:dyDescent="0.2">
      <c r="A209" s="55" t="s">
        <v>261</v>
      </c>
      <c r="B209" s="57" t="s">
        <v>26</v>
      </c>
      <c r="C209" s="48" t="s">
        <v>262</v>
      </c>
      <c r="D209" s="58" t="s">
        <v>263</v>
      </c>
      <c r="E209" s="43" t="s">
        <v>98</v>
      </c>
      <c r="F209" s="54">
        <v>40</v>
      </c>
      <c r="G209" s="49"/>
      <c r="H209" s="45">
        <f>ROUND(F209*G209,2)</f>
        <v>0</v>
      </c>
    </row>
    <row r="210" spans="1:8" ht="36" customHeight="1" x14ac:dyDescent="0.2">
      <c r="A210" s="55" t="s">
        <v>117</v>
      </c>
      <c r="B210" s="59" t="s">
        <v>293</v>
      </c>
      <c r="C210" s="48" t="s">
        <v>119</v>
      </c>
      <c r="D210" s="58" t="s">
        <v>120</v>
      </c>
      <c r="E210" s="43"/>
      <c r="F210" s="54"/>
      <c r="G210" s="45"/>
      <c r="H210" s="45"/>
    </row>
    <row r="211" spans="1:8" ht="36" customHeight="1" x14ac:dyDescent="0.2">
      <c r="A211" s="55" t="s">
        <v>121</v>
      </c>
      <c r="B211" s="57" t="s">
        <v>26</v>
      </c>
      <c r="C211" s="48" t="s">
        <v>122</v>
      </c>
      <c r="D211" s="48"/>
      <c r="E211" s="58"/>
      <c r="F211" s="54"/>
      <c r="G211" s="45"/>
      <c r="H211" s="45"/>
    </row>
    <row r="212" spans="1:8" ht="36" customHeight="1" x14ac:dyDescent="0.2">
      <c r="A212" s="55" t="s">
        <v>123</v>
      </c>
      <c r="B212" s="61" t="s">
        <v>107</v>
      </c>
      <c r="C212" s="48" t="s">
        <v>124</v>
      </c>
      <c r="D212" s="58"/>
      <c r="E212" s="43" t="s">
        <v>125</v>
      </c>
      <c r="F212" s="54">
        <v>590</v>
      </c>
      <c r="G212" s="49"/>
      <c r="H212" s="45">
        <f>ROUND(F212*G212,2)</f>
        <v>0</v>
      </c>
    </row>
    <row r="213" spans="1:8" ht="36" customHeight="1" x14ac:dyDescent="0.2">
      <c r="A213" s="55" t="s">
        <v>126</v>
      </c>
      <c r="B213" s="57" t="s">
        <v>41</v>
      </c>
      <c r="C213" s="48" t="s">
        <v>127</v>
      </c>
      <c r="D213" s="58"/>
      <c r="E213" s="43"/>
      <c r="F213" s="54"/>
      <c r="G213" s="45"/>
      <c r="H213" s="45"/>
    </row>
    <row r="214" spans="1:8" ht="36" customHeight="1" x14ac:dyDescent="0.2">
      <c r="A214" s="55" t="s">
        <v>128</v>
      </c>
      <c r="B214" s="61" t="s">
        <v>107</v>
      </c>
      <c r="C214" s="48" t="s">
        <v>124</v>
      </c>
      <c r="D214" s="58"/>
      <c r="E214" s="43" t="s">
        <v>125</v>
      </c>
      <c r="F214" s="44">
        <v>30</v>
      </c>
      <c r="G214" s="49"/>
      <c r="H214" s="45">
        <f>ROUND(F214*G214,2)</f>
        <v>0</v>
      </c>
    </row>
    <row r="215" spans="1:8" ht="36" customHeight="1" x14ac:dyDescent="0.2">
      <c r="A215" s="66"/>
      <c r="B215" s="67"/>
      <c r="C215" s="68" t="s">
        <v>139</v>
      </c>
      <c r="D215" s="52"/>
      <c r="E215" s="69"/>
      <c r="F215" s="44"/>
      <c r="G215" s="45"/>
      <c r="H215" s="45"/>
    </row>
    <row r="216" spans="1:8" ht="36" customHeight="1" x14ac:dyDescent="0.2">
      <c r="A216" s="46" t="s">
        <v>140</v>
      </c>
      <c r="B216" s="59" t="s">
        <v>294</v>
      </c>
      <c r="C216" s="48" t="s">
        <v>142</v>
      </c>
      <c r="D216" s="58" t="s">
        <v>143</v>
      </c>
      <c r="E216" s="43" t="s">
        <v>98</v>
      </c>
      <c r="F216" s="44">
        <v>1000</v>
      </c>
      <c r="G216" s="49"/>
      <c r="H216" s="45">
        <f>ROUND(F216*G216,2)</f>
        <v>0</v>
      </c>
    </row>
    <row r="217" spans="1:8" ht="36" customHeight="1" x14ac:dyDescent="0.2">
      <c r="A217" s="66"/>
      <c r="B217" s="67"/>
      <c r="C217" s="68" t="s">
        <v>267</v>
      </c>
      <c r="D217" s="52"/>
      <c r="E217" s="69"/>
      <c r="F217" s="44"/>
      <c r="G217" s="45"/>
      <c r="H217" s="45"/>
    </row>
    <row r="218" spans="1:8" ht="39.950000000000003" customHeight="1" x14ac:dyDescent="0.2">
      <c r="A218" s="46" t="s">
        <v>268</v>
      </c>
      <c r="B218" s="59" t="s">
        <v>295</v>
      </c>
      <c r="C218" s="48" t="s">
        <v>270</v>
      </c>
      <c r="D218" s="58" t="s">
        <v>120</v>
      </c>
      <c r="E218" s="69"/>
      <c r="F218" s="44"/>
      <c r="G218" s="45"/>
      <c r="H218" s="45"/>
    </row>
    <row r="219" spans="1:8" ht="36" customHeight="1" x14ac:dyDescent="0.2">
      <c r="A219" s="46" t="s">
        <v>271</v>
      </c>
      <c r="B219" s="57" t="s">
        <v>26</v>
      </c>
      <c r="C219" s="48" t="s">
        <v>122</v>
      </c>
      <c r="D219" s="58"/>
      <c r="E219" s="69"/>
      <c r="F219" s="44"/>
      <c r="G219" s="45"/>
      <c r="H219" s="45"/>
    </row>
    <row r="220" spans="1:8" ht="36" customHeight="1" x14ac:dyDescent="0.2">
      <c r="A220" s="46" t="s">
        <v>272</v>
      </c>
      <c r="B220" s="61" t="s">
        <v>107</v>
      </c>
      <c r="C220" s="48" t="s">
        <v>124</v>
      </c>
      <c r="D220" s="58"/>
      <c r="E220" s="43" t="s">
        <v>125</v>
      </c>
      <c r="F220" s="44">
        <v>80</v>
      </c>
      <c r="G220" s="49"/>
      <c r="H220" s="45">
        <f>ROUND(F220*G220,2)</f>
        <v>0</v>
      </c>
    </row>
    <row r="221" spans="1:8" ht="48" customHeight="1" x14ac:dyDescent="0.2">
      <c r="A221" s="66"/>
      <c r="B221" s="67"/>
      <c r="C221" s="68" t="s">
        <v>144</v>
      </c>
      <c r="D221" s="52"/>
      <c r="E221" s="69"/>
      <c r="F221" s="44"/>
      <c r="G221" s="45"/>
      <c r="H221" s="45"/>
    </row>
    <row r="222" spans="1:8" ht="36" customHeight="1" x14ac:dyDescent="0.2">
      <c r="A222" s="46" t="s">
        <v>145</v>
      </c>
      <c r="B222" s="59" t="s">
        <v>296</v>
      </c>
      <c r="C222" s="70" t="s">
        <v>147</v>
      </c>
      <c r="D222" s="71" t="s">
        <v>148</v>
      </c>
      <c r="E222" s="43"/>
      <c r="F222" s="44"/>
      <c r="G222" s="45"/>
      <c r="H222" s="45"/>
    </row>
    <row r="223" spans="1:8" ht="39.950000000000003" customHeight="1" x14ac:dyDescent="0.2">
      <c r="A223" s="46" t="s">
        <v>149</v>
      </c>
      <c r="B223" s="57" t="s">
        <v>26</v>
      </c>
      <c r="C223" s="72" t="s">
        <v>150</v>
      </c>
      <c r="D223" s="58"/>
      <c r="E223" s="43" t="s">
        <v>61</v>
      </c>
      <c r="F223" s="44">
        <v>1</v>
      </c>
      <c r="G223" s="49"/>
      <c r="H223" s="45">
        <f t="shared" ref="H223:H224" si="18">ROUND(F223*G223,2)</f>
        <v>0</v>
      </c>
    </row>
    <row r="224" spans="1:8" ht="39.950000000000003" customHeight="1" x14ac:dyDescent="0.2">
      <c r="A224" s="46" t="s">
        <v>151</v>
      </c>
      <c r="B224" s="57" t="s">
        <v>41</v>
      </c>
      <c r="C224" s="72" t="s">
        <v>152</v>
      </c>
      <c r="D224" s="58"/>
      <c r="E224" s="43" t="s">
        <v>61</v>
      </c>
      <c r="F224" s="44">
        <v>1</v>
      </c>
      <c r="G224" s="49"/>
      <c r="H224" s="45">
        <f t="shared" si="18"/>
        <v>0</v>
      </c>
    </row>
    <row r="225" spans="1:8" ht="36" customHeight="1" x14ac:dyDescent="0.2">
      <c r="A225" s="66"/>
      <c r="B225" s="75"/>
      <c r="C225" s="68" t="s">
        <v>157</v>
      </c>
      <c r="D225" s="52"/>
      <c r="E225" s="69"/>
      <c r="F225" s="44"/>
      <c r="G225" s="45"/>
      <c r="H225" s="45"/>
    </row>
    <row r="226" spans="1:8" ht="39.950000000000003" customHeight="1" x14ac:dyDescent="0.2">
      <c r="A226" s="46" t="s">
        <v>158</v>
      </c>
      <c r="B226" s="59" t="s">
        <v>297</v>
      </c>
      <c r="C226" s="72" t="s">
        <v>160</v>
      </c>
      <c r="D226" s="71" t="s">
        <v>148</v>
      </c>
      <c r="E226" s="43" t="s">
        <v>61</v>
      </c>
      <c r="F226" s="44">
        <v>1</v>
      </c>
      <c r="G226" s="49"/>
      <c r="H226" s="45">
        <f>ROUND(F226*G226,2)</f>
        <v>0</v>
      </c>
    </row>
    <row r="227" spans="1:8" ht="36" customHeight="1" x14ac:dyDescent="0.2">
      <c r="A227" s="46" t="s">
        <v>161</v>
      </c>
      <c r="B227" s="59" t="s">
        <v>298</v>
      </c>
      <c r="C227" s="72" t="s">
        <v>163</v>
      </c>
      <c r="D227" s="71" t="s">
        <v>148</v>
      </c>
      <c r="E227" s="43"/>
      <c r="F227" s="44"/>
      <c r="G227" s="45"/>
      <c r="H227" s="45"/>
    </row>
    <row r="228" spans="1:8" ht="36" customHeight="1" x14ac:dyDescent="0.2">
      <c r="A228" s="46" t="s">
        <v>164</v>
      </c>
      <c r="B228" s="57" t="s">
        <v>26</v>
      </c>
      <c r="C228" s="48" t="s">
        <v>165</v>
      </c>
      <c r="D228" s="58"/>
      <c r="E228" s="43" t="s">
        <v>61</v>
      </c>
      <c r="F228" s="44">
        <v>1</v>
      </c>
      <c r="G228" s="49"/>
      <c r="H228" s="45">
        <f t="shared" ref="H228:H235" si="19">ROUND(F228*G228,2)</f>
        <v>0</v>
      </c>
    </row>
    <row r="229" spans="1:8" ht="36" customHeight="1" x14ac:dyDescent="0.2">
      <c r="A229" s="46" t="s">
        <v>166</v>
      </c>
      <c r="B229" s="57" t="s">
        <v>41</v>
      </c>
      <c r="C229" s="48" t="s">
        <v>167</v>
      </c>
      <c r="D229" s="58"/>
      <c r="E229" s="43" t="s">
        <v>61</v>
      </c>
      <c r="F229" s="44">
        <v>1</v>
      </c>
      <c r="G229" s="49"/>
      <c r="H229" s="45">
        <f t="shared" si="19"/>
        <v>0</v>
      </c>
    </row>
    <row r="230" spans="1:8" ht="36" customHeight="1" x14ac:dyDescent="0.2">
      <c r="A230" s="46" t="s">
        <v>168</v>
      </c>
      <c r="B230" s="57" t="s">
        <v>51</v>
      </c>
      <c r="C230" s="48" t="s">
        <v>169</v>
      </c>
      <c r="D230" s="58"/>
      <c r="E230" s="43" t="s">
        <v>61</v>
      </c>
      <c r="F230" s="44">
        <v>1</v>
      </c>
      <c r="G230" s="49"/>
      <c r="H230" s="45">
        <f t="shared" si="19"/>
        <v>0</v>
      </c>
    </row>
    <row r="231" spans="1:8" ht="36" customHeight="1" x14ac:dyDescent="0.2">
      <c r="A231" s="46" t="s">
        <v>170</v>
      </c>
      <c r="B231" s="57" t="s">
        <v>54</v>
      </c>
      <c r="C231" s="48" t="s">
        <v>171</v>
      </c>
      <c r="D231" s="58"/>
      <c r="E231" s="43" t="s">
        <v>61</v>
      </c>
      <c r="F231" s="44">
        <v>1</v>
      </c>
      <c r="G231" s="49"/>
      <c r="H231" s="45">
        <f t="shared" si="19"/>
        <v>0</v>
      </c>
    </row>
    <row r="232" spans="1:8" ht="36" customHeight="1" x14ac:dyDescent="0.2">
      <c r="A232" s="46" t="s">
        <v>172</v>
      </c>
      <c r="B232" s="59" t="s">
        <v>299</v>
      </c>
      <c r="C232" s="72" t="s">
        <v>174</v>
      </c>
      <c r="D232" s="71" t="s">
        <v>148</v>
      </c>
      <c r="E232" s="43" t="s">
        <v>61</v>
      </c>
      <c r="F232" s="44">
        <v>1</v>
      </c>
      <c r="G232" s="49"/>
      <c r="H232" s="45">
        <f t="shared" si="19"/>
        <v>0</v>
      </c>
    </row>
    <row r="233" spans="1:8" ht="36" customHeight="1" x14ac:dyDescent="0.2">
      <c r="A233" s="46" t="s">
        <v>175</v>
      </c>
      <c r="B233" s="59" t="s">
        <v>300</v>
      </c>
      <c r="C233" s="48" t="s">
        <v>177</v>
      </c>
      <c r="D233" s="71" t="s">
        <v>148</v>
      </c>
      <c r="E233" s="43" t="s">
        <v>61</v>
      </c>
      <c r="F233" s="44">
        <v>1</v>
      </c>
      <c r="G233" s="49"/>
      <c r="H233" s="45">
        <f t="shared" si="19"/>
        <v>0</v>
      </c>
    </row>
    <row r="234" spans="1:8" ht="36" customHeight="1" x14ac:dyDescent="0.2">
      <c r="A234" s="46" t="s">
        <v>178</v>
      </c>
      <c r="B234" s="59" t="s">
        <v>301</v>
      </c>
      <c r="C234" s="48" t="s">
        <v>180</v>
      </c>
      <c r="D234" s="71" t="s">
        <v>148</v>
      </c>
      <c r="E234" s="43" t="s">
        <v>61</v>
      </c>
      <c r="F234" s="44">
        <v>1</v>
      </c>
      <c r="G234" s="49"/>
      <c r="H234" s="45">
        <f t="shared" si="19"/>
        <v>0</v>
      </c>
    </row>
    <row r="235" spans="1:8" ht="36" customHeight="1" x14ac:dyDescent="0.2">
      <c r="A235" s="46" t="s">
        <v>181</v>
      </c>
      <c r="B235" s="59" t="s">
        <v>302</v>
      </c>
      <c r="C235" s="48" t="s">
        <v>183</v>
      </c>
      <c r="D235" s="58" t="s">
        <v>184</v>
      </c>
      <c r="E235" s="43" t="s">
        <v>61</v>
      </c>
      <c r="F235" s="44">
        <v>1</v>
      </c>
      <c r="G235" s="49"/>
      <c r="H235" s="45">
        <f t="shared" si="19"/>
        <v>0</v>
      </c>
    </row>
    <row r="236" spans="1:8" ht="36" customHeight="1" x14ac:dyDescent="0.2">
      <c r="A236" s="46"/>
      <c r="B236" s="59"/>
      <c r="C236" s="95" t="s">
        <v>185</v>
      </c>
      <c r="D236" s="58"/>
      <c r="E236" s="43"/>
      <c r="F236" s="44"/>
      <c r="G236" s="45"/>
      <c r="H236" s="45"/>
    </row>
    <row r="237" spans="1:8" ht="36" customHeight="1" x14ac:dyDescent="0.2">
      <c r="A237" s="55" t="s">
        <v>186</v>
      </c>
      <c r="B237" s="59" t="s">
        <v>303</v>
      </c>
      <c r="C237" s="48" t="s">
        <v>188</v>
      </c>
      <c r="D237" s="58" t="s">
        <v>189</v>
      </c>
      <c r="E237" s="43"/>
      <c r="F237" s="44"/>
      <c r="G237" s="45"/>
      <c r="H237" s="45"/>
    </row>
    <row r="238" spans="1:8" ht="36" customHeight="1" x14ac:dyDescent="0.2">
      <c r="A238" s="104" t="s">
        <v>190</v>
      </c>
      <c r="B238" s="165" t="s">
        <v>26</v>
      </c>
      <c r="C238" s="48" t="s">
        <v>191</v>
      </c>
      <c r="D238" s="58"/>
      <c r="E238" s="43" t="s">
        <v>20</v>
      </c>
      <c r="F238" s="44">
        <v>50</v>
      </c>
      <c r="G238" s="49"/>
      <c r="H238" s="45">
        <f>ROUND(F238*G238,2)</f>
        <v>0</v>
      </c>
    </row>
    <row r="239" spans="1:8" s="39" customFormat="1" ht="30" customHeight="1" thickBot="1" x14ac:dyDescent="0.25">
      <c r="A239" s="105"/>
      <c r="B239" s="164" t="str">
        <f>B188</f>
        <v>D</v>
      </c>
      <c r="C239" s="196" t="str">
        <f>C188</f>
        <v>PLESSIS ROAD SOUTHBOUND - DUGALD RD TO 1194 PLESSIS RD</v>
      </c>
      <c r="D239" s="189"/>
      <c r="E239" s="189"/>
      <c r="F239" s="190"/>
      <c r="G239" s="99" t="s">
        <v>192</v>
      </c>
      <c r="H239" s="99">
        <f>SUM(H188:H238)</f>
        <v>0</v>
      </c>
    </row>
    <row r="240" spans="1:8" ht="37.5" customHeight="1" thickTop="1" x14ac:dyDescent="0.2">
      <c r="A240" s="106"/>
      <c r="B240" s="199" t="s">
        <v>365</v>
      </c>
      <c r="C240" s="200"/>
      <c r="D240" s="200"/>
      <c r="E240" s="200"/>
      <c r="F240" s="200"/>
      <c r="G240" s="200"/>
      <c r="H240" s="107"/>
    </row>
    <row r="241" spans="1:8" s="39" customFormat="1" ht="30" customHeight="1" thickBot="1" x14ac:dyDescent="0.25">
      <c r="A241" s="83"/>
      <c r="B241" s="108" t="s">
        <v>304</v>
      </c>
      <c r="C241" s="201" t="s">
        <v>363</v>
      </c>
      <c r="D241" s="202"/>
      <c r="E241" s="202"/>
      <c r="F241" s="202"/>
      <c r="G241" s="109"/>
      <c r="H241" s="110"/>
    </row>
    <row r="242" spans="1:8" ht="36" customHeight="1" thickTop="1" x14ac:dyDescent="0.2">
      <c r="A242" s="32"/>
      <c r="B242" s="101"/>
      <c r="C242" s="87" t="s">
        <v>15</v>
      </c>
      <c r="D242" s="88"/>
      <c r="E242" s="89" t="s">
        <v>14</v>
      </c>
      <c r="F242" s="90" t="s">
        <v>14</v>
      </c>
      <c r="G242" s="91" t="s">
        <v>14</v>
      </c>
      <c r="H242" s="91"/>
    </row>
    <row r="243" spans="1:8" ht="36" customHeight="1" x14ac:dyDescent="0.2">
      <c r="A243" s="46" t="s">
        <v>224</v>
      </c>
      <c r="B243" s="59" t="s">
        <v>305</v>
      </c>
      <c r="C243" s="48" t="s">
        <v>226</v>
      </c>
      <c r="D243" s="42" t="s">
        <v>19</v>
      </c>
      <c r="E243" s="43" t="s">
        <v>227</v>
      </c>
      <c r="F243" s="90">
        <v>1220</v>
      </c>
      <c r="G243" s="49"/>
      <c r="H243" s="45">
        <f t="shared" ref="H243:H244" si="20">ROUND(F243*G243,2)</f>
        <v>0</v>
      </c>
    </row>
    <row r="244" spans="1:8" ht="36" customHeight="1" x14ac:dyDescent="0.2">
      <c r="A244" s="102" t="s">
        <v>228</v>
      </c>
      <c r="B244" s="59" t="s">
        <v>306</v>
      </c>
      <c r="C244" s="48" t="s">
        <v>230</v>
      </c>
      <c r="D244" s="42" t="s">
        <v>231</v>
      </c>
      <c r="E244" s="43" t="s">
        <v>20</v>
      </c>
      <c r="F244" s="90">
        <v>2690</v>
      </c>
      <c r="G244" s="49"/>
      <c r="H244" s="45">
        <f t="shared" si="20"/>
        <v>0</v>
      </c>
    </row>
    <row r="245" spans="1:8" ht="36" customHeight="1" x14ac:dyDescent="0.2">
      <c r="A245" s="102" t="s">
        <v>232</v>
      </c>
      <c r="B245" s="59" t="s">
        <v>307</v>
      </c>
      <c r="C245" s="48" t="s">
        <v>234</v>
      </c>
      <c r="D245" s="42" t="s">
        <v>231</v>
      </c>
      <c r="E245" s="89"/>
      <c r="F245" s="90"/>
      <c r="G245" s="91"/>
      <c r="H245" s="91"/>
    </row>
    <row r="246" spans="1:8" ht="36" customHeight="1" x14ac:dyDescent="0.2">
      <c r="A246" s="102" t="s">
        <v>235</v>
      </c>
      <c r="B246" s="57" t="s">
        <v>26</v>
      </c>
      <c r="C246" s="48" t="s">
        <v>236</v>
      </c>
      <c r="D246" s="58" t="s">
        <v>14</v>
      </c>
      <c r="E246" s="43" t="s">
        <v>125</v>
      </c>
      <c r="F246" s="90">
        <v>680</v>
      </c>
      <c r="G246" s="49"/>
      <c r="H246" s="45">
        <f>ROUND(F246*G246,2)</f>
        <v>0</v>
      </c>
    </row>
    <row r="247" spans="1:8" ht="36" customHeight="1" x14ac:dyDescent="0.2">
      <c r="A247" s="102" t="s">
        <v>237</v>
      </c>
      <c r="B247" s="59" t="s">
        <v>308</v>
      </c>
      <c r="C247" s="48" t="s">
        <v>239</v>
      </c>
      <c r="D247" s="42" t="s">
        <v>19</v>
      </c>
      <c r="E247" s="89"/>
      <c r="F247" s="90"/>
      <c r="G247" s="91"/>
      <c r="H247" s="91"/>
    </row>
    <row r="248" spans="1:8" ht="36" customHeight="1" x14ac:dyDescent="0.2">
      <c r="A248" s="102" t="s">
        <v>240</v>
      </c>
      <c r="B248" s="57" t="s">
        <v>26</v>
      </c>
      <c r="C248" s="48" t="s">
        <v>241</v>
      </c>
      <c r="D248" s="58" t="s">
        <v>14</v>
      </c>
      <c r="E248" s="43" t="s">
        <v>227</v>
      </c>
      <c r="F248" s="90">
        <v>270</v>
      </c>
      <c r="G248" s="49"/>
      <c r="H248" s="45">
        <f>ROUND(F248*G248,2)</f>
        <v>0</v>
      </c>
    </row>
    <row r="249" spans="1:8" ht="36" customHeight="1" x14ac:dyDescent="0.2">
      <c r="A249" s="102" t="s">
        <v>242</v>
      </c>
      <c r="B249" s="59" t="s">
        <v>309</v>
      </c>
      <c r="C249" s="48" t="s">
        <v>244</v>
      </c>
      <c r="D249" s="42" t="s">
        <v>245</v>
      </c>
      <c r="E249" s="43"/>
      <c r="F249" s="90"/>
      <c r="G249" s="91"/>
      <c r="H249" s="91"/>
    </row>
    <row r="250" spans="1:8" ht="36" customHeight="1" x14ac:dyDescent="0.2">
      <c r="A250" s="102" t="s">
        <v>246</v>
      </c>
      <c r="B250" s="57" t="s">
        <v>26</v>
      </c>
      <c r="C250" s="48" t="s">
        <v>247</v>
      </c>
      <c r="D250" s="58" t="s">
        <v>14</v>
      </c>
      <c r="E250" s="43" t="s">
        <v>20</v>
      </c>
      <c r="F250" s="90">
        <v>2690</v>
      </c>
      <c r="G250" s="49"/>
      <c r="H250" s="45">
        <f t="shared" ref="H250:H251" si="21">ROUND(F250*G250,2)</f>
        <v>0</v>
      </c>
    </row>
    <row r="251" spans="1:8" ht="36" customHeight="1" x14ac:dyDescent="0.2">
      <c r="A251" s="46" t="s">
        <v>16</v>
      </c>
      <c r="B251" s="59" t="s">
        <v>310</v>
      </c>
      <c r="C251" s="48" t="s">
        <v>18</v>
      </c>
      <c r="D251" s="42" t="s">
        <v>19</v>
      </c>
      <c r="E251" s="43" t="s">
        <v>20</v>
      </c>
      <c r="F251" s="90">
        <v>550</v>
      </c>
      <c r="G251" s="49"/>
      <c r="H251" s="45">
        <f t="shared" si="21"/>
        <v>0</v>
      </c>
    </row>
    <row r="252" spans="1:8" ht="36" customHeight="1" x14ac:dyDescent="0.2">
      <c r="A252" s="32"/>
      <c r="B252" s="76"/>
      <c r="C252" s="68" t="s">
        <v>21</v>
      </c>
      <c r="D252" s="52"/>
      <c r="E252" s="53"/>
      <c r="F252" s="54"/>
      <c r="G252" s="111"/>
      <c r="H252" s="112"/>
    </row>
    <row r="253" spans="1:8" ht="36" customHeight="1" x14ac:dyDescent="0.2">
      <c r="A253" s="55" t="s">
        <v>90</v>
      </c>
      <c r="B253" s="59" t="s">
        <v>311</v>
      </c>
      <c r="C253" s="48" t="s">
        <v>92</v>
      </c>
      <c r="D253" s="58" t="s">
        <v>93</v>
      </c>
      <c r="E253" s="43"/>
      <c r="F253" s="54"/>
      <c r="G253" s="45"/>
      <c r="H253" s="45"/>
    </row>
    <row r="254" spans="1:8" ht="36" customHeight="1" x14ac:dyDescent="0.2">
      <c r="A254" s="55" t="s">
        <v>312</v>
      </c>
      <c r="B254" s="57" t="s">
        <v>26</v>
      </c>
      <c r="C254" s="48" t="s">
        <v>313</v>
      </c>
      <c r="D254" s="58"/>
      <c r="E254" s="43" t="s">
        <v>98</v>
      </c>
      <c r="F254" s="54">
        <v>10</v>
      </c>
      <c r="G254" s="49"/>
      <c r="H254" s="45">
        <f>ROUND(F254*G254,2)</f>
        <v>0</v>
      </c>
    </row>
    <row r="255" spans="1:8" ht="36" customHeight="1" x14ac:dyDescent="0.2">
      <c r="A255" s="55" t="s">
        <v>99</v>
      </c>
      <c r="B255" s="59" t="s">
        <v>314</v>
      </c>
      <c r="C255" s="48" t="s">
        <v>101</v>
      </c>
      <c r="D255" s="58" t="s">
        <v>102</v>
      </c>
      <c r="E255" s="113"/>
      <c r="F255" s="54"/>
      <c r="G255" s="111"/>
      <c r="H255" s="112"/>
    </row>
    <row r="256" spans="1:8" ht="36" customHeight="1" x14ac:dyDescent="0.2">
      <c r="A256" s="46" t="s">
        <v>315</v>
      </c>
      <c r="B256" s="57" t="s">
        <v>26</v>
      </c>
      <c r="C256" s="48" t="s">
        <v>316</v>
      </c>
      <c r="D256" s="58" t="s">
        <v>317</v>
      </c>
      <c r="E256" s="114" t="s">
        <v>98</v>
      </c>
      <c r="F256" s="44">
        <v>10</v>
      </c>
      <c r="G256" s="49"/>
      <c r="H256" s="45">
        <f t="shared" ref="H256:H257" si="22">ROUND(F256*G256,2)</f>
        <v>0</v>
      </c>
    </row>
    <row r="257" spans="1:8" ht="36" customHeight="1" x14ac:dyDescent="0.2">
      <c r="A257" s="46" t="s">
        <v>318</v>
      </c>
      <c r="B257" s="59" t="s">
        <v>319</v>
      </c>
      <c r="C257" s="48" t="s">
        <v>320</v>
      </c>
      <c r="D257" s="58" t="s">
        <v>120</v>
      </c>
      <c r="E257" s="114" t="s">
        <v>20</v>
      </c>
      <c r="F257" s="44">
        <v>10</v>
      </c>
      <c r="G257" s="49"/>
      <c r="H257" s="45">
        <f t="shared" si="22"/>
        <v>0</v>
      </c>
    </row>
    <row r="258" spans="1:8" ht="36" customHeight="1" x14ac:dyDescent="0.2">
      <c r="A258" s="46"/>
      <c r="B258" s="57"/>
      <c r="C258" s="115" t="s">
        <v>267</v>
      </c>
      <c r="D258" s="58"/>
      <c r="E258" s="69"/>
      <c r="F258" s="44"/>
      <c r="G258" s="111"/>
      <c r="H258" s="112"/>
    </row>
    <row r="259" spans="1:8" ht="39.950000000000003" customHeight="1" x14ac:dyDescent="0.2">
      <c r="A259" s="46" t="s">
        <v>268</v>
      </c>
      <c r="B259" s="59" t="s">
        <v>321</v>
      </c>
      <c r="C259" s="48" t="s">
        <v>270</v>
      </c>
      <c r="D259" s="58" t="s">
        <v>120</v>
      </c>
      <c r="E259" s="69"/>
      <c r="F259" s="44"/>
      <c r="G259" s="45"/>
      <c r="H259" s="45"/>
    </row>
    <row r="260" spans="1:8" ht="36" customHeight="1" x14ac:dyDescent="0.2">
      <c r="A260" s="46" t="s">
        <v>271</v>
      </c>
      <c r="B260" s="57" t="s">
        <v>26</v>
      </c>
      <c r="C260" s="48" t="s">
        <v>122</v>
      </c>
      <c r="D260" s="58"/>
      <c r="E260" s="69"/>
      <c r="F260" s="44"/>
      <c r="G260" s="45"/>
      <c r="H260" s="45"/>
    </row>
    <row r="261" spans="1:8" ht="36" customHeight="1" x14ac:dyDescent="0.2">
      <c r="A261" s="46" t="s">
        <v>272</v>
      </c>
      <c r="B261" s="61" t="s">
        <v>107</v>
      </c>
      <c r="C261" s="48" t="s">
        <v>124</v>
      </c>
      <c r="D261" s="58"/>
      <c r="E261" s="43" t="s">
        <v>125</v>
      </c>
      <c r="F261" s="44">
        <v>410</v>
      </c>
      <c r="G261" s="49"/>
      <c r="H261" s="45">
        <f>ROUND(F261*G261,2)</f>
        <v>0</v>
      </c>
    </row>
    <row r="262" spans="1:8" ht="48" customHeight="1" x14ac:dyDescent="0.2">
      <c r="A262" s="116"/>
      <c r="B262" s="67"/>
      <c r="C262" s="68" t="s">
        <v>144</v>
      </c>
      <c r="D262" s="52"/>
      <c r="E262" s="69"/>
      <c r="F262" s="44"/>
      <c r="G262" s="117"/>
      <c r="H262" s="45"/>
    </row>
    <row r="263" spans="1:8" ht="36" customHeight="1" x14ac:dyDescent="0.2">
      <c r="A263" s="46" t="s">
        <v>145</v>
      </c>
      <c r="B263" s="59" t="s">
        <v>322</v>
      </c>
      <c r="C263" s="70" t="s">
        <v>147</v>
      </c>
      <c r="D263" s="71" t="s">
        <v>148</v>
      </c>
      <c r="E263" s="43"/>
      <c r="F263" s="44"/>
      <c r="G263" s="45"/>
      <c r="H263" s="45"/>
    </row>
    <row r="264" spans="1:8" ht="39.950000000000003" customHeight="1" x14ac:dyDescent="0.2">
      <c r="A264" s="46" t="s">
        <v>149</v>
      </c>
      <c r="B264" s="57" t="s">
        <v>26</v>
      </c>
      <c r="C264" s="72" t="s">
        <v>150</v>
      </c>
      <c r="D264" s="58"/>
      <c r="E264" s="43" t="s">
        <v>61</v>
      </c>
      <c r="F264" s="44">
        <v>1</v>
      </c>
      <c r="G264" s="49"/>
      <c r="H264" s="45">
        <f t="shared" ref="H264:H265" si="23">ROUND(F264*G264,2)</f>
        <v>0</v>
      </c>
    </row>
    <row r="265" spans="1:8" ht="39.950000000000003" customHeight="1" x14ac:dyDescent="0.2">
      <c r="A265" s="46" t="s">
        <v>151</v>
      </c>
      <c r="B265" s="57" t="s">
        <v>41</v>
      </c>
      <c r="C265" s="72" t="s">
        <v>152</v>
      </c>
      <c r="D265" s="58"/>
      <c r="E265" s="43" t="s">
        <v>61</v>
      </c>
      <c r="F265" s="44">
        <v>1</v>
      </c>
      <c r="G265" s="49"/>
      <c r="H265" s="45">
        <f t="shared" si="23"/>
        <v>0</v>
      </c>
    </row>
    <row r="266" spans="1:8" s="166" customFormat="1" ht="30" customHeight="1" x14ac:dyDescent="0.2">
      <c r="A266" s="167" t="s">
        <v>356</v>
      </c>
      <c r="B266" s="168" t="s">
        <v>323</v>
      </c>
      <c r="C266" s="169" t="s">
        <v>357</v>
      </c>
      <c r="D266" s="170" t="s">
        <v>358</v>
      </c>
      <c r="E266" s="171" t="s">
        <v>61</v>
      </c>
      <c r="F266" s="172">
        <v>1</v>
      </c>
      <c r="G266" s="173"/>
      <c r="H266" s="174">
        <f t="shared" ref="H266" si="24">ROUND(G266*F266,2)</f>
        <v>0</v>
      </c>
    </row>
    <row r="267" spans="1:8" ht="36" customHeight="1" x14ac:dyDescent="0.2">
      <c r="A267" s="66"/>
      <c r="B267" s="75"/>
      <c r="C267" s="68" t="s">
        <v>157</v>
      </c>
      <c r="D267" s="52"/>
      <c r="E267" s="69"/>
      <c r="F267" s="44"/>
      <c r="G267" s="45"/>
      <c r="H267" s="45"/>
    </row>
    <row r="268" spans="1:8" ht="39.950000000000003" customHeight="1" x14ac:dyDescent="0.2">
      <c r="A268" s="46" t="s">
        <v>158</v>
      </c>
      <c r="B268" s="59" t="s">
        <v>324</v>
      </c>
      <c r="C268" s="72" t="s">
        <v>160</v>
      </c>
      <c r="D268" s="71" t="s">
        <v>148</v>
      </c>
      <c r="E268" s="43" t="s">
        <v>61</v>
      </c>
      <c r="F268" s="44">
        <v>1</v>
      </c>
      <c r="G268" s="49"/>
      <c r="H268" s="45">
        <f>ROUND(F268*G268,2)</f>
        <v>0</v>
      </c>
    </row>
    <row r="269" spans="1:8" ht="36" customHeight="1" x14ac:dyDescent="0.2">
      <c r="A269" s="46" t="s">
        <v>161</v>
      </c>
      <c r="B269" s="59" t="s">
        <v>325</v>
      </c>
      <c r="C269" s="72" t="s">
        <v>163</v>
      </c>
      <c r="D269" s="71" t="s">
        <v>148</v>
      </c>
      <c r="E269" s="43"/>
      <c r="F269" s="44"/>
      <c r="G269" s="45"/>
      <c r="H269" s="45"/>
    </row>
    <row r="270" spans="1:8" ht="36" customHeight="1" x14ac:dyDescent="0.2">
      <c r="A270" s="46" t="s">
        <v>164</v>
      </c>
      <c r="B270" s="57" t="s">
        <v>26</v>
      </c>
      <c r="C270" s="48" t="s">
        <v>165</v>
      </c>
      <c r="D270" s="58"/>
      <c r="E270" s="43" t="s">
        <v>61</v>
      </c>
      <c r="F270" s="44">
        <v>1</v>
      </c>
      <c r="G270" s="49"/>
      <c r="H270" s="45">
        <f t="shared" ref="H270:H277" si="25">ROUND(F270*G270,2)</f>
        <v>0</v>
      </c>
    </row>
    <row r="271" spans="1:8" ht="36" customHeight="1" x14ac:dyDescent="0.2">
      <c r="A271" s="46" t="s">
        <v>166</v>
      </c>
      <c r="B271" s="57" t="s">
        <v>41</v>
      </c>
      <c r="C271" s="48" t="s">
        <v>167</v>
      </c>
      <c r="D271" s="58"/>
      <c r="E271" s="43" t="s">
        <v>61</v>
      </c>
      <c r="F271" s="44">
        <v>1</v>
      </c>
      <c r="G271" s="49"/>
      <c r="H271" s="45">
        <f t="shared" si="25"/>
        <v>0</v>
      </c>
    </row>
    <row r="272" spans="1:8" ht="36" customHeight="1" x14ac:dyDescent="0.2">
      <c r="A272" s="46" t="s">
        <v>168</v>
      </c>
      <c r="B272" s="57" t="s">
        <v>51</v>
      </c>
      <c r="C272" s="48" t="s">
        <v>169</v>
      </c>
      <c r="D272" s="58"/>
      <c r="E272" s="43" t="s">
        <v>61</v>
      </c>
      <c r="F272" s="44">
        <v>1</v>
      </c>
      <c r="G272" s="49"/>
      <c r="H272" s="45">
        <f t="shared" si="25"/>
        <v>0</v>
      </c>
    </row>
    <row r="273" spans="1:8" ht="36" customHeight="1" x14ac:dyDescent="0.2">
      <c r="A273" s="46" t="s">
        <v>170</v>
      </c>
      <c r="B273" s="57" t="s">
        <v>54</v>
      </c>
      <c r="C273" s="48" t="s">
        <v>171</v>
      </c>
      <c r="D273" s="58"/>
      <c r="E273" s="43" t="s">
        <v>61</v>
      </c>
      <c r="F273" s="44">
        <v>1</v>
      </c>
      <c r="G273" s="49"/>
      <c r="H273" s="45">
        <f t="shared" si="25"/>
        <v>0</v>
      </c>
    </row>
    <row r="274" spans="1:8" ht="36" customHeight="1" x14ac:dyDescent="0.2">
      <c r="A274" s="46" t="s">
        <v>172</v>
      </c>
      <c r="B274" s="59" t="s">
        <v>141</v>
      </c>
      <c r="C274" s="72" t="s">
        <v>174</v>
      </c>
      <c r="D274" s="71" t="s">
        <v>148</v>
      </c>
      <c r="E274" s="43" t="s">
        <v>61</v>
      </c>
      <c r="F274" s="44">
        <v>1</v>
      </c>
      <c r="G274" s="49"/>
      <c r="H274" s="45">
        <f t="shared" si="25"/>
        <v>0</v>
      </c>
    </row>
    <row r="275" spans="1:8" ht="36" customHeight="1" x14ac:dyDescent="0.2">
      <c r="A275" s="46" t="s">
        <v>175</v>
      </c>
      <c r="B275" s="59" t="s">
        <v>326</v>
      </c>
      <c r="C275" s="48" t="s">
        <v>177</v>
      </c>
      <c r="D275" s="71" t="s">
        <v>148</v>
      </c>
      <c r="E275" s="43" t="s">
        <v>61</v>
      </c>
      <c r="F275" s="44">
        <v>1</v>
      </c>
      <c r="G275" s="49"/>
      <c r="H275" s="45">
        <f t="shared" si="25"/>
        <v>0</v>
      </c>
    </row>
    <row r="276" spans="1:8" ht="36" customHeight="1" x14ac:dyDescent="0.2">
      <c r="A276" s="46" t="s">
        <v>178</v>
      </c>
      <c r="B276" s="59" t="s">
        <v>327</v>
      </c>
      <c r="C276" s="48" t="s">
        <v>180</v>
      </c>
      <c r="D276" s="71" t="s">
        <v>148</v>
      </c>
      <c r="E276" s="43" t="s">
        <v>61</v>
      </c>
      <c r="F276" s="44">
        <v>1</v>
      </c>
      <c r="G276" s="49"/>
      <c r="H276" s="45">
        <f t="shared" si="25"/>
        <v>0</v>
      </c>
    </row>
    <row r="277" spans="1:8" ht="36" customHeight="1" x14ac:dyDescent="0.2">
      <c r="A277" s="46" t="s">
        <v>181</v>
      </c>
      <c r="B277" s="59" t="s">
        <v>328</v>
      </c>
      <c r="C277" s="48" t="s">
        <v>183</v>
      </c>
      <c r="D277" s="58" t="s">
        <v>184</v>
      </c>
      <c r="E277" s="43" t="s">
        <v>61</v>
      </c>
      <c r="F277" s="44">
        <v>1</v>
      </c>
      <c r="G277" s="49"/>
      <c r="H277" s="45">
        <f t="shared" si="25"/>
        <v>0</v>
      </c>
    </row>
    <row r="278" spans="1:8" ht="36" customHeight="1" x14ac:dyDescent="0.2">
      <c r="A278" s="46"/>
      <c r="B278" s="59"/>
      <c r="C278" s="95" t="s">
        <v>185</v>
      </c>
      <c r="D278" s="58"/>
      <c r="E278" s="43"/>
      <c r="F278" s="44"/>
      <c r="G278" s="45"/>
      <c r="H278" s="45"/>
    </row>
    <row r="279" spans="1:8" ht="36" customHeight="1" x14ac:dyDescent="0.2">
      <c r="A279" s="55" t="s">
        <v>186</v>
      </c>
      <c r="B279" s="59" t="s">
        <v>354</v>
      </c>
      <c r="C279" s="48" t="s">
        <v>188</v>
      </c>
      <c r="D279" s="58" t="s">
        <v>189</v>
      </c>
      <c r="E279" s="43"/>
      <c r="F279" s="44"/>
      <c r="G279" s="45"/>
      <c r="H279" s="45"/>
    </row>
    <row r="280" spans="1:8" ht="36" customHeight="1" x14ac:dyDescent="0.2">
      <c r="A280" s="55" t="s">
        <v>190</v>
      </c>
      <c r="B280" s="57" t="s">
        <v>26</v>
      </c>
      <c r="C280" s="48" t="s">
        <v>191</v>
      </c>
      <c r="D280" s="58"/>
      <c r="E280" s="43" t="s">
        <v>20</v>
      </c>
      <c r="F280" s="44">
        <v>500</v>
      </c>
      <c r="G280" s="49"/>
      <c r="H280" s="45">
        <f>ROUND(F280*G280,2)</f>
        <v>0</v>
      </c>
    </row>
    <row r="281" spans="1:8" s="39" customFormat="1" ht="30" customHeight="1" thickBot="1" x14ac:dyDescent="0.25">
      <c r="A281" s="32"/>
      <c r="B281" s="98" t="str">
        <f>B241</f>
        <v>E</v>
      </c>
      <c r="C281" s="196" t="str">
        <f>C241</f>
        <v>LAGIMODIERE BOULEVARD SOUTHBOUND - COTTONWOOD RD TO LEVEQUE ST</v>
      </c>
      <c r="D281" s="189"/>
      <c r="E281" s="189"/>
      <c r="F281" s="190"/>
      <c r="G281" s="99" t="s">
        <v>192</v>
      </c>
      <c r="H281" s="99">
        <f>SUM(H241:H280)</f>
        <v>0</v>
      </c>
    </row>
    <row r="282" spans="1:8" s="39" customFormat="1" ht="30" customHeight="1" thickTop="1" x14ac:dyDescent="0.2">
      <c r="A282" s="83"/>
      <c r="B282" s="100" t="s">
        <v>329</v>
      </c>
      <c r="C282" s="197" t="s">
        <v>364</v>
      </c>
      <c r="D282" s="198"/>
      <c r="E282" s="198"/>
      <c r="F282" s="198"/>
      <c r="G282" s="118"/>
      <c r="H282" s="119"/>
    </row>
    <row r="283" spans="1:8" ht="36" customHeight="1" x14ac:dyDescent="0.2">
      <c r="A283" s="32"/>
      <c r="B283" s="101"/>
      <c r="C283" s="87" t="s">
        <v>15</v>
      </c>
      <c r="D283" s="88"/>
      <c r="E283" s="89" t="s">
        <v>14</v>
      </c>
      <c r="F283" s="120" t="s">
        <v>14</v>
      </c>
      <c r="G283" s="121" t="s">
        <v>14</v>
      </c>
      <c r="H283" s="91"/>
    </row>
    <row r="284" spans="1:8" ht="36" customHeight="1" x14ac:dyDescent="0.2">
      <c r="A284" s="46" t="s">
        <v>224</v>
      </c>
      <c r="B284" s="59" t="s">
        <v>330</v>
      </c>
      <c r="C284" s="48" t="s">
        <v>226</v>
      </c>
      <c r="D284" s="42" t="s">
        <v>19</v>
      </c>
      <c r="E284" s="43" t="s">
        <v>227</v>
      </c>
      <c r="F284" s="90">
        <v>160</v>
      </c>
      <c r="G284" s="49"/>
      <c r="H284" s="45">
        <f t="shared" ref="H284:H285" si="26">ROUND(F284*G284,2)</f>
        <v>0</v>
      </c>
    </row>
    <row r="285" spans="1:8" ht="36" customHeight="1" x14ac:dyDescent="0.2">
      <c r="A285" s="102" t="s">
        <v>228</v>
      </c>
      <c r="B285" s="59" t="s">
        <v>331</v>
      </c>
      <c r="C285" s="48" t="s">
        <v>230</v>
      </c>
      <c r="D285" s="42" t="s">
        <v>231</v>
      </c>
      <c r="E285" s="43" t="s">
        <v>20</v>
      </c>
      <c r="F285" s="90">
        <v>425</v>
      </c>
      <c r="G285" s="49"/>
      <c r="H285" s="45">
        <f t="shared" si="26"/>
        <v>0</v>
      </c>
    </row>
    <row r="286" spans="1:8" ht="36" customHeight="1" x14ac:dyDescent="0.2">
      <c r="A286" s="102" t="s">
        <v>232</v>
      </c>
      <c r="B286" s="59" t="s">
        <v>332</v>
      </c>
      <c r="C286" s="48" t="s">
        <v>234</v>
      </c>
      <c r="D286" s="42" t="s">
        <v>231</v>
      </c>
      <c r="E286" s="89"/>
      <c r="F286" s="90"/>
      <c r="G286" s="91"/>
      <c r="H286" s="91"/>
    </row>
    <row r="287" spans="1:8" ht="36" customHeight="1" x14ac:dyDescent="0.2">
      <c r="A287" s="102" t="s">
        <v>235</v>
      </c>
      <c r="B287" s="57" t="s">
        <v>26</v>
      </c>
      <c r="C287" s="48" t="s">
        <v>236</v>
      </c>
      <c r="D287" s="58" t="s">
        <v>14</v>
      </c>
      <c r="E287" s="43" t="s">
        <v>125</v>
      </c>
      <c r="F287" s="90">
        <v>270</v>
      </c>
      <c r="G287" s="49"/>
      <c r="H287" s="45">
        <f>ROUND(F287*G287,2)</f>
        <v>0</v>
      </c>
    </row>
    <row r="288" spans="1:8" ht="36" customHeight="1" x14ac:dyDescent="0.2">
      <c r="A288" s="102" t="s">
        <v>237</v>
      </c>
      <c r="B288" s="59" t="s">
        <v>333</v>
      </c>
      <c r="C288" s="48" t="s">
        <v>239</v>
      </c>
      <c r="D288" s="42" t="s">
        <v>19</v>
      </c>
      <c r="E288" s="89"/>
      <c r="F288" s="90"/>
      <c r="G288" s="91"/>
      <c r="H288" s="91"/>
    </row>
    <row r="289" spans="1:8" ht="36" customHeight="1" x14ac:dyDescent="0.2">
      <c r="A289" s="102" t="s">
        <v>240</v>
      </c>
      <c r="B289" s="57" t="s">
        <v>26</v>
      </c>
      <c r="C289" s="48" t="s">
        <v>241</v>
      </c>
      <c r="D289" s="58" t="s">
        <v>14</v>
      </c>
      <c r="E289" s="43" t="s">
        <v>227</v>
      </c>
      <c r="F289" s="90">
        <v>45</v>
      </c>
      <c r="G289" s="49"/>
      <c r="H289" s="45">
        <f>ROUND(F289*G289,2)</f>
        <v>0</v>
      </c>
    </row>
    <row r="290" spans="1:8" ht="36" customHeight="1" x14ac:dyDescent="0.2">
      <c r="A290" s="102" t="s">
        <v>242</v>
      </c>
      <c r="B290" s="59" t="s">
        <v>334</v>
      </c>
      <c r="C290" s="48" t="s">
        <v>244</v>
      </c>
      <c r="D290" s="42" t="s">
        <v>245</v>
      </c>
      <c r="E290" s="43"/>
      <c r="F290" s="90"/>
      <c r="G290" s="91"/>
      <c r="H290" s="91"/>
    </row>
    <row r="291" spans="1:8" ht="36" customHeight="1" x14ac:dyDescent="0.2">
      <c r="A291" s="102" t="s">
        <v>246</v>
      </c>
      <c r="B291" s="57" t="s">
        <v>26</v>
      </c>
      <c r="C291" s="48" t="s">
        <v>247</v>
      </c>
      <c r="D291" s="58" t="s">
        <v>14</v>
      </c>
      <c r="E291" s="43" t="s">
        <v>20</v>
      </c>
      <c r="F291" s="90">
        <v>425</v>
      </c>
      <c r="G291" s="49"/>
      <c r="H291" s="45">
        <f t="shared" ref="H291:H292" si="27">ROUND(F291*G291,2)</f>
        <v>0</v>
      </c>
    </row>
    <row r="292" spans="1:8" ht="36" customHeight="1" x14ac:dyDescent="0.2">
      <c r="A292" s="46" t="s">
        <v>16</v>
      </c>
      <c r="B292" s="59" t="s">
        <v>335</v>
      </c>
      <c r="C292" s="48" t="s">
        <v>18</v>
      </c>
      <c r="D292" s="42" t="s">
        <v>19</v>
      </c>
      <c r="E292" s="43" t="s">
        <v>20</v>
      </c>
      <c r="F292" s="90">
        <v>120</v>
      </c>
      <c r="G292" s="49"/>
      <c r="H292" s="45">
        <f t="shared" si="27"/>
        <v>0</v>
      </c>
    </row>
    <row r="293" spans="1:8" ht="36" customHeight="1" x14ac:dyDescent="0.2">
      <c r="A293" s="32"/>
      <c r="B293" s="76"/>
      <c r="C293" s="68" t="s">
        <v>21</v>
      </c>
      <c r="D293" s="52"/>
      <c r="E293" s="53"/>
      <c r="F293" s="54"/>
      <c r="G293" s="111"/>
      <c r="H293" s="112"/>
    </row>
    <row r="294" spans="1:8" ht="36" customHeight="1" x14ac:dyDescent="0.2">
      <c r="A294" s="55" t="s">
        <v>22</v>
      </c>
      <c r="B294" s="59" t="s">
        <v>336</v>
      </c>
      <c r="C294" s="48" t="s">
        <v>24</v>
      </c>
      <c r="D294" s="42" t="s">
        <v>19</v>
      </c>
      <c r="E294" s="43"/>
      <c r="F294" s="54"/>
      <c r="G294" s="45"/>
      <c r="H294" s="45"/>
    </row>
    <row r="295" spans="1:8" ht="36" customHeight="1" x14ac:dyDescent="0.2">
      <c r="A295" s="55" t="s">
        <v>25</v>
      </c>
      <c r="B295" s="57" t="s">
        <v>26</v>
      </c>
      <c r="C295" s="48" t="s">
        <v>27</v>
      </c>
      <c r="D295" s="58" t="s">
        <v>14</v>
      </c>
      <c r="E295" s="43" t="s">
        <v>20</v>
      </c>
      <c r="F295" s="54">
        <v>350</v>
      </c>
      <c r="G295" s="49"/>
      <c r="H295" s="45">
        <f>ROUND(F295*G295,2)</f>
        <v>0</v>
      </c>
    </row>
    <row r="296" spans="1:8" ht="36" customHeight="1" x14ac:dyDescent="0.2">
      <c r="A296" s="46"/>
      <c r="B296" s="57"/>
      <c r="C296" s="115" t="s">
        <v>267</v>
      </c>
      <c r="D296" s="58"/>
      <c r="E296" s="69"/>
      <c r="F296" s="44"/>
      <c r="G296" s="111"/>
      <c r="H296" s="112"/>
    </row>
    <row r="297" spans="1:8" ht="48" customHeight="1" x14ac:dyDescent="0.2">
      <c r="A297" s="46" t="s">
        <v>268</v>
      </c>
      <c r="B297" s="59" t="s">
        <v>337</v>
      </c>
      <c r="C297" s="48" t="s">
        <v>270</v>
      </c>
      <c r="D297" s="58" t="s">
        <v>120</v>
      </c>
      <c r="E297" s="69"/>
      <c r="F297" s="44"/>
      <c r="G297" s="45"/>
      <c r="H297" s="45"/>
    </row>
    <row r="298" spans="1:8" ht="36" customHeight="1" x14ac:dyDescent="0.2">
      <c r="A298" s="46" t="s">
        <v>271</v>
      </c>
      <c r="B298" s="57" t="s">
        <v>26</v>
      </c>
      <c r="C298" s="48" t="s">
        <v>122</v>
      </c>
      <c r="D298" s="58"/>
      <c r="E298" s="69"/>
      <c r="F298" s="44"/>
      <c r="G298" s="45"/>
      <c r="H298" s="45"/>
    </row>
    <row r="299" spans="1:8" ht="36" customHeight="1" x14ac:dyDescent="0.2">
      <c r="A299" s="46" t="s">
        <v>272</v>
      </c>
      <c r="B299" s="61" t="s">
        <v>107</v>
      </c>
      <c r="C299" s="48" t="s">
        <v>124</v>
      </c>
      <c r="D299" s="58"/>
      <c r="E299" s="43" t="s">
        <v>125</v>
      </c>
      <c r="F299" s="44">
        <v>90</v>
      </c>
      <c r="G299" s="49"/>
      <c r="H299" s="45">
        <f>ROUND(F299*G299,2)</f>
        <v>0</v>
      </c>
    </row>
    <row r="300" spans="1:8" ht="36" customHeight="1" x14ac:dyDescent="0.2">
      <c r="A300" s="46"/>
      <c r="B300" s="59"/>
      <c r="C300" s="95" t="s">
        <v>185</v>
      </c>
      <c r="D300" s="58"/>
      <c r="E300" s="43"/>
      <c r="F300" s="44"/>
      <c r="G300" s="45"/>
      <c r="H300" s="45"/>
    </row>
    <row r="301" spans="1:8" ht="36" customHeight="1" x14ac:dyDescent="0.2">
      <c r="A301" s="55" t="s">
        <v>186</v>
      </c>
      <c r="B301" s="59" t="s">
        <v>338</v>
      </c>
      <c r="C301" s="48" t="s">
        <v>188</v>
      </c>
      <c r="D301" s="58" t="s">
        <v>189</v>
      </c>
      <c r="E301" s="43"/>
      <c r="F301" s="44"/>
      <c r="G301" s="45"/>
      <c r="H301" s="45"/>
    </row>
    <row r="302" spans="1:8" ht="36" customHeight="1" x14ac:dyDescent="0.2">
      <c r="A302" s="55" t="s">
        <v>190</v>
      </c>
      <c r="B302" s="57" t="s">
        <v>26</v>
      </c>
      <c r="C302" s="48" t="s">
        <v>191</v>
      </c>
      <c r="D302" s="58"/>
      <c r="E302" s="43" t="s">
        <v>20</v>
      </c>
      <c r="F302" s="44">
        <v>110</v>
      </c>
      <c r="G302" s="49"/>
      <c r="H302" s="45">
        <f>ROUND(F302*G302,2)</f>
        <v>0</v>
      </c>
    </row>
    <row r="303" spans="1:8" s="39" customFormat="1" ht="30" customHeight="1" thickBot="1" x14ac:dyDescent="0.25">
      <c r="A303" s="104"/>
      <c r="B303" s="98" t="str">
        <f>B282</f>
        <v>F</v>
      </c>
      <c r="C303" s="196" t="str">
        <f>C282</f>
        <v>LAGIMODIERE BOULEVARD NORTHBOUND  - 370M N OF BETOURNAY  ST TO 500M N OF BETOURNAY ST</v>
      </c>
      <c r="D303" s="189"/>
      <c r="E303" s="189"/>
      <c r="F303" s="190"/>
      <c r="G303" s="99" t="s">
        <v>192</v>
      </c>
      <c r="H303" s="99">
        <f>SUM(H282:H302)</f>
        <v>0</v>
      </c>
    </row>
    <row r="304" spans="1:8" s="39" customFormat="1" ht="30" customHeight="1" thickTop="1" x14ac:dyDescent="0.2">
      <c r="A304" s="122"/>
      <c r="B304" s="100" t="s">
        <v>339</v>
      </c>
      <c r="C304" s="197" t="s">
        <v>340</v>
      </c>
      <c r="D304" s="198"/>
      <c r="E304" s="198"/>
      <c r="F304" s="203"/>
      <c r="G304" s="123"/>
      <c r="H304" s="124"/>
    </row>
    <row r="305" spans="1:8" ht="30" customHeight="1" x14ac:dyDescent="0.2">
      <c r="A305" s="122" t="s">
        <v>341</v>
      </c>
      <c r="B305" s="125" t="s">
        <v>342</v>
      </c>
      <c r="C305" s="126" t="s">
        <v>343</v>
      </c>
      <c r="D305" s="127" t="s">
        <v>353</v>
      </c>
      <c r="E305" s="128" t="s">
        <v>344</v>
      </c>
      <c r="F305" s="129">
        <v>1</v>
      </c>
      <c r="G305" s="130"/>
      <c r="H305" s="131">
        <f>ROUND(G305*F305,2)</f>
        <v>0</v>
      </c>
    </row>
    <row r="306" spans="1:8" s="39" customFormat="1" ht="30" customHeight="1" thickBot="1" x14ac:dyDescent="0.25">
      <c r="A306" s="122"/>
      <c r="B306" s="108" t="str">
        <f>B304</f>
        <v>G</v>
      </c>
      <c r="C306" s="204" t="str">
        <f>C304</f>
        <v>MOBILIZATION /DEMOBILIZATION</v>
      </c>
      <c r="D306" s="205"/>
      <c r="E306" s="205"/>
      <c r="F306" s="206"/>
      <c r="G306" s="132" t="s">
        <v>192</v>
      </c>
      <c r="H306" s="133">
        <f>H305</f>
        <v>0</v>
      </c>
    </row>
    <row r="307" spans="1:8" ht="36" customHeight="1" thickTop="1" x14ac:dyDescent="0.2">
      <c r="A307" s="134"/>
      <c r="B307" s="207" t="s">
        <v>345</v>
      </c>
      <c r="C307" s="208"/>
      <c r="D307" s="208"/>
      <c r="E307" s="208"/>
      <c r="F307" s="208"/>
      <c r="G307" s="208"/>
      <c r="H307" s="209"/>
    </row>
    <row r="308" spans="1:8" s="39" customFormat="1" ht="32.1" customHeight="1" x14ac:dyDescent="0.2">
      <c r="A308" s="135"/>
      <c r="B308" s="194" t="str">
        <f>B6</f>
        <v>PART 1      STREET PRESERVATION WORKS</v>
      </c>
      <c r="C308" s="195"/>
      <c r="D308" s="195"/>
      <c r="E308" s="195"/>
      <c r="F308" s="195"/>
      <c r="G308" s="10"/>
      <c r="H308" s="136"/>
    </row>
    <row r="309" spans="1:8" ht="39.950000000000003" customHeight="1" thickBot="1" x14ac:dyDescent="0.25">
      <c r="A309" s="137"/>
      <c r="B309" s="138" t="str">
        <f>B7</f>
        <v>A</v>
      </c>
      <c r="C309" s="179" t="str">
        <f>C7</f>
        <v>GRANT AVENUE EASTBOUND - W OF HANEY ST TO 180 W OF SHAFTESBURY BLVD (MILL AND FILL)</v>
      </c>
      <c r="D309" s="180"/>
      <c r="E309" s="180"/>
      <c r="F309" s="181"/>
      <c r="G309" s="139" t="s">
        <v>192</v>
      </c>
      <c r="H309" s="139">
        <f>H75</f>
        <v>0</v>
      </c>
    </row>
    <row r="310" spans="1:8" ht="39.950000000000003" customHeight="1" thickTop="1" thickBot="1" x14ac:dyDescent="0.25">
      <c r="A310" s="140"/>
      <c r="B310" s="138" t="str">
        <f>B76</f>
        <v>B</v>
      </c>
      <c r="C310" s="182" t="str">
        <f>C76</f>
        <v>GRANT AVENUE WESTBOUND - SHAFTESBURY BLVD TO CHALFONT RD (MILL AND FILL)</v>
      </c>
      <c r="D310" s="183"/>
      <c r="E310" s="183"/>
      <c r="F310" s="184"/>
      <c r="G310" s="139" t="s">
        <v>192</v>
      </c>
      <c r="H310" s="139">
        <f>H134</f>
        <v>0</v>
      </c>
    </row>
    <row r="311" spans="1:8" ht="39.950000000000003" customHeight="1" thickTop="1" thickBot="1" x14ac:dyDescent="0.25">
      <c r="A311" s="141"/>
      <c r="B311" s="138" t="str">
        <f>B135</f>
        <v>C</v>
      </c>
      <c r="C311" s="182" t="str">
        <f>C135</f>
        <v>PLESSIS ROAD NORTHBOUND - DUGALD RD TO 1194 PLESSIS RD</v>
      </c>
      <c r="D311" s="183"/>
      <c r="E311" s="183"/>
      <c r="F311" s="184"/>
      <c r="G311" s="139" t="s">
        <v>192</v>
      </c>
      <c r="H311" s="139">
        <f>H187</f>
        <v>0</v>
      </c>
    </row>
    <row r="312" spans="1:8" ht="39.950000000000003" customHeight="1" thickTop="1" thickBot="1" x14ac:dyDescent="0.25">
      <c r="A312" s="142"/>
      <c r="B312" s="138" t="str">
        <f>B188</f>
        <v>D</v>
      </c>
      <c r="C312" s="182" t="str">
        <f>C188</f>
        <v>PLESSIS ROAD SOUTHBOUND - DUGALD RD TO 1194 PLESSIS RD</v>
      </c>
      <c r="D312" s="183"/>
      <c r="E312" s="183"/>
      <c r="F312" s="184"/>
      <c r="G312" s="139" t="s">
        <v>192</v>
      </c>
      <c r="H312" s="139">
        <f>H188</f>
        <v>0</v>
      </c>
    </row>
    <row r="313" spans="1:8" ht="39.950000000000003" customHeight="1" thickTop="1" x14ac:dyDescent="0.2">
      <c r="A313" s="143"/>
      <c r="B313" s="185" t="s">
        <v>346</v>
      </c>
      <c r="C313" s="186"/>
      <c r="D313" s="186"/>
      <c r="E313" s="186"/>
      <c r="F313" s="186"/>
      <c r="G313" s="187"/>
      <c r="H313" s="144">
        <f>SUM(H309:H312)</f>
        <v>0</v>
      </c>
    </row>
    <row r="314" spans="1:8" s="39" customFormat="1" ht="39.950000000000003" customHeight="1" thickBot="1" x14ac:dyDescent="0.25">
      <c r="A314" s="145"/>
      <c r="B314" s="188" t="str">
        <f>B240</f>
        <v>PART 2     SHOULDER RECONSTRUCTION  WORKS</v>
      </c>
      <c r="C314" s="189"/>
      <c r="D314" s="189"/>
      <c r="E314" s="189"/>
      <c r="F314" s="189"/>
      <c r="G314" s="190"/>
      <c r="H314" s="146"/>
    </row>
    <row r="315" spans="1:8" ht="39.950000000000003" customHeight="1" thickTop="1" thickBot="1" x14ac:dyDescent="0.25">
      <c r="A315" s="145"/>
      <c r="B315" s="138" t="str">
        <f>B241</f>
        <v>E</v>
      </c>
      <c r="C315" s="182" t="str">
        <f>C241</f>
        <v>LAGIMODIERE BOULEVARD SOUTHBOUND - COTTONWOOD RD TO LEVEQUE ST</v>
      </c>
      <c r="D315" s="183"/>
      <c r="E315" s="183"/>
      <c r="F315" s="184"/>
      <c r="G315" s="147" t="s">
        <v>192</v>
      </c>
      <c r="H315" s="147">
        <f>H281</f>
        <v>0</v>
      </c>
    </row>
    <row r="316" spans="1:8" ht="39.950000000000003" customHeight="1" thickTop="1" thickBot="1" x14ac:dyDescent="0.25">
      <c r="A316" s="145"/>
      <c r="B316" s="148" t="str">
        <f>B282</f>
        <v>F</v>
      </c>
      <c r="C316" s="182" t="str">
        <f>C282</f>
        <v>LAGIMODIERE BOULEVARD NORTHBOUND  - 370M N OF BETOURNAY  ST TO 500M N OF BETOURNAY ST</v>
      </c>
      <c r="D316" s="183"/>
      <c r="E316" s="183"/>
      <c r="F316" s="184"/>
      <c r="G316" s="146" t="s">
        <v>192</v>
      </c>
      <c r="H316" s="146">
        <f>H303</f>
        <v>0</v>
      </c>
    </row>
    <row r="317" spans="1:8" ht="39.950000000000003" customHeight="1" thickTop="1" thickBot="1" x14ac:dyDescent="0.25">
      <c r="A317" s="145"/>
      <c r="B317" s="191" t="s">
        <v>347</v>
      </c>
      <c r="C317" s="192"/>
      <c r="D317" s="192"/>
      <c r="E317" s="192"/>
      <c r="F317" s="192"/>
      <c r="G317" s="193"/>
      <c r="H317" s="149">
        <f>SUM(H315:H316)</f>
        <v>0</v>
      </c>
    </row>
    <row r="318" spans="1:8" ht="39.950000000000003" customHeight="1" thickTop="1" thickBot="1" x14ac:dyDescent="0.25">
      <c r="A318" s="145"/>
      <c r="B318" s="148" t="str">
        <f>B304</f>
        <v>G</v>
      </c>
      <c r="C318" s="182" t="str">
        <f>C304</f>
        <v>MOBILIZATION /DEMOBILIZATION</v>
      </c>
      <c r="D318" s="183"/>
      <c r="E318" s="183"/>
      <c r="F318" s="184"/>
      <c r="G318" s="150" t="s">
        <v>348</v>
      </c>
      <c r="H318" s="151">
        <f>H306</f>
        <v>0</v>
      </c>
    </row>
    <row r="319" spans="1:8" ht="39.950000000000003" customHeight="1" thickTop="1" thickBot="1" x14ac:dyDescent="0.25">
      <c r="A319" s="145"/>
      <c r="B319" s="148" t="s">
        <v>352</v>
      </c>
      <c r="C319" s="182" t="s">
        <v>349</v>
      </c>
      <c r="D319" s="183"/>
      <c r="E319" s="183"/>
      <c r="F319" s="184"/>
      <c r="G319" s="150" t="s">
        <v>348</v>
      </c>
      <c r="H319" s="151">
        <v>20000</v>
      </c>
    </row>
    <row r="320" spans="1:8" ht="37.9" customHeight="1" thickTop="1" x14ac:dyDescent="0.2">
      <c r="A320" s="152"/>
      <c r="B320" s="175" t="s">
        <v>350</v>
      </c>
      <c r="C320" s="176"/>
      <c r="D320" s="176"/>
      <c r="E320" s="176"/>
      <c r="F320" s="176"/>
      <c r="G320" s="177">
        <f>H313+H317+H318+H319</f>
        <v>20000</v>
      </c>
      <c r="H320" s="178"/>
    </row>
    <row r="321" spans="1:8" ht="15.95" customHeight="1" x14ac:dyDescent="0.2">
      <c r="A321" s="153"/>
      <c r="B321" s="154"/>
      <c r="C321" s="155"/>
      <c r="D321" s="156"/>
      <c r="E321" s="155"/>
      <c r="F321" s="157"/>
      <c r="G321" s="158"/>
      <c r="H321" s="159"/>
    </row>
  </sheetData>
  <sheetProtection algorithmName="SHA-512" hashValue="JeMZwkqWHoAJvvu9epaWg6X7eeX3zoAGlKMIUXjq4iugh11N3GRwwxPaGFxKsa5kW+W7fnBPSydI67cR4yF2JQ==" saltValue="Yq3QiQWBA6y57RQSpN+bCg==" spinCount="100000" sheet="1" objects="1" scenarios="1" selectLockedCells="1"/>
  <mergeCells count="31">
    <mergeCell ref="C135:F135"/>
    <mergeCell ref="B6:F6"/>
    <mergeCell ref="C7:F7"/>
    <mergeCell ref="C75:F75"/>
    <mergeCell ref="C76:F76"/>
    <mergeCell ref="C134:F134"/>
    <mergeCell ref="B308:F308"/>
    <mergeCell ref="C187:F187"/>
    <mergeCell ref="C188:F188"/>
    <mergeCell ref="C239:F239"/>
    <mergeCell ref="B240:G240"/>
    <mergeCell ref="C241:F241"/>
    <mergeCell ref="C281:F281"/>
    <mergeCell ref="C282:F282"/>
    <mergeCell ref="C303:F303"/>
    <mergeCell ref="C304:F304"/>
    <mergeCell ref="C306:F306"/>
    <mergeCell ref="B307:H307"/>
    <mergeCell ref="B320:F320"/>
    <mergeCell ref="G320:H320"/>
    <mergeCell ref="C309:F309"/>
    <mergeCell ref="C310:F310"/>
    <mergeCell ref="C311:F311"/>
    <mergeCell ref="C312:F312"/>
    <mergeCell ref="B313:G313"/>
    <mergeCell ref="B314:G314"/>
    <mergeCell ref="C315:F315"/>
    <mergeCell ref="C316:F316"/>
    <mergeCell ref="B317:G317"/>
    <mergeCell ref="C318:F318"/>
    <mergeCell ref="C319:F319"/>
  </mergeCells>
  <conditionalFormatting sqref="D60">
    <cfRule type="cellIs" dxfId="6" priority="3" stopIfTrue="1" operator="equal">
      <formula>"CW 2130-R11"</formula>
    </cfRule>
    <cfRule type="cellIs" dxfId="5" priority="4" stopIfTrue="1" operator="equal">
      <formula>"CW 3240-R7"</formula>
    </cfRule>
  </conditionalFormatting>
  <conditionalFormatting sqref="D266">
    <cfRule type="cellIs" dxfId="4" priority="1" stopIfTrue="1" operator="equal">
      <formula>"CW 2130-R11"</formula>
    </cfRule>
    <cfRule type="cellIs" dxfId="3" priority="2" stopIfTrue="1" operator="equal">
      <formula>"CW 3240-R7"</formula>
    </cfRule>
  </conditionalFormatting>
  <conditionalFormatting sqref="D305">
    <cfRule type="cellIs" dxfId="2" priority="11" stopIfTrue="1" operator="equal">
      <formula>"CW 2130-R11"</formula>
    </cfRule>
    <cfRule type="cellIs" dxfId="1" priority="12" stopIfTrue="1" operator="equal">
      <formula>"CW 3120-R2"</formula>
    </cfRule>
    <cfRule type="cellIs" dxfId="0" priority="13" stopIfTrue="1" operator="equal">
      <formula>"CW 3240-R7"</formula>
    </cfRule>
  </conditionalFormatting>
  <dataValidations count="2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305" xr:uid="{AD107FBC-CB1B-4409-8E29-F078AF5C88DC}">
      <formula1>IF(AND(G305&gt;=0.01,G305&lt;=G320*0.05),ROUND(G305,2),0.01)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 G12 G14 G16:G17 G19:G22 G24 G26:G27 G29:G30 G33:G34 G36:G37 G40:G43 G46 G48 G50:G51 G53 G62 G64:G67 G69:G71 G280 G78 G81 G83 G85:G86 G88:G91 G93 G95:G96 G98:G99 G102:G103 G106 G108 G110 G112 G115:G117 G119 G121:G130 G133 G137:G138 G140 G142 G144 G147 G150 G152 G154 G156 G159 G161 G163:G164 G168 G171:G172 G174 G176:G183 G186 G190:G191 G193 G195 G197 G199:G200 G203 G205 G207 G209 G212 G214 G216 G220 G223:G224 G226 G228:G235 G238 G243:G244 G246 G248 G250:G251 G254 G256:G257 G261 G56:G60 G268 G270:G277 G302 G284:G285 G287 G289 G291:G292 G295 G299 G74 G264:G266" xr:uid="{4FB8A7E4-EB03-4987-9096-AC0AF3567A79}">
      <formula1>IF(G9&gt;=0.01,ROUND(G9,2),0.01)</formula1>
    </dataValidation>
  </dataValidations>
  <pageMargins left="0.5" right="0.5" top="0.75" bottom="0.75" header="0.25" footer="0.25"/>
  <pageSetup scale="72" orientation="portrait" r:id="rId1"/>
  <headerFooter alignWithMargins="0">
    <oddHeader>&amp;LThe City of Winnipeg
Tender No. 397-2026 
&amp;RBid Submission
&amp;P of &amp;N</oddHeader>
    <oddFooter xml:space="preserve">&amp;R                   </oddFooter>
  </headerFooter>
  <rowBreaks count="12" manualBreakCount="12">
    <brk id="27" min="1" max="7" man="1"/>
    <brk id="75" min="1" max="7" man="1"/>
    <brk id="99" min="1" max="7" man="1"/>
    <brk id="119" min="1" max="7" man="1"/>
    <brk id="134" min="1" max="7" man="1"/>
    <brk id="156" min="1" max="7" man="1"/>
    <brk id="187" min="1" max="7" man="1"/>
    <brk id="209" min="1" max="7" man="1"/>
    <brk id="239" min="1" max="7" man="1"/>
    <brk id="261" min="1" max="7" man="1"/>
    <brk id="281" min="1" max="7" man="1"/>
    <brk id="30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397-2026</vt:lpstr>
      <vt:lpstr>'397-2026'!Print_Area</vt:lpstr>
      <vt:lpstr>'397-2026'!Print_Titles</vt:lpstr>
      <vt:lpstr>'397-2026'!XEVERYTHING</vt:lpstr>
      <vt:lpstr>'397-2026'!XITEMS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Alazar Birhanu</dc:creator>
  <dc:description>Checked by C. Humbert
April 27, 2026
File Size 38.8KB</dc:description>
  <cp:lastModifiedBy>Humbert, Cory</cp:lastModifiedBy>
  <cp:lastPrinted>2026-04-27T15:35:44Z</cp:lastPrinted>
  <dcterms:created xsi:type="dcterms:W3CDTF">2026-04-23T20:19:08Z</dcterms:created>
  <dcterms:modified xsi:type="dcterms:W3CDTF">2026-04-27T15:50:25Z</dcterms:modified>
</cp:coreProperties>
</file>