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ngineer\ProjectAdmin\Bid Opp Prep\2026\Checked\4-2026 PWD-Eng -\"/>
    </mc:Choice>
  </mc:AlternateContent>
  <xr:revisionPtr revIDLastSave="0" documentId="13_ncr:1_{2C34573A-4192-42D5-8269-60A3D234E1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 B - PRICES" sheetId="1" r:id="rId1"/>
  </sheets>
  <definedNames>
    <definedName name="_12TENDER_SUBMISSI">'FORM B - PRICES'!#REF!</definedName>
    <definedName name="_4PAGE_1_OF_13">'FORM B - PRICES'!#REF!</definedName>
    <definedName name="_8TENDER_NO._181">'FORM B - PRICES'!#REF!</definedName>
    <definedName name="_xlnm._FilterDatabase" localSheetId="0" hidden="1">'FORM B - PRICES'!$B$1:$B$492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'FORM B - PRICES'!#REF!</definedName>
    <definedName name="_xlnm.Print_Area" localSheetId="0">'FORM B - PRICES'!$B$6:$H$492</definedName>
    <definedName name="_xlnm.Print_Titles" localSheetId="0">'FORM B - PRICES'!$1:$5</definedName>
    <definedName name="_xlnm.Print_Titles">'FORM B - PRICES'!$B$4:$IV$4</definedName>
    <definedName name="TEMP">'FORM B - PRICES'!#REF!</definedName>
    <definedName name="TESTHEAD">'FORM B - PRICES'!#REF!</definedName>
    <definedName name="XEVERYTHING">'FORM B - PRICES'!$B$1:$IV$403</definedName>
    <definedName name="XITEMS">'FORM B - PRICES'!$B$6:$IV$403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1" i="1" l="1"/>
  <c r="H84" i="1"/>
  <c r="H396" i="1"/>
  <c r="H114" i="1"/>
  <c r="H51" i="1"/>
  <c r="H103" i="1"/>
  <c r="H104" i="1"/>
  <c r="H105" i="1"/>
  <c r="H456" i="1"/>
  <c r="H412" i="1"/>
  <c r="H411" i="1"/>
  <c r="H408" i="1"/>
  <c r="H407" i="1"/>
  <c r="H473" i="1"/>
  <c r="H471" i="1"/>
  <c r="H469" i="1"/>
  <c r="H477" i="1"/>
  <c r="H476" i="1"/>
  <c r="H465" i="1"/>
  <c r="H463" i="1"/>
  <c r="H461" i="1"/>
  <c r="C490" i="1"/>
  <c r="B490" i="1"/>
  <c r="C489" i="1"/>
  <c r="B489" i="1"/>
  <c r="C488" i="1"/>
  <c r="B488" i="1"/>
  <c r="C487" i="1"/>
  <c r="B487" i="1"/>
  <c r="C486" i="1"/>
  <c r="B486" i="1"/>
  <c r="C485" i="1"/>
  <c r="B485" i="1"/>
  <c r="C484" i="1"/>
  <c r="B484" i="1"/>
  <c r="C483" i="1"/>
  <c r="B483" i="1"/>
  <c r="C481" i="1"/>
  <c r="B481" i="1"/>
  <c r="H480" i="1"/>
  <c r="H481" i="1" s="1"/>
  <c r="H490" i="1" s="1"/>
  <c r="C478" i="1"/>
  <c r="B478" i="1"/>
  <c r="H455" i="1"/>
  <c r="H451" i="1"/>
  <c r="H450" i="1"/>
  <c r="H420" i="1"/>
  <c r="H419" i="1"/>
  <c r="H446" i="1"/>
  <c r="H445" i="1"/>
  <c r="H416" i="1"/>
  <c r="H415" i="1"/>
  <c r="H442" i="1"/>
  <c r="H441" i="1"/>
  <c r="H438" i="1"/>
  <c r="H436" i="1"/>
  <c r="H434" i="1"/>
  <c r="H430" i="1"/>
  <c r="H428" i="1"/>
  <c r="H425" i="1"/>
  <c r="C402" i="1"/>
  <c r="B402" i="1"/>
  <c r="H401" i="1"/>
  <c r="H398" i="1"/>
  <c r="H394" i="1"/>
  <c r="H391" i="1"/>
  <c r="H390" i="1"/>
  <c r="H388" i="1"/>
  <c r="H386" i="1"/>
  <c r="H384" i="1"/>
  <c r="H383" i="1"/>
  <c r="H381" i="1"/>
  <c r="H378" i="1"/>
  <c r="C375" i="1"/>
  <c r="B375" i="1"/>
  <c r="H374" i="1"/>
  <c r="H373" i="1"/>
  <c r="H370" i="1"/>
  <c r="H369" i="1"/>
  <c r="H368" i="1"/>
  <c r="H367" i="1"/>
  <c r="H366" i="1"/>
  <c r="H365" i="1"/>
  <c r="H364" i="1"/>
  <c r="H363" i="1"/>
  <c r="H362" i="1"/>
  <c r="H361" i="1"/>
  <c r="H359" i="1"/>
  <c r="H357" i="1"/>
  <c r="H355" i="1"/>
  <c r="H354" i="1"/>
  <c r="H352" i="1"/>
  <c r="H351" i="1"/>
  <c r="H350" i="1"/>
  <c r="H349" i="1"/>
  <c r="H347" i="1"/>
  <c r="H344" i="1"/>
  <c r="H341" i="1"/>
  <c r="H339" i="1"/>
  <c r="H337" i="1"/>
  <c r="H335" i="1"/>
  <c r="H332" i="1"/>
  <c r="H331" i="1"/>
  <c r="H330" i="1"/>
  <c r="H329" i="1"/>
  <c r="H328" i="1"/>
  <c r="H325" i="1"/>
  <c r="H324" i="1"/>
  <c r="H322" i="1"/>
  <c r="H320" i="1"/>
  <c r="H319" i="1"/>
  <c r="H317" i="1"/>
  <c r="H316" i="1"/>
  <c r="H315" i="1"/>
  <c r="H312" i="1"/>
  <c r="H310" i="1"/>
  <c r="H308" i="1"/>
  <c r="H306" i="1"/>
  <c r="H304" i="1"/>
  <c r="H303" i="1"/>
  <c r="H301" i="1"/>
  <c r="H299" i="1"/>
  <c r="H298" i="1"/>
  <c r="H296" i="1"/>
  <c r="H294" i="1"/>
  <c r="H291" i="1"/>
  <c r="C288" i="1"/>
  <c r="B288" i="1"/>
  <c r="H287" i="1"/>
  <c r="H285" i="1"/>
  <c r="H284" i="1"/>
  <c r="H281" i="1"/>
  <c r="H280" i="1"/>
  <c r="H279" i="1"/>
  <c r="H278" i="1"/>
  <c r="H277" i="1"/>
  <c r="H276" i="1"/>
  <c r="H274" i="1"/>
  <c r="H272" i="1"/>
  <c r="H270" i="1"/>
  <c r="H269" i="1"/>
  <c r="H268" i="1"/>
  <c r="H265" i="1"/>
  <c r="H263" i="1"/>
  <c r="H260" i="1"/>
  <c r="H258" i="1"/>
  <c r="H255" i="1"/>
  <c r="H254" i="1"/>
  <c r="H253" i="1"/>
  <c r="H251" i="1"/>
  <c r="H250" i="1"/>
  <c r="H249" i="1"/>
  <c r="H246" i="1"/>
  <c r="H244" i="1"/>
  <c r="H242" i="1"/>
  <c r="H241" i="1"/>
  <c r="H240" i="1"/>
  <c r="H239" i="1"/>
  <c r="H238" i="1"/>
  <c r="H237" i="1"/>
  <c r="H234" i="1"/>
  <c r="H232" i="1"/>
  <c r="H230" i="1"/>
  <c r="H228" i="1"/>
  <c r="H226" i="1"/>
  <c r="H225" i="1"/>
  <c r="H224" i="1"/>
  <c r="H223" i="1"/>
  <c r="H221" i="1"/>
  <c r="H219" i="1"/>
  <c r="H216" i="1"/>
  <c r="C213" i="1"/>
  <c r="B213" i="1"/>
  <c r="H212" i="1"/>
  <c r="H211" i="1"/>
  <c r="H208" i="1"/>
  <c r="H207" i="1"/>
  <c r="H206" i="1"/>
  <c r="H205" i="1"/>
  <c r="H204" i="1"/>
  <c r="H202" i="1"/>
  <c r="H200" i="1"/>
  <c r="H199" i="1"/>
  <c r="H197" i="1"/>
  <c r="H194" i="1"/>
  <c r="C191" i="1"/>
  <c r="B191" i="1"/>
  <c r="H190" i="1"/>
  <c r="H188" i="1"/>
  <c r="H187" i="1"/>
  <c r="H184" i="1"/>
  <c r="H183" i="1"/>
  <c r="H182" i="1"/>
  <c r="H181" i="1"/>
  <c r="H180" i="1"/>
  <c r="H178" i="1"/>
  <c r="H176" i="1"/>
  <c r="H175" i="1"/>
  <c r="H172" i="1"/>
  <c r="H171" i="1"/>
  <c r="H169" i="1"/>
  <c r="H166" i="1"/>
  <c r="H163" i="1"/>
  <c r="H161" i="1"/>
  <c r="H159" i="1"/>
  <c r="H157" i="1"/>
  <c r="H154" i="1"/>
  <c r="H153" i="1"/>
  <c r="H152" i="1"/>
  <c r="H151" i="1"/>
  <c r="H148" i="1"/>
  <c r="H147" i="1"/>
  <c r="H146" i="1"/>
  <c r="H145" i="1"/>
  <c r="H144" i="1"/>
  <c r="H143" i="1"/>
  <c r="H140" i="1"/>
  <c r="H138" i="1"/>
  <c r="H136" i="1"/>
  <c r="H134" i="1"/>
  <c r="H133" i="1"/>
  <c r="H132" i="1"/>
  <c r="H131" i="1"/>
  <c r="H129" i="1"/>
  <c r="H127" i="1"/>
  <c r="H124" i="1"/>
  <c r="C121" i="1"/>
  <c r="B121" i="1"/>
  <c r="H120" i="1"/>
  <c r="H119" i="1"/>
  <c r="H116" i="1"/>
  <c r="H115" i="1"/>
  <c r="H113" i="1"/>
  <c r="H111" i="1"/>
  <c r="H109" i="1"/>
  <c r="H107" i="1"/>
  <c r="H101" i="1"/>
  <c r="H98" i="1"/>
  <c r="H96" i="1"/>
  <c r="H95" i="1"/>
  <c r="H94" i="1"/>
  <c r="H92" i="1"/>
  <c r="H89" i="1"/>
  <c r="H86" i="1"/>
  <c r="H82" i="1"/>
  <c r="H81" i="1"/>
  <c r="H79" i="1"/>
  <c r="H78" i="1"/>
  <c r="H75" i="1"/>
  <c r="H74" i="1"/>
  <c r="H73" i="1"/>
  <c r="H72" i="1"/>
  <c r="H71" i="1"/>
  <c r="H70" i="1"/>
  <c r="H68" i="1"/>
  <c r="H67" i="1"/>
  <c r="H66" i="1"/>
  <c r="H65" i="1"/>
  <c r="H62" i="1"/>
  <c r="H83" i="1"/>
  <c r="H61" i="1"/>
  <c r="H60" i="1"/>
  <c r="H59" i="1"/>
  <c r="H58" i="1"/>
  <c r="H57" i="1"/>
  <c r="H54" i="1"/>
  <c r="H53" i="1"/>
  <c r="H52" i="1"/>
  <c r="H49" i="1"/>
  <c r="H48" i="1"/>
  <c r="H47" i="1"/>
  <c r="H46" i="1"/>
  <c r="H44" i="1"/>
  <c r="H43" i="1"/>
  <c r="H42" i="1"/>
  <c r="H39" i="1"/>
  <c r="H38" i="1"/>
  <c r="H36" i="1"/>
  <c r="H34" i="1"/>
  <c r="H32" i="1"/>
  <c r="H30" i="1"/>
  <c r="H29" i="1"/>
  <c r="H28" i="1"/>
  <c r="H27" i="1"/>
  <c r="H25" i="1"/>
  <c r="H23" i="1"/>
  <c r="H22" i="1"/>
  <c r="H19" i="1"/>
  <c r="H17" i="1"/>
  <c r="H15" i="1"/>
  <c r="H14" i="1"/>
  <c r="H12" i="1"/>
  <c r="H11" i="1"/>
  <c r="H9" i="1"/>
  <c r="H8" i="1"/>
  <c r="H121" i="1" l="1"/>
  <c r="H483" i="1" s="1"/>
  <c r="H213" i="1"/>
  <c r="H485" i="1" s="1"/>
  <c r="H191" i="1"/>
  <c r="H484" i="1" s="1"/>
  <c r="H478" i="1"/>
  <c r="H489" i="1" s="1"/>
  <c r="H402" i="1"/>
  <c r="H488" i="1" s="1"/>
  <c r="H288" i="1"/>
  <c r="H486" i="1" s="1"/>
  <c r="H375" i="1"/>
  <c r="H487" i="1" s="1"/>
  <c r="G491" i="1" l="1"/>
</calcChain>
</file>

<file path=xl/sharedStrings.xml><?xml version="1.0" encoding="utf-8"?>
<sst xmlns="http://schemas.openxmlformats.org/spreadsheetml/2006/main" count="1873" uniqueCount="623">
  <si>
    <t>FORM B: PRICES</t>
  </si>
  <si>
    <t>UNIT PRICES</t>
  </si>
  <si>
    <t/>
  </si>
  <si>
    <t>ITEM</t>
  </si>
  <si>
    <t>DESCRIPTION</t>
  </si>
  <si>
    <t>SPEC.</t>
  </si>
  <si>
    <t>UNIT</t>
  </si>
  <si>
    <t>APPROX.</t>
  </si>
  <si>
    <t>UNIT PRICE</t>
  </si>
  <si>
    <t>AMOUNT</t>
  </si>
  <si>
    <t>REF.</t>
  </si>
  <si>
    <t>QUANTITY</t>
  </si>
  <si>
    <t>A</t>
  </si>
  <si>
    <t>B</t>
  </si>
  <si>
    <t>C</t>
  </si>
  <si>
    <t>D</t>
  </si>
  <si>
    <t>E</t>
  </si>
  <si>
    <t>Subtotal:</t>
  </si>
  <si>
    <t>SUMMARY</t>
  </si>
  <si>
    <t>EARTH AND BASE WORKS</t>
  </si>
  <si>
    <t>ROADWORKS - NEW CONSTRUCTION</t>
  </si>
  <si>
    <t>JOINT AND CRACK SEALING</t>
  </si>
  <si>
    <t>ASSOCIATED DRAINAGE AND UNDERGROUND WORKS</t>
  </si>
  <si>
    <t>ADJUSTMENTS</t>
  </si>
  <si>
    <t>LANDSCAPING</t>
  </si>
  <si>
    <t>MISCELLANEOUS</t>
  </si>
  <si>
    <t>CODE</t>
  </si>
  <si>
    <t xml:space="preserve">TOTAL BID PRICE (GST extra)                                                                              (in figures)                                             </t>
  </si>
  <si>
    <t>i)</t>
  </si>
  <si>
    <t>each</t>
  </si>
  <si>
    <t>m</t>
  </si>
  <si>
    <t>F002</t>
  </si>
  <si>
    <t>vert. m</t>
  </si>
  <si>
    <t>Replacing Existing Risers</t>
  </si>
  <si>
    <t>F002A</t>
  </si>
  <si>
    <t>a)</t>
  </si>
  <si>
    <t>Pre-cast Concrete Risers</t>
  </si>
  <si>
    <t>WATER AND WASTE WORK</t>
  </si>
  <si>
    <t>E017</t>
  </si>
  <si>
    <t>Sewer Repair - Up to 3.0 Meters Long</t>
  </si>
  <si>
    <t>Class 3 Backfill</t>
  </si>
  <si>
    <t>E022A</t>
  </si>
  <si>
    <t>D.4</t>
  </si>
  <si>
    <t>(SEE B10)</t>
  </si>
  <si>
    <t>E.1</t>
  </si>
  <si>
    <t>E020</t>
  </si>
  <si>
    <t>ROADWORKS - REMOVALS/RENEWALS</t>
  </si>
  <si>
    <t>L. sum</t>
  </si>
  <si>
    <t>I001</t>
  </si>
  <si>
    <t>Mobilization/Demobilization</t>
  </si>
  <si>
    <t>E2</t>
  </si>
  <si>
    <t>PERTH AVENUE from Parr Street to McGregor Street</t>
  </si>
  <si>
    <t>375 mm</t>
  </si>
  <si>
    <t>Sewer Repair - In Addition to First 3.0 Meters</t>
  </si>
  <si>
    <t>MOBILIZATION/DEMOBILIZATION</t>
  </si>
  <si>
    <t>Connecting Existing Sewer Service to New Sewer</t>
  </si>
  <si>
    <t>E042</t>
  </si>
  <si>
    <t>E043</t>
  </si>
  <si>
    <t>150 mm</t>
  </si>
  <si>
    <t>E017I</t>
  </si>
  <si>
    <t>E017J</t>
  </si>
  <si>
    <t>E020I</t>
  </si>
  <si>
    <t>E020J</t>
  </si>
  <si>
    <t>CW 2145-R5</t>
  </si>
  <si>
    <t>E022F</t>
  </si>
  <si>
    <t>Sewer Inspection (following repair)</t>
  </si>
  <si>
    <t>375 mm, Combined Sewer</t>
  </si>
  <si>
    <t>Existing Manhole and Catch Basin Repairs</t>
  </si>
  <si>
    <t>Patching Existing Manholes</t>
  </si>
  <si>
    <t>ST. ANTHONY AVENUE from Parr Street to Andrews Street</t>
  </si>
  <si>
    <t>Remove and Replace Existing Manhole</t>
  </si>
  <si>
    <t>SD-010</t>
  </si>
  <si>
    <t>1200 mm Diameter Base</t>
  </si>
  <si>
    <t>Manhole Inspection (following installation)</t>
  </si>
  <si>
    <t>External Point Repair (Asset # MA00008590)</t>
  </si>
  <si>
    <t>External Point Repair (Asset # MA00008614)</t>
  </si>
  <si>
    <t>Manhole Repair (Asset # MH00009755)</t>
  </si>
  <si>
    <t>Manhole Repair (Asset # MH00009720)</t>
  </si>
  <si>
    <t>Manhole Repair (Asset # MH00009721)</t>
  </si>
  <si>
    <t>Manhole Repair (Asset # MH00009701)</t>
  </si>
  <si>
    <t>Manhole Repair (Asset # MH00009695)</t>
  </si>
  <si>
    <t>Manhole Replacement (Asset # MH00010015)</t>
  </si>
  <si>
    <t>Manhole Inspection (following repair)</t>
  </si>
  <si>
    <t>McKENZIE STREET from Jefferson Avenue to Kingsbury Avenue - Asphalt Pavement Reconstruction and Associated Works</t>
  </si>
  <si>
    <t>PERTH AVENUE from Parr Street to McGregor Street - Concrete Pavement Rehabilitation and Associated Works</t>
  </si>
  <si>
    <t>SASAKI CRESCENT ALLEY from Sasaki Crescent to Sorokin Street - Concrete Pavement Rehabilitation and Associated Works</t>
  </si>
  <si>
    <t>ST. ANTHONY AVENUE from Parr Street to Andrews Street - Concrete Pavement Rehabilitation and Associated Works</t>
  </si>
  <si>
    <t>SWEETWOOD BAY from Forest Park Drive to Forest Park Drive - Concrete Pavement Rehabilitation and Associated Works</t>
  </si>
  <si>
    <t>WARREN PLACE from Amanda Crescent to End - Thin Bituminous Overlay and Associated Works</t>
  </si>
  <si>
    <t>F</t>
  </si>
  <si>
    <t>G</t>
  </si>
  <si>
    <t>H</t>
  </si>
  <si>
    <t>G.1</t>
  </si>
  <si>
    <t>G.2</t>
  </si>
  <si>
    <t>G.3</t>
  </si>
  <si>
    <t>G.4</t>
  </si>
  <si>
    <t>G.5</t>
  </si>
  <si>
    <t>G.7</t>
  </si>
  <si>
    <t>G.6</t>
  </si>
  <si>
    <t>G.8</t>
  </si>
  <si>
    <t>G.9</t>
  </si>
  <si>
    <t>G.10</t>
  </si>
  <si>
    <t>G.11</t>
  </si>
  <si>
    <t>G.12</t>
  </si>
  <si>
    <t>G.13</t>
  </si>
  <si>
    <t>G.14</t>
  </si>
  <si>
    <t>G.15</t>
  </si>
  <si>
    <t>G.16</t>
  </si>
  <si>
    <t>G.17</t>
  </si>
  <si>
    <t>G.18</t>
  </si>
  <si>
    <t>H.1</t>
  </si>
  <si>
    <t>A003</t>
  </si>
  <si>
    <t>A.3</t>
  </si>
  <si>
    <t>Excavation</t>
  </si>
  <si>
    <t>CW 3110-R22</t>
  </si>
  <si>
    <t>m³</t>
  </si>
  <si>
    <t>A004</t>
  </si>
  <si>
    <t>A.4</t>
  </si>
  <si>
    <t>Sub-Grade Compaction</t>
  </si>
  <si>
    <r>
      <t>CW 3110-R22</t>
    </r>
    <r>
      <rPr>
        <sz val="11"/>
        <color theme="1"/>
        <rFont val="Calibri"/>
        <family val="2"/>
        <scheme val="minor"/>
      </rPr>
      <t/>
    </r>
  </si>
  <si>
    <t>m²</t>
  </si>
  <si>
    <t>A007A2</t>
  </si>
  <si>
    <t>tonne</t>
  </si>
  <si>
    <t>ii)</t>
  </si>
  <si>
    <t>A008A2</t>
  </si>
  <si>
    <t>A010</t>
  </si>
  <si>
    <t>A.9</t>
  </si>
  <si>
    <t>Supplying and Placing Base Course Material</t>
  </si>
  <si>
    <t>A010A2</t>
  </si>
  <si>
    <t>A.11</t>
  </si>
  <si>
    <t>A012</t>
  </si>
  <si>
    <t>A.12</t>
  </si>
  <si>
    <t>Grading of Boulevards</t>
  </si>
  <si>
    <t xml:space="preserve"> </t>
  </si>
  <si>
    <t>A.13</t>
  </si>
  <si>
    <t>A.14</t>
  </si>
  <si>
    <t>A.15</t>
  </si>
  <si>
    <t>A.16</t>
  </si>
  <si>
    <t>A.18</t>
  </si>
  <si>
    <t>A.19</t>
  </si>
  <si>
    <t>A.20</t>
  </si>
  <si>
    <t>iii)</t>
  </si>
  <si>
    <t>A022A4</t>
  </si>
  <si>
    <t>A.22</t>
  </si>
  <si>
    <t>Supply and Install Geogrid</t>
  </si>
  <si>
    <t>A022A7</t>
  </si>
  <si>
    <t>Geotextile/Class A Geogrid Composite</t>
  </si>
  <si>
    <t>iv)</t>
  </si>
  <si>
    <t>A.23</t>
  </si>
  <si>
    <t>A.24</t>
  </si>
  <si>
    <t>A.25</t>
  </si>
  <si>
    <t>CW 3170-R3</t>
  </si>
  <si>
    <t>A.26</t>
  </si>
  <si>
    <t>A.27</t>
  </si>
  <si>
    <t>A030</t>
  </si>
  <si>
    <t>Fill Material</t>
  </si>
  <si>
    <t>A031</t>
  </si>
  <si>
    <t>Placing Suitable Site Material</t>
  </si>
  <si>
    <t>A007</t>
  </si>
  <si>
    <t>A.7</t>
  </si>
  <si>
    <t>Supplying and Placing Sub-base Material</t>
  </si>
  <si>
    <t>A.1</t>
  </si>
  <si>
    <t>A.2</t>
  </si>
  <si>
    <t>A.5</t>
  </si>
  <si>
    <t>A.6</t>
  </si>
  <si>
    <t>B001</t>
  </si>
  <si>
    <t>B.1</t>
  </si>
  <si>
    <t>Pavement Removal</t>
  </si>
  <si>
    <t>B002</t>
  </si>
  <si>
    <t>Concrete Pavement</t>
  </si>
  <si>
    <t>B003</t>
  </si>
  <si>
    <t>Asphalt Pavement</t>
  </si>
  <si>
    <t>B004</t>
  </si>
  <si>
    <t>B.2</t>
  </si>
  <si>
    <t>Slab Replacement</t>
  </si>
  <si>
    <t xml:space="preserve">CW 3230-R8
</t>
  </si>
  <si>
    <t>v)</t>
  </si>
  <si>
    <t>B014</t>
  </si>
  <si>
    <t>B017</t>
  </si>
  <si>
    <t>B.3</t>
  </si>
  <si>
    <t>Partial Slab Patches</t>
  </si>
  <si>
    <t>B030</t>
  </si>
  <si>
    <t>B031</t>
  </si>
  <si>
    <t>B032</t>
  </si>
  <si>
    <t>B033</t>
  </si>
  <si>
    <t>B034-24</t>
  </si>
  <si>
    <t>B.4</t>
  </si>
  <si>
    <t>Slab Replacement - Early Opening (24 hour)</t>
  </si>
  <si>
    <t>B044-24</t>
  </si>
  <si>
    <t>150 mm Type 3 Concrete Pavement (Reinforced)</t>
  </si>
  <si>
    <t>B047-24</t>
  </si>
  <si>
    <t>B.5</t>
  </si>
  <si>
    <t>Partial Slab Patches - Early Opening (24 hour)</t>
  </si>
  <si>
    <t>B061-24</t>
  </si>
  <si>
    <t>150 mm Type 3 Concrete Pavement (Type B)</t>
  </si>
  <si>
    <t>B063-24</t>
  </si>
  <si>
    <t>150 mm Type 3 Concrete Pavement (Type D)</t>
  </si>
  <si>
    <t>B064-72</t>
  </si>
  <si>
    <t>B.6</t>
  </si>
  <si>
    <t>Slab Replacement - Early Opening (72 hour)</t>
  </si>
  <si>
    <t>B074-72</t>
  </si>
  <si>
    <t>150 mm Type 4 Concrete Pavement (Reinforced)</t>
  </si>
  <si>
    <t>B077-72</t>
  </si>
  <si>
    <t>B.7</t>
  </si>
  <si>
    <t>Partial Slab Patches 
- Early Opening (72 hour)</t>
  </si>
  <si>
    <t>B090-72</t>
  </si>
  <si>
    <t>150 mm Type 4 Concrete Pavement (Type A)</t>
  </si>
  <si>
    <t>B091-72</t>
  </si>
  <si>
    <t>150 mm Type 4 Concrete Pavement (Type B)</t>
  </si>
  <si>
    <t>B094</t>
  </si>
  <si>
    <t>B.10</t>
  </si>
  <si>
    <t>Drilled Dowels</t>
  </si>
  <si>
    <t>B095</t>
  </si>
  <si>
    <t>19.1 mm Diameter</t>
  </si>
  <si>
    <t>B097</t>
  </si>
  <si>
    <t>B.11</t>
  </si>
  <si>
    <t>Drilled Tie Bars</t>
  </si>
  <si>
    <t>B097A</t>
  </si>
  <si>
    <t>15 M Deformed Tie Bar</t>
  </si>
  <si>
    <t>B100r</t>
  </si>
  <si>
    <t>B.12</t>
  </si>
  <si>
    <t>Miscellaneous Concrete Slab Removal</t>
  </si>
  <si>
    <t>B104r</t>
  </si>
  <si>
    <t>100 mm Sidewalk</t>
  </si>
  <si>
    <t>B107i</t>
  </si>
  <si>
    <t>B.13</t>
  </si>
  <si>
    <t xml:space="preserve">Miscellaneous Concrete Slab Installation </t>
  </si>
  <si>
    <t>CW 3235-R9</t>
  </si>
  <si>
    <t>B111i</t>
  </si>
  <si>
    <t>B111iA</t>
  </si>
  <si>
    <t>SD-227C</t>
  </si>
  <si>
    <t>B114rl</t>
  </si>
  <si>
    <t>B.16</t>
  </si>
  <si>
    <t xml:space="preserve">Miscellaneous Concrete Slab Renewal </t>
  </si>
  <si>
    <t>B118rl</t>
  </si>
  <si>
    <t>B119rl</t>
  </si>
  <si>
    <t>Less than 5 sq.m.</t>
  </si>
  <si>
    <t>B120rl</t>
  </si>
  <si>
    <t>b)</t>
  </si>
  <si>
    <t>5 sq.m. to 20 sq.m.</t>
  </si>
  <si>
    <t>B121rl</t>
  </si>
  <si>
    <t>c)</t>
  </si>
  <si>
    <t>Greater than 20 sq.m.</t>
  </si>
  <si>
    <t>B121rlA</t>
  </si>
  <si>
    <t>B121rlC</t>
  </si>
  <si>
    <t>B124</t>
  </si>
  <si>
    <t>B.17</t>
  </si>
  <si>
    <t>B125</t>
  </si>
  <si>
    <t>B.18</t>
  </si>
  <si>
    <t>B125A</t>
  </si>
  <si>
    <t>B.19</t>
  </si>
  <si>
    <t>Removal of Precast Sidewalk Blocks</t>
  </si>
  <si>
    <t>B126r</t>
  </si>
  <si>
    <t>B.20</t>
  </si>
  <si>
    <t>Concrete Curb Removal</t>
  </si>
  <si>
    <t xml:space="preserve">CW 3240-R10 </t>
  </si>
  <si>
    <t>B127rB</t>
  </si>
  <si>
    <t>Barrier Separate</t>
  </si>
  <si>
    <t>B129r</t>
  </si>
  <si>
    <t>Curb and Gutter</t>
  </si>
  <si>
    <t>SD-202C</t>
  </si>
  <si>
    <t>B135i</t>
  </si>
  <si>
    <t>B.21</t>
  </si>
  <si>
    <t>Concrete Curb Installation</t>
  </si>
  <si>
    <t>B139i</t>
  </si>
  <si>
    <t>SD-203B</t>
  </si>
  <si>
    <t>B145i</t>
  </si>
  <si>
    <t>B148i</t>
  </si>
  <si>
    <t>SD-202B</t>
  </si>
  <si>
    <t>B150i</t>
  </si>
  <si>
    <t>SD-229A,B,C</t>
  </si>
  <si>
    <t>B150iA</t>
  </si>
  <si>
    <t>B154rl</t>
  </si>
  <si>
    <t>B.22</t>
  </si>
  <si>
    <t>Concrete Curb Renewal</t>
  </si>
  <si>
    <t>CW 3240-R10</t>
  </si>
  <si>
    <t>B155rl</t>
  </si>
  <si>
    <t>B155rlA</t>
  </si>
  <si>
    <t>Less than 3 m</t>
  </si>
  <si>
    <t>3 m to 30 m</t>
  </si>
  <si>
    <t xml:space="preserve">c) </t>
  </si>
  <si>
    <t xml:space="preserve"> Greater than 30 m</t>
  </si>
  <si>
    <t>B167rl</t>
  </si>
  <si>
    <t>B167rlB</t>
  </si>
  <si>
    <t>B174rlB</t>
  </si>
  <si>
    <t>B183rl</t>
  </si>
  <si>
    <t>B184rlA</t>
  </si>
  <si>
    <t>CW 3310-R19</t>
  </si>
  <si>
    <t>B189</t>
  </si>
  <si>
    <t>B.24</t>
  </si>
  <si>
    <t>Regrading Existing Interlocking Paving Stones</t>
  </si>
  <si>
    <t>CW 3330-R5</t>
  </si>
  <si>
    <t>B190</t>
  </si>
  <si>
    <t>B.25</t>
  </si>
  <si>
    <t xml:space="preserve">Construction of Asphaltic Concrete Overlay </t>
  </si>
  <si>
    <t>B191</t>
  </si>
  <si>
    <t>Main Line Paving</t>
  </si>
  <si>
    <t>B193A</t>
  </si>
  <si>
    <t>Type MS1</t>
  </si>
  <si>
    <t>Type MS2</t>
  </si>
  <si>
    <t>B194</t>
  </si>
  <si>
    <t>Tie-ins and Approaches</t>
  </si>
  <si>
    <t>B195A</t>
  </si>
  <si>
    <t>B199</t>
  </si>
  <si>
    <t>B.27</t>
  </si>
  <si>
    <t>B.28</t>
  </si>
  <si>
    <t>B206</t>
  </si>
  <si>
    <t>Supply and Install Pavement Repair Fabric</t>
  </si>
  <si>
    <t>B206B</t>
  </si>
  <si>
    <t>Type B</t>
  </si>
  <si>
    <t>E14</t>
  </si>
  <si>
    <t>B219</t>
  </si>
  <si>
    <t>Detectable Warning Surface Tiles</t>
  </si>
  <si>
    <t>CW 3326-R3</t>
  </si>
  <si>
    <t>SD-229D</t>
  </si>
  <si>
    <t>C001</t>
  </si>
  <si>
    <t>Concrete Pavements, Median Slabs, Bull-noses, and Safety Medians</t>
  </si>
  <si>
    <t>C011</t>
  </si>
  <si>
    <t>C018</t>
  </si>
  <si>
    <t>C032</t>
  </si>
  <si>
    <t>Concrete Curbs, Curb and Gutter, and Splash Strips</t>
  </si>
  <si>
    <t>C055</t>
  </si>
  <si>
    <t xml:space="preserve">Construction of Asphaltic Concrete Pavements </t>
  </si>
  <si>
    <t>C056</t>
  </si>
  <si>
    <t>C058A</t>
  </si>
  <si>
    <t>C058B</t>
  </si>
  <si>
    <t>C059</t>
  </si>
  <si>
    <t>C060A</t>
  </si>
  <si>
    <t>C060B</t>
  </si>
  <si>
    <t>E20</t>
  </si>
  <si>
    <t>SD-200A, E18</t>
  </si>
  <si>
    <t>SD-200B, E18</t>
  </si>
  <si>
    <t>SD-202E, E18</t>
  </si>
  <si>
    <t>SD-203C, E18</t>
  </si>
  <si>
    <t>SD-229A,B,D</t>
  </si>
  <si>
    <t>SD-229A,B,C,D</t>
  </si>
  <si>
    <t>SD-204, E26</t>
  </si>
  <si>
    <t>SD-229F, E18</t>
  </si>
  <si>
    <t>D006</t>
  </si>
  <si>
    <t xml:space="preserve">Reflective Crack Maintenance </t>
  </si>
  <si>
    <t>CW 3250-R7</t>
  </si>
  <si>
    <t>E003</t>
  </si>
  <si>
    <t>E004</t>
  </si>
  <si>
    <t>SD-024, 1200 mm deep</t>
  </si>
  <si>
    <t>E004A</t>
  </si>
  <si>
    <t>SD-024, 1800 mm deep</t>
  </si>
  <si>
    <t>E008</t>
  </si>
  <si>
    <t>E.5</t>
  </si>
  <si>
    <t>Sewer Service</t>
  </si>
  <si>
    <t>E009</t>
  </si>
  <si>
    <t>E010</t>
  </si>
  <si>
    <t>250 mm, PVC</t>
  </si>
  <si>
    <t>In a Trench, Class B Compacted Sand Bedding, Class 3 Backfill</t>
  </si>
  <si>
    <t>E023</t>
  </si>
  <si>
    <t>E.11</t>
  </si>
  <si>
    <t>Frames &amp; Covers</t>
  </si>
  <si>
    <t>CW 3210-R8</t>
  </si>
  <si>
    <t>E024</t>
  </si>
  <si>
    <t>AP-006 - Standard Frame for Manhole and Catch Basin</t>
  </si>
  <si>
    <t>E025</t>
  </si>
  <si>
    <t>AP-007 - Standard Solid Cover for Standard Frame</t>
  </si>
  <si>
    <t>E026</t>
  </si>
  <si>
    <t>AP-008 - Standard Grated Cover for Standard Frame</t>
  </si>
  <si>
    <t>E032</t>
  </si>
  <si>
    <t>E.12</t>
  </si>
  <si>
    <t>Connecting to Existing Manhole</t>
  </si>
  <si>
    <t>E033</t>
  </si>
  <si>
    <t>250 mm Catch Basin Lead</t>
  </si>
  <si>
    <t>E036</t>
  </si>
  <si>
    <t>E.16</t>
  </si>
  <si>
    <t xml:space="preserve">Connecting to Existing Sewer </t>
  </si>
  <si>
    <t>E037</t>
  </si>
  <si>
    <t>E038</t>
  </si>
  <si>
    <t>250 mm PVC Connecting Pipe</t>
  </si>
  <si>
    <t>Connecting to 300 mm Concrete Sewer</t>
  </si>
  <si>
    <t>E051</t>
  </si>
  <si>
    <t>Installation of Subdrains</t>
  </si>
  <si>
    <t>E072</t>
  </si>
  <si>
    <t>Watermain and Water Service Insulation</t>
  </si>
  <si>
    <t>E073</t>
  </si>
  <si>
    <t>Pipe Under Roadway Excavation</t>
  </si>
  <si>
    <t>SD-018</t>
  </si>
  <si>
    <t>E15</t>
  </si>
  <si>
    <t>F001</t>
  </si>
  <si>
    <t>F.1</t>
  </si>
  <si>
    <t>Adjustment of Manholes/Catch Basins Frames</t>
  </si>
  <si>
    <t>F.2</t>
  </si>
  <si>
    <t>F003</t>
  </si>
  <si>
    <t>F.3</t>
  </si>
  <si>
    <t>Lifter Rings (AP-010)</t>
  </si>
  <si>
    <t>F004</t>
  </si>
  <si>
    <t>38 mm</t>
  </si>
  <si>
    <t>F005</t>
  </si>
  <si>
    <t>51 mm</t>
  </si>
  <si>
    <t>F006</t>
  </si>
  <si>
    <t>64 mm</t>
  </si>
  <si>
    <t>F007</t>
  </si>
  <si>
    <t>76 mm</t>
  </si>
  <si>
    <t>F009</t>
  </si>
  <si>
    <t>F.4</t>
  </si>
  <si>
    <t>Adjustment of Valve Boxes</t>
  </si>
  <si>
    <t>F010</t>
  </si>
  <si>
    <t>F.5</t>
  </si>
  <si>
    <t>Valve Box Extensions</t>
  </si>
  <si>
    <t>F011</t>
  </si>
  <si>
    <t>F.6</t>
  </si>
  <si>
    <t>Adjustment of Curb Stop Boxes</t>
  </si>
  <si>
    <t>F018</t>
  </si>
  <si>
    <t>F.7</t>
  </si>
  <si>
    <t>Curb Stop Extensions</t>
  </si>
  <si>
    <t>F013</t>
  </si>
  <si>
    <t>F.9</t>
  </si>
  <si>
    <t>Curb Inlet Frames</t>
  </si>
  <si>
    <t>F015</t>
  </si>
  <si>
    <t>Adjustment of Curb and Gutter Frames</t>
  </si>
  <si>
    <t>CW 2110-R13</t>
  </si>
  <si>
    <t>F025</t>
  </si>
  <si>
    <t>Installing New Flat Top Reducer</t>
  </si>
  <si>
    <t>G001</t>
  </si>
  <si>
    <t>Sodding</t>
  </si>
  <si>
    <t>CW 3510-R10</t>
  </si>
  <si>
    <t>G002</t>
  </si>
  <si>
    <t xml:space="preserve"> width &lt; 600 mm</t>
  </si>
  <si>
    <t>G003</t>
  </si>
  <si>
    <t xml:space="preserve"> width &gt; or = 600 mm</t>
  </si>
  <si>
    <t>Type MS3</t>
  </si>
  <si>
    <t>E039</t>
  </si>
  <si>
    <t>Connecting to 375 mm Concrete Sewer</t>
  </si>
  <si>
    <t>E044</t>
  </si>
  <si>
    <t>E.18</t>
  </si>
  <si>
    <t>Tree Stump Grinding</t>
  </si>
  <si>
    <t>Adjustment of Precast Sidewalk Blocks</t>
  </si>
  <si>
    <t>Supply of Precast Sidewalk Blocks</t>
  </si>
  <si>
    <t>Construction of 150 mm Type 2 Concrete Isolations</t>
  </si>
  <si>
    <t>Construction of 150 mm Type 2 Concrete Pavement (Reinforced)</t>
  </si>
  <si>
    <t>Construction of Monolithic Type 2 Concrete Bull-noses</t>
  </si>
  <si>
    <t>SD-200, E26         SD-203B</t>
  </si>
  <si>
    <t>Renewal of Existing Curb Inlet Drainage Pipe</t>
  </si>
  <si>
    <t>E22</t>
  </si>
  <si>
    <t>E050</t>
  </si>
  <si>
    <t>E.24</t>
  </si>
  <si>
    <t>Abandoning Existing Drainage Inlets</t>
  </si>
  <si>
    <t>SD-220E,G, E18</t>
  </si>
  <si>
    <t>50 mm Granular A</t>
  </si>
  <si>
    <t>100 mm Granular A</t>
  </si>
  <si>
    <t>Base Course Material - Granular A</t>
  </si>
  <si>
    <t>150 mm Type 2 Concrete Pavement (Reinforced)</t>
  </si>
  <si>
    <t>150 mm Type 2 Concrete Pavement (Type A)</t>
  </si>
  <si>
    <t>150 mm Type 2 Concrete Pavement (Type B)</t>
  </si>
  <si>
    <t>150 mm Type 2 Concrete Pavement (Type C)</t>
  </si>
  <si>
    <t>150 mm Type 2 Concrete Pavement (Type D)</t>
  </si>
  <si>
    <t>Type 5 Concrete 100 mm Sidewalk</t>
  </si>
  <si>
    <t>100 mm Type 5 Concrete Sidewalk</t>
  </si>
  <si>
    <t>150 mm Type 2 Concrete Reinforced Sidewalk</t>
  </si>
  <si>
    <t>Type 1 Concrete 150 mm Reinforced Sidewalk</t>
  </si>
  <si>
    <t>Type 2 Concrete Lip Curb (40-75 mm ht, Integral)</t>
  </si>
  <si>
    <t>Type 2 Concrete Curb Ramp (8-12 mm reveal ht, Integral)</t>
  </si>
  <si>
    <t>Type 2 Concrete Curb Ramp (8-12 mm reveal ht, Monolithic)</t>
  </si>
  <si>
    <t>Type 2 Concrete Barrier (150 mm reveal ht, Dowelled)</t>
  </si>
  <si>
    <t>Type 2 Concrete Modified Barrier (180 mm reveal ht, Dowelled)</t>
  </si>
  <si>
    <t>Construction of Raised Concrete Crosswalk (Reinforced, Type 2 Concrete)</t>
  </si>
  <si>
    <t>Construction of Type 2 Concrete Barrier Curb and Reversed Gutter for Asphalt Pavement (180 mm reveal ht, Integral, 450 mm width, Slip-Form Paving)</t>
  </si>
  <si>
    <t>Construction of Type 2 Concrete Barrier Curb for Asphalt Pavement (180 mm reveal ht, 20M vertical Tie Bars with 2-10M longitudinal Deformed Bars and 2-19.1mm Dowels)</t>
  </si>
  <si>
    <t>Construction of Type 2 Concrete Modified Barrier Curb for Asphalt Pavement (180 mm reveal ht, 20M vertical Tie Bars with 2-10M longitudinal Deformed Bars and 2-19.1mm Dowels)</t>
  </si>
  <si>
    <t>Construction of Type 2 Concrete Lip Curb for Asphalt Pavement (40-75 mm ht, 20M vertical Tie Bars with 10M longitudinal Deformed Bar and 19.1mm Dowel)</t>
  </si>
  <si>
    <t>Construction of Type 2 Concrete Curb Ramp for Asphalt Pavement (8-12mm reveal ht, Monolithic)</t>
  </si>
  <si>
    <t>A.8</t>
  </si>
  <si>
    <t>A.10</t>
  </si>
  <si>
    <t>A.17</t>
  </si>
  <si>
    <t>A.21</t>
  </si>
  <si>
    <t>A.28</t>
  </si>
  <si>
    <t>A.29</t>
  </si>
  <si>
    <t>A.30</t>
  </si>
  <si>
    <t>A.31</t>
  </si>
  <si>
    <t>A.32</t>
  </si>
  <si>
    <t>A.33</t>
  </si>
  <si>
    <t>A.34</t>
  </si>
  <si>
    <t>A.35</t>
  </si>
  <si>
    <t>A.36</t>
  </si>
  <si>
    <t>A.37</t>
  </si>
  <si>
    <t>A.38</t>
  </si>
  <si>
    <t>A.39</t>
  </si>
  <si>
    <t>A.40</t>
  </si>
  <si>
    <t>A.42</t>
  </si>
  <si>
    <t>A.43</t>
  </si>
  <si>
    <t>A.44</t>
  </si>
  <si>
    <t>B155rlA1</t>
  </si>
  <si>
    <t>B155rlA2</t>
  </si>
  <si>
    <t>E16,                CW 3135-R2</t>
  </si>
  <si>
    <t xml:space="preserve">E19,                CW 3325-R5  </t>
  </si>
  <si>
    <t>SD-245, E26, CW 3120-R4</t>
  </si>
  <si>
    <t>150 mm Type 1 Concrete Pavement (Type A)</t>
  </si>
  <si>
    <t>B.8</t>
  </si>
  <si>
    <t>B.9</t>
  </si>
  <si>
    <t>B.14</t>
  </si>
  <si>
    <t>B.15</t>
  </si>
  <si>
    <t>B.23</t>
  </si>
  <si>
    <t>B.26</t>
  </si>
  <si>
    <t>B.29</t>
  </si>
  <si>
    <t>C.1</t>
  </si>
  <si>
    <t>C.2</t>
  </si>
  <si>
    <t>C.3</t>
  </si>
  <si>
    <t>C.4</t>
  </si>
  <si>
    <t>C.5</t>
  </si>
  <si>
    <t>C.6</t>
  </si>
  <si>
    <t>C.7</t>
  </si>
  <si>
    <t>C.8</t>
  </si>
  <si>
    <t>C.9</t>
  </si>
  <si>
    <t>C.10</t>
  </si>
  <si>
    <t>D.1</t>
  </si>
  <si>
    <t>D.2</t>
  </si>
  <si>
    <t>D.3</t>
  </si>
  <si>
    <t>D.5</t>
  </si>
  <si>
    <t>D.6</t>
  </si>
  <si>
    <t>D.7</t>
  </si>
  <si>
    <t>D.8</t>
  </si>
  <si>
    <t>D.9</t>
  </si>
  <si>
    <t>D.10</t>
  </si>
  <si>
    <t>D.11</t>
  </si>
  <si>
    <t>D.12</t>
  </si>
  <si>
    <t>D.13</t>
  </si>
  <si>
    <t>D.14</t>
  </si>
  <si>
    <t>D.15</t>
  </si>
  <si>
    <t>D.16</t>
  </si>
  <si>
    <t>D.17</t>
  </si>
  <si>
    <t>D.18</t>
  </si>
  <si>
    <t>D.19</t>
  </si>
  <si>
    <t>D.20</t>
  </si>
  <si>
    <t>D.21</t>
  </si>
  <si>
    <t>D.22</t>
  </si>
  <si>
    <t>D.23</t>
  </si>
  <si>
    <t>D.24</t>
  </si>
  <si>
    <t>D.25</t>
  </si>
  <si>
    <t>D.26</t>
  </si>
  <si>
    <t>D.27</t>
  </si>
  <si>
    <t>D.28</t>
  </si>
  <si>
    <t>D.29</t>
  </si>
  <si>
    <t>D.30</t>
  </si>
  <si>
    <t>D.31</t>
  </si>
  <si>
    <t>D.32</t>
  </si>
  <si>
    <t>E.2</t>
  </si>
  <si>
    <t>E.3</t>
  </si>
  <si>
    <t>E.4</t>
  </si>
  <si>
    <t>E.6</t>
  </si>
  <si>
    <t>E.7</t>
  </si>
  <si>
    <t>E.8</t>
  </si>
  <si>
    <t>E.9</t>
  </si>
  <si>
    <t>E.10</t>
  </si>
  <si>
    <t>E.13</t>
  </si>
  <si>
    <t>E.14</t>
  </si>
  <si>
    <t>E.15</t>
  </si>
  <si>
    <t>E.17</t>
  </si>
  <si>
    <t>E.19</t>
  </si>
  <si>
    <t>E.20</t>
  </si>
  <si>
    <t>E.21</t>
  </si>
  <si>
    <t>E.22</t>
  </si>
  <si>
    <t>E.23</t>
  </si>
  <si>
    <t>E.25</t>
  </si>
  <si>
    <t>E.26</t>
  </si>
  <si>
    <t>E.27</t>
  </si>
  <si>
    <t>E.28</t>
  </si>
  <si>
    <t>E.29</t>
  </si>
  <si>
    <t>E.30</t>
  </si>
  <si>
    <t>E.31</t>
  </si>
  <si>
    <t>E.32</t>
  </si>
  <si>
    <t>E.33</t>
  </si>
  <si>
    <t>F.8</t>
  </si>
  <si>
    <t>F.10</t>
  </si>
  <si>
    <t>Type 2 Concrete Modified Barrier (125 mm reveal ht, Dowelled)</t>
  </si>
  <si>
    <t>Type 2 Concrete Curb and Gutter (8-12 mm reveal ht, Curb Ramp, Integral, 600 mm width, 150 mm Plain Concrete Pavement)</t>
  </si>
  <si>
    <t>Type 2 Concrete Curb and Gutter (180 mm reveal ht, Modified Barrier, Integral, 600 mm width, 150 mm Plain Concrete Pavement)</t>
  </si>
  <si>
    <t>Type 2 Concrete Modified Lip Curb (50 mm reveal ht, Dowelled)</t>
  </si>
  <si>
    <t>B155rl1</t>
  </si>
  <si>
    <t>B155rl2</t>
  </si>
  <si>
    <t>B155rl3</t>
  </si>
  <si>
    <t>B174rlB2</t>
  </si>
  <si>
    <t>Catch Basin</t>
  </si>
  <si>
    <t>Abandoning Existing Catch Basins</t>
  </si>
  <si>
    <t>E23</t>
  </si>
  <si>
    <t>SD-200, E26    SD-229C</t>
  </si>
  <si>
    <t>E21</t>
  </si>
  <si>
    <t>E24,                 CW 3140-R1</t>
  </si>
  <si>
    <t>SWEETWOOD BAY from Forest Park Drive to Forest Park Drive</t>
  </si>
  <si>
    <t>External Point Repair (Asset # MA00001865)</t>
  </si>
  <si>
    <t>300 mm</t>
  </si>
  <si>
    <t>300 mm, Combined Sewer</t>
  </si>
  <si>
    <t>External Point Repair (Asset # MA00001845)</t>
  </si>
  <si>
    <t>Manhole Repair (Asset # MH00001585)</t>
  </si>
  <si>
    <t>G.19</t>
  </si>
  <si>
    <t>G.20</t>
  </si>
  <si>
    <t>G.21</t>
  </si>
  <si>
    <t>G.22</t>
  </si>
  <si>
    <t>G.23</t>
  </si>
  <si>
    <t>G.24</t>
  </si>
  <si>
    <t>G.25</t>
  </si>
  <si>
    <t>G.26</t>
  </si>
  <si>
    <t>E21,                 CW 2130-R13</t>
  </si>
  <si>
    <t>CW 2130-R13</t>
  </si>
  <si>
    <t>E25,                CW 2130-R13</t>
  </si>
  <si>
    <t>E25,                CW 2145-R5</t>
  </si>
  <si>
    <t>McKENZIE STREET from Jefferson Avenue to Kingsbury Avenue</t>
  </si>
  <si>
    <t>Manhole Repair (Asset # MH00001236)</t>
  </si>
  <si>
    <t>Manhole Repair (Asset # MH00009788)</t>
  </si>
  <si>
    <t>G.27</t>
  </si>
  <si>
    <t>G.28</t>
  </si>
  <si>
    <t>G.29</t>
  </si>
  <si>
    <t>G.30</t>
  </si>
  <si>
    <t>Type 2 Concrete Barrier (100 mm reveal ht, Dowelled, Slip-Form Paving)</t>
  </si>
  <si>
    <t>Type 2 Concrete Barrier (75 mm reveal ht, Dowelled)</t>
  </si>
  <si>
    <t>SD-205</t>
  </si>
  <si>
    <t>SD-228A, E26 E17</t>
  </si>
  <si>
    <t>Separate Concrete Sidewalk for Reversed Curb and Gutter (Type 5 Concrete)</t>
  </si>
  <si>
    <t>Construcion of Asphalt Speed Hump</t>
  </si>
  <si>
    <t>E23, E27</t>
  </si>
  <si>
    <t>E048</t>
  </si>
  <si>
    <t>Relocation of Existing Catch Basins</t>
  </si>
  <si>
    <t>250 mm</t>
  </si>
  <si>
    <t>B138iA</t>
  </si>
  <si>
    <t>Type 5 Concrete Barrier (150 mm reveal ht, Integral)</t>
  </si>
  <si>
    <t>Construction of Asphalt Patches</t>
  </si>
  <si>
    <t>C064</t>
  </si>
  <si>
    <t>Barrier Curb and Arched Gutter Inlet Frame, Box and Inlet Cover</t>
  </si>
  <si>
    <t>A41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</si>
</sst>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7" formatCode="&quot;$&quot;#,##0.00_);\(&quot;$&quot;#,##0.00\)"/>
    <numFmt numFmtId="164" formatCode="0;0;&quot;&quot;;@"/>
    <numFmt numFmtId="165" formatCode="0;0;[Red]&quot;###&quot;;@"/>
    <numFmt numFmtId="166" formatCode="&quot;$&quot;#,##0.00"/>
    <numFmt numFmtId="167" formatCode="#\ ###\ ##0.00;;0;@"/>
    <numFmt numFmtId="168" formatCode="&quot;&quot;;&quot;&quot;;&quot;&quot;;&quot;&quot;"/>
    <numFmt numFmtId="169" formatCode="#\ ###\ ##0.00;;0;[Red]@"/>
    <numFmt numFmtId="170" formatCode="0;\-0;0;@"/>
    <numFmt numFmtId="171" formatCode="#\ ###\ ##0.00;;&quot;(in figures)                                 &quot;;@"/>
    <numFmt numFmtId="172" formatCode="#\ ###\ ##0.00;;;@"/>
    <numFmt numFmtId="173" formatCode="#\ ###\ ##0.?;[Red]0;[Red]0;[Red]@"/>
    <numFmt numFmtId="174" formatCode="#\ ###\ ##0.00;;;"/>
    <numFmt numFmtId="175" formatCode="[Red]&quot;Z&quot;;[Red]&quot;Z&quot;;[Red]&quot;Z&quot;;@"/>
    <numFmt numFmtId="176" formatCode="&quot;Subtotal: &quot;#\ ###\ ##0.00;;&quot;Subtotal: Nil&quot;;@"/>
    <numFmt numFmtId="177" formatCode="#,##0.0"/>
    <numFmt numFmtId="178" formatCode="0.0"/>
  </numFmts>
  <fonts count="63" x14ac:knownFonts="1">
    <font>
      <sz val="12"/>
      <name val="Arial"/>
    </font>
    <font>
      <sz val="11"/>
      <color theme="1"/>
      <name val="Calibri"/>
      <family val="2"/>
      <scheme val="minor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sz val="12"/>
      <name val="Arial"/>
      <family val="2"/>
    </font>
    <font>
      <b/>
      <sz val="6"/>
      <color indexed="8"/>
      <name val="Arial"/>
      <family val="2"/>
    </font>
    <font>
      <b/>
      <i/>
      <u/>
      <sz val="12"/>
      <color indexed="8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MS Sans Serif"/>
      <family val="2"/>
    </font>
    <font>
      <b/>
      <u/>
      <sz val="12"/>
      <name val="Arial"/>
      <family val="2"/>
    </font>
    <font>
      <sz val="12"/>
      <color rgb="FF000000"/>
      <name val="Arial"/>
      <family val="2"/>
    </font>
    <font>
      <sz val="12"/>
      <color indexed="8"/>
      <name val="Arial"/>
      <family val="2"/>
    </font>
    <font>
      <strike/>
      <sz val="10"/>
      <name val="MS Sans Serif"/>
      <family val="2"/>
    </font>
    <font>
      <b/>
      <sz val="10"/>
      <color theme="1"/>
      <name val="MS Sans Serif"/>
      <family val="2"/>
    </font>
    <font>
      <sz val="13.5"/>
      <name val="MS Sans Serif"/>
      <family val="2"/>
    </font>
    <font>
      <sz val="11"/>
      <color theme="1"/>
      <name val="MS Sans Serif"/>
      <family val="2"/>
    </font>
    <font>
      <sz val="11"/>
      <name val="Arial"/>
      <family val="2"/>
    </font>
    <font>
      <sz val="11"/>
      <color theme="1"/>
      <name val="MS Sans Serif"/>
    </font>
    <font>
      <b/>
      <sz val="11"/>
      <color theme="1"/>
      <name val="MS Sans Serif"/>
      <family val="2"/>
    </font>
    <font>
      <b/>
      <sz val="11"/>
      <name val="Arial"/>
      <family val="2"/>
    </font>
    <font>
      <sz val="12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/>
      <top style="double">
        <color indexed="8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 style="double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thin">
        <color indexed="64"/>
      </right>
      <top/>
      <bottom style="double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8"/>
      </top>
      <bottom style="double">
        <color indexed="64"/>
      </bottom>
      <diagonal/>
    </border>
    <border>
      <left/>
      <right style="thin">
        <color indexed="8"/>
      </right>
      <top style="double">
        <color indexed="8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8"/>
      </bottom>
      <diagonal/>
    </border>
    <border>
      <left/>
      <right style="thin">
        <color indexed="8"/>
      </right>
      <top style="thin">
        <color indexed="64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11">
    <xf numFmtId="0" fontId="0" fillId="2" borderId="0"/>
    <xf numFmtId="0" fontId="37" fillId="3" borderId="0" applyNumberFormat="0" applyBorder="0" applyAlignment="0" applyProtection="0"/>
    <xf numFmtId="0" fontId="37" fillId="4" borderId="0" applyNumberFormat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6" borderId="0" applyNumberFormat="0" applyBorder="0" applyAlignment="0" applyProtection="0"/>
    <xf numFmtId="0" fontId="37" fillId="9" borderId="0" applyNumberFormat="0" applyBorder="0" applyAlignment="0" applyProtection="0"/>
    <xf numFmtId="0" fontId="37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20" borderId="0" applyNumberFormat="0" applyBorder="0" applyAlignment="0" applyProtection="0"/>
    <xf numFmtId="0" fontId="26" fillId="4" borderId="0" applyNumberFormat="0" applyBorder="0" applyAlignment="0" applyProtection="0"/>
    <xf numFmtId="0" fontId="10" fillId="0" borderId="0" applyFill="0">
      <alignment horizontal="right" vertical="top"/>
    </xf>
    <xf numFmtId="0" fontId="38" fillId="0" borderId="0" applyFill="0">
      <alignment horizontal="right" vertical="top"/>
    </xf>
    <xf numFmtId="0" fontId="11" fillId="0" borderId="1" applyFill="0">
      <alignment horizontal="right" vertical="top"/>
    </xf>
    <xf numFmtId="0" fontId="39" fillId="0" borderId="1" applyFill="0">
      <alignment horizontal="right" vertical="top"/>
    </xf>
    <xf numFmtId="0" fontId="39" fillId="0" borderId="1" applyFill="0">
      <alignment horizontal="right" vertical="top"/>
    </xf>
    <xf numFmtId="168" fontId="11" fillId="0" borderId="2" applyFill="0">
      <alignment horizontal="right" vertical="top"/>
    </xf>
    <xf numFmtId="168" fontId="39" fillId="0" borderId="2" applyFill="0">
      <alignment horizontal="right" vertical="top"/>
    </xf>
    <xf numFmtId="0" fontId="11" fillId="0" borderId="1" applyFill="0">
      <alignment horizontal="center" vertical="top" wrapText="1"/>
    </xf>
    <xf numFmtId="0" fontId="39" fillId="0" borderId="1" applyFill="0">
      <alignment horizontal="center" vertical="top" wrapText="1"/>
    </xf>
    <xf numFmtId="0" fontId="39" fillId="0" borderId="1" applyFill="0">
      <alignment horizontal="center" vertical="top" wrapText="1"/>
    </xf>
    <xf numFmtId="0" fontId="12" fillId="0" borderId="3" applyFill="0">
      <alignment horizontal="center" vertical="center" wrapText="1"/>
    </xf>
    <xf numFmtId="0" fontId="40" fillId="0" borderId="3" applyFill="0">
      <alignment horizontal="center" vertical="center" wrapText="1"/>
    </xf>
    <xf numFmtId="0" fontId="11" fillId="0" borderId="1" applyFill="0">
      <alignment horizontal="left" vertical="top" wrapText="1"/>
    </xf>
    <xf numFmtId="0" fontId="39" fillId="0" borderId="1" applyFill="0">
      <alignment horizontal="left" vertical="top" wrapText="1"/>
    </xf>
    <xf numFmtId="0" fontId="39" fillId="0" borderId="1" applyFill="0">
      <alignment horizontal="left" vertical="top" wrapText="1"/>
    </xf>
    <xf numFmtId="0" fontId="13" fillId="0" borderId="1" applyFill="0">
      <alignment horizontal="left" vertical="top" wrapText="1"/>
    </xf>
    <xf numFmtId="0" fontId="41" fillId="0" borderId="1" applyFill="0">
      <alignment horizontal="left" vertical="top" wrapText="1"/>
    </xf>
    <xf numFmtId="0" fontId="41" fillId="0" borderId="1" applyFill="0">
      <alignment horizontal="left" vertical="top" wrapText="1"/>
    </xf>
    <xf numFmtId="164" fontId="14" fillId="0" borderId="4" applyFill="0">
      <alignment horizontal="centerContinuous" wrapText="1"/>
    </xf>
    <xf numFmtId="164" fontId="42" fillId="0" borderId="4" applyFill="0">
      <alignment horizontal="centerContinuous" wrapText="1"/>
    </xf>
    <xf numFmtId="164" fontId="11" fillId="0" borderId="1" applyFill="0">
      <alignment horizontal="center" vertical="top" wrapText="1"/>
    </xf>
    <xf numFmtId="164" fontId="39" fillId="0" borderId="1" applyFill="0">
      <alignment horizontal="center" vertical="top" wrapText="1"/>
    </xf>
    <xf numFmtId="164" fontId="39" fillId="0" borderId="1" applyFill="0">
      <alignment horizontal="center" vertical="top" wrapText="1"/>
    </xf>
    <xf numFmtId="0" fontId="11" fillId="0" borderId="1" applyFill="0">
      <alignment horizontal="center" wrapText="1"/>
    </xf>
    <xf numFmtId="0" fontId="39" fillId="0" borderId="1" applyFill="0">
      <alignment horizontal="center" wrapText="1"/>
    </xf>
    <xf numFmtId="0" fontId="39" fillId="0" borderId="1" applyFill="0">
      <alignment horizontal="center" wrapText="1"/>
    </xf>
    <xf numFmtId="173" fontId="11" fillId="0" borderId="1" applyFill="0"/>
    <xf numFmtId="173" fontId="39" fillId="0" borderId="1" applyFill="0"/>
    <xf numFmtId="173" fontId="39" fillId="0" borderId="1" applyFill="0"/>
    <xf numFmtId="169" fontId="11" fillId="0" borderId="1" applyFill="0">
      <alignment horizontal="right"/>
      <protection locked="0"/>
    </xf>
    <xf numFmtId="169" fontId="39" fillId="0" borderId="1" applyFill="0">
      <alignment horizontal="right"/>
      <protection locked="0"/>
    </xf>
    <xf numFmtId="169" fontId="39" fillId="0" borderId="1" applyFill="0">
      <alignment horizontal="right"/>
      <protection locked="0"/>
    </xf>
    <xf numFmtId="167" fontId="11" fillId="0" borderId="1" applyFill="0">
      <alignment horizontal="right"/>
      <protection locked="0"/>
    </xf>
    <xf numFmtId="167" fontId="39" fillId="0" borderId="1" applyFill="0">
      <alignment horizontal="right"/>
      <protection locked="0"/>
    </xf>
    <xf numFmtId="167" fontId="39" fillId="0" borderId="1" applyFill="0">
      <alignment horizontal="right"/>
      <protection locked="0"/>
    </xf>
    <xf numFmtId="167" fontId="11" fillId="0" borderId="1" applyFill="0"/>
    <xf numFmtId="167" fontId="39" fillId="0" borderId="1" applyFill="0"/>
    <xf numFmtId="167" fontId="39" fillId="0" borderId="1" applyFill="0"/>
    <xf numFmtId="167" fontId="11" fillId="0" borderId="3" applyFill="0">
      <alignment horizontal="right"/>
    </xf>
    <xf numFmtId="167" fontId="39" fillId="0" borderId="3" applyFill="0">
      <alignment horizontal="right"/>
    </xf>
    <xf numFmtId="0" fontId="30" fillId="21" borderId="5" applyNumberFormat="0" applyAlignment="0" applyProtection="0"/>
    <xf numFmtId="0" fontId="32" fillId="22" borderId="6" applyNumberFormat="0" applyAlignment="0" applyProtection="0"/>
    <xf numFmtId="0" fontId="15" fillId="0" borderId="1" applyFill="0">
      <alignment horizontal="left" vertical="top"/>
    </xf>
    <xf numFmtId="0" fontId="43" fillId="0" borderId="1" applyFill="0">
      <alignment horizontal="left" vertical="top"/>
    </xf>
    <xf numFmtId="0" fontId="43" fillId="0" borderId="1" applyFill="0">
      <alignment horizontal="left" vertical="top"/>
    </xf>
    <xf numFmtId="0" fontId="34" fillId="0" borderId="0" applyNumberFormat="0" applyFill="0" applyBorder="0" applyAlignment="0" applyProtection="0"/>
    <xf numFmtId="0" fontId="25" fillId="5" borderId="0" applyNumberFormat="0" applyBorder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8" fillId="8" borderId="5" applyNumberFormat="0" applyAlignment="0" applyProtection="0"/>
    <xf numFmtId="0" fontId="31" fillId="0" borderId="10" applyNumberFormat="0" applyFill="0" applyAlignment="0" applyProtection="0"/>
    <xf numFmtId="0" fontId="27" fillId="23" borderId="0" applyNumberFormat="0" applyBorder="0" applyAlignment="0" applyProtection="0"/>
    <xf numFmtId="0" fontId="9" fillId="0" borderId="0"/>
    <xf numFmtId="0" fontId="8" fillId="2" borderId="0"/>
    <xf numFmtId="0" fontId="9" fillId="0" borderId="0"/>
    <xf numFmtId="0" fontId="49" fillId="0" borderId="0"/>
    <xf numFmtId="0" fontId="8" fillId="24" borderId="11" applyNumberFormat="0" applyFont="0" applyAlignment="0" applyProtection="0"/>
    <xf numFmtId="175" fontId="12" fillId="0" borderId="3" applyNumberFormat="0" applyFont="0" applyFill="0" applyBorder="0" applyAlignment="0" applyProtection="0">
      <alignment horizontal="center" vertical="top" wrapText="1"/>
    </xf>
    <xf numFmtId="175" fontId="40" fillId="0" borderId="3" applyNumberFormat="0" applyFont="0" applyFill="0" applyBorder="0" applyAlignment="0" applyProtection="0">
      <alignment horizontal="center" vertical="top" wrapText="1"/>
    </xf>
    <xf numFmtId="0" fontId="29" fillId="21" borderId="12" applyNumberFormat="0" applyAlignment="0" applyProtection="0"/>
    <xf numFmtId="0" fontId="16" fillId="0" borderId="0">
      <alignment horizontal="right"/>
    </xf>
    <xf numFmtId="0" fontId="44" fillId="0" borderId="0">
      <alignment horizontal="right"/>
    </xf>
    <xf numFmtId="0" fontId="21" fillId="0" borderId="0" applyNumberFormat="0" applyFill="0" applyBorder="0" applyAlignment="0" applyProtection="0"/>
    <xf numFmtId="0" fontId="11" fillId="0" borderId="0" applyFill="0">
      <alignment horizontal="left"/>
    </xf>
    <xf numFmtId="0" fontId="39" fillId="0" borderId="0" applyFill="0">
      <alignment horizontal="left"/>
    </xf>
    <xf numFmtId="0" fontId="17" fillId="0" borderId="0" applyFill="0">
      <alignment horizontal="centerContinuous" vertical="center"/>
    </xf>
    <xf numFmtId="0" fontId="45" fillId="0" borderId="0" applyFill="0">
      <alignment horizontal="centerContinuous" vertical="center"/>
    </xf>
    <xf numFmtId="172" fontId="18" fillId="0" borderId="0" applyFill="0">
      <alignment horizontal="centerContinuous" vertical="center"/>
    </xf>
    <xf numFmtId="172" fontId="46" fillId="0" borderId="0" applyFill="0">
      <alignment horizontal="centerContinuous" vertical="center"/>
    </xf>
    <xf numFmtId="174" fontId="18" fillId="0" borderId="0" applyFill="0">
      <alignment horizontal="centerContinuous" vertical="center"/>
    </xf>
    <xf numFmtId="174" fontId="46" fillId="0" borderId="0" applyFill="0">
      <alignment horizontal="centerContinuous" vertical="center"/>
    </xf>
    <xf numFmtId="0" fontId="11" fillId="0" borderId="3">
      <alignment horizontal="centerContinuous" wrapText="1"/>
    </xf>
    <xf numFmtId="0" fontId="39" fillId="0" borderId="3">
      <alignment horizontal="centerContinuous" wrapText="1"/>
    </xf>
    <xf numFmtId="170" fontId="19" fillId="0" borderId="0" applyFill="0">
      <alignment horizontal="left"/>
    </xf>
    <xf numFmtId="170" fontId="47" fillId="0" borderId="0" applyFill="0">
      <alignment horizontal="left"/>
    </xf>
    <xf numFmtId="171" fontId="20" fillId="0" borderId="0" applyFill="0">
      <alignment horizontal="right"/>
    </xf>
    <xf numFmtId="171" fontId="48" fillId="0" borderId="0" applyFill="0">
      <alignment horizontal="right"/>
    </xf>
    <xf numFmtId="0" fontId="11" fillId="0" borderId="13" applyFill="0"/>
    <xf numFmtId="0" fontId="39" fillId="0" borderId="13" applyFill="0"/>
    <xf numFmtId="0" fontId="35" fillId="0" borderId="14" applyNumberFormat="0" applyFill="0" applyAlignment="0" applyProtection="0"/>
    <xf numFmtId="0" fontId="33" fillId="0" borderId="0" applyNumberFormat="0" applyFill="0" applyBorder="0" applyAlignment="0" applyProtection="0"/>
    <xf numFmtId="0" fontId="9" fillId="0" borderId="0"/>
    <xf numFmtId="0" fontId="62" fillId="2" borderId="0"/>
  </cellStyleXfs>
  <cellXfs count="264">
    <xf numFmtId="0" fontId="0" fillId="2" borderId="0" xfId="0"/>
    <xf numFmtId="0" fontId="0" fillId="2" borderId="0" xfId="0" applyAlignment="1">
      <alignment horizontal="centerContinuous" vertical="center"/>
    </xf>
    <xf numFmtId="0" fontId="0" fillId="2" borderId="16" xfId="0" applyBorder="1" applyAlignment="1">
      <alignment horizontal="center"/>
    </xf>
    <xf numFmtId="0" fontId="0" fillId="2" borderId="17" xfId="0" applyBorder="1" applyAlignment="1">
      <alignment horizontal="center"/>
    </xf>
    <xf numFmtId="0" fontId="0" fillId="2" borderId="18" xfId="0" applyBorder="1" applyAlignment="1">
      <alignment horizontal="center"/>
    </xf>
    <xf numFmtId="0" fontId="0" fillId="2" borderId="0" xfId="0" applyAlignment="1">
      <alignment vertical="top"/>
    </xf>
    <xf numFmtId="7" fontId="0" fillId="2" borderId="0" xfId="0" applyNumberFormat="1" applyAlignment="1">
      <alignment horizontal="right"/>
    </xf>
    <xf numFmtId="0" fontId="0" fillId="2" borderId="0" xfId="0" applyAlignment="1">
      <alignment horizontal="right"/>
    </xf>
    <xf numFmtId="0" fontId="0" fillId="2" borderId="0" xfId="0" applyAlignment="1">
      <alignment horizontal="center"/>
    </xf>
    <xf numFmtId="7" fontId="2" fillId="2" borderId="0" xfId="0" applyNumberFormat="1" applyFont="1" applyAlignment="1">
      <alignment horizontal="centerContinuous" vertical="center"/>
    </xf>
    <xf numFmtId="1" fontId="5" fillId="2" borderId="0" xfId="0" applyNumberFormat="1" applyFont="1" applyAlignment="1">
      <alignment horizontal="centerContinuous" vertical="top"/>
    </xf>
    <xf numFmtId="0" fontId="5" fillId="2" borderId="0" xfId="0" applyFont="1" applyAlignment="1">
      <alignment horizontal="centerContinuous" vertical="center"/>
    </xf>
    <xf numFmtId="7" fontId="6" fillId="2" borderId="0" xfId="0" applyNumberFormat="1" applyFont="1" applyAlignment="1">
      <alignment horizontal="centerContinuous" vertical="center"/>
    </xf>
    <xf numFmtId="2" fontId="0" fillId="2" borderId="0" xfId="0" applyNumberFormat="1" applyAlignment="1">
      <alignment horizontal="centerContinuous"/>
    </xf>
    <xf numFmtId="7" fontId="0" fillId="2" borderId="0" xfId="0" applyNumberFormat="1" applyAlignment="1">
      <alignment horizontal="centerContinuous" vertical="center"/>
    </xf>
    <xf numFmtId="0" fontId="0" fillId="2" borderId="0" xfId="0" applyAlignment="1">
      <alignment vertical="center"/>
    </xf>
    <xf numFmtId="0" fontId="0" fillId="2" borderId="21" xfId="0" applyBorder="1" applyAlignment="1">
      <alignment horizontal="center"/>
    </xf>
    <xf numFmtId="0" fontId="0" fillId="2" borderId="24" xfId="0" applyBorder="1" applyAlignment="1">
      <alignment horizontal="center"/>
    </xf>
    <xf numFmtId="7" fontId="0" fillId="2" borderId="16" xfId="0" applyNumberFormat="1" applyBorder="1" applyAlignment="1">
      <alignment horizontal="center"/>
    </xf>
    <xf numFmtId="0" fontId="50" fillId="26" borderId="0" xfId="0" applyFont="1" applyFill="1"/>
    <xf numFmtId="0" fontId="8" fillId="2" borderId="0" xfId="81"/>
    <xf numFmtId="0" fontId="8" fillId="2" borderId="0" xfId="81" applyAlignment="1">
      <alignment vertical="center"/>
    </xf>
    <xf numFmtId="7" fontId="8" fillId="2" borderId="20" xfId="81" applyNumberFormat="1" applyBorder="1" applyAlignment="1">
      <alignment horizontal="right" vertical="center"/>
    </xf>
    <xf numFmtId="0" fontId="3" fillId="2" borderId="34" xfId="81" applyFont="1" applyBorder="1" applyAlignment="1">
      <alignment horizontal="center" vertical="center"/>
    </xf>
    <xf numFmtId="7" fontId="8" fillId="2" borderId="35" xfId="81" applyNumberFormat="1" applyBorder="1" applyAlignment="1">
      <alignment horizontal="right" vertical="center"/>
    </xf>
    <xf numFmtId="0" fontId="0" fillId="2" borderId="19" xfId="0" applyBorder="1" applyAlignment="1">
      <alignment horizontal="center" vertical="center"/>
    </xf>
    <xf numFmtId="4" fontId="8" fillId="26" borderId="26" xfId="81" applyNumberFormat="1" applyFill="1" applyBorder="1" applyAlignment="1">
      <alignment horizontal="center" vertical="center" wrapText="1"/>
    </xf>
    <xf numFmtId="7" fontId="8" fillId="2" borderId="28" xfId="81" applyNumberFormat="1" applyBorder="1" applyAlignment="1">
      <alignment horizontal="center" vertical="center"/>
    </xf>
    <xf numFmtId="1" fontId="8" fillId="2" borderId="0" xfId="0" applyNumberFormat="1" applyFont="1" applyAlignment="1">
      <alignment horizontal="centerContinuous" vertical="top"/>
    </xf>
    <xf numFmtId="7" fontId="0" fillId="2" borderId="25" xfId="0" applyNumberFormat="1" applyBorder="1" applyAlignment="1">
      <alignment horizontal="center" vertical="center"/>
    </xf>
    <xf numFmtId="7" fontId="0" fillId="2" borderId="28" xfId="0" applyNumberFormat="1" applyBorder="1" applyAlignment="1">
      <alignment horizontal="center" vertical="center"/>
    </xf>
    <xf numFmtId="7" fontId="0" fillId="2" borderId="40" xfId="0" applyNumberFormat="1" applyBorder="1" applyAlignment="1">
      <alignment horizontal="center" vertical="center"/>
    </xf>
    <xf numFmtId="7" fontId="0" fillId="2" borderId="38" xfId="0" applyNumberFormat="1" applyBorder="1" applyAlignment="1">
      <alignment horizontal="center" vertical="center"/>
    </xf>
    <xf numFmtId="7" fontId="8" fillId="2" borderId="25" xfId="81" applyNumberFormat="1" applyBorder="1" applyAlignment="1">
      <alignment horizontal="center" vertical="center"/>
    </xf>
    <xf numFmtId="0" fontId="3" fillId="2" borderId="45" xfId="81" applyFont="1" applyBorder="1" applyAlignment="1">
      <alignment horizontal="center" vertical="center"/>
    </xf>
    <xf numFmtId="7" fontId="8" fillId="2" borderId="13" xfId="81" applyNumberFormat="1" applyBorder="1" applyAlignment="1">
      <alignment horizontal="right" vertical="center"/>
    </xf>
    <xf numFmtId="7" fontId="8" fillId="2" borderId="46" xfId="81" applyNumberFormat="1" applyBorder="1" applyAlignment="1">
      <alignment horizontal="right" vertical="center"/>
    </xf>
    <xf numFmtId="0" fontId="50" fillId="26" borderId="0" xfId="0" applyFont="1" applyFill="1" applyAlignment="1">
      <alignment vertical="center"/>
    </xf>
    <xf numFmtId="0" fontId="55" fillId="26" borderId="0" xfId="0" applyFont="1" applyFill="1"/>
    <xf numFmtId="0" fontId="50" fillId="27" borderId="0" xfId="0" applyFont="1" applyFill="1"/>
    <xf numFmtId="0" fontId="50" fillId="0" borderId="0" xfId="0" applyFont="1" applyFill="1"/>
    <xf numFmtId="0" fontId="50" fillId="26" borderId="0" xfId="0" applyFont="1" applyFill="1" applyAlignment="1">
      <alignment vertical="top"/>
    </xf>
    <xf numFmtId="0" fontId="55" fillId="26" borderId="0" xfId="0" applyFont="1" applyFill="1" applyAlignment="1">
      <alignment vertical="top"/>
    </xf>
    <xf numFmtId="1" fontId="0" fillId="2" borderId="0" xfId="0" applyNumberFormat="1"/>
    <xf numFmtId="0" fontId="9" fillId="2" borderId="0" xfId="0" applyFont="1" applyAlignment="1">
      <alignment vertical="center" wrapText="1"/>
    </xf>
    <xf numFmtId="0" fontId="9" fillId="2" borderId="0" xfId="0" applyFont="1" applyAlignment="1">
      <alignment vertical="center" wrapText="1" shrinkToFit="1"/>
    </xf>
    <xf numFmtId="0" fontId="54" fillId="2" borderId="0" xfId="0" applyFont="1" applyAlignment="1">
      <alignment vertical="center" wrapText="1"/>
    </xf>
    <xf numFmtId="0" fontId="54" fillId="2" borderId="0" xfId="0" applyFont="1" applyAlignment="1">
      <alignment vertical="center" wrapText="1" shrinkToFit="1"/>
    </xf>
    <xf numFmtId="0" fontId="9" fillId="26" borderId="0" xfId="0" applyFont="1" applyFill="1" applyAlignment="1">
      <alignment vertical="center" wrapText="1"/>
    </xf>
    <xf numFmtId="0" fontId="9" fillId="2" borderId="0" xfId="0" applyFont="1" applyAlignment="1">
      <alignment vertical="center"/>
    </xf>
    <xf numFmtId="0" fontId="56" fillId="2" borderId="0" xfId="0" applyFont="1" applyAlignment="1">
      <alignment vertical="center" wrapText="1"/>
    </xf>
    <xf numFmtId="0" fontId="57" fillId="26" borderId="0" xfId="0" applyFont="1" applyFill="1" applyAlignment="1">
      <alignment vertical="center"/>
    </xf>
    <xf numFmtId="9" fontId="57" fillId="26" borderId="0" xfId="0" applyNumberFormat="1" applyFont="1" applyFill="1" applyAlignment="1">
      <alignment vertical="center"/>
    </xf>
    <xf numFmtId="0" fontId="58" fillId="2" borderId="0" xfId="0" applyFont="1" applyAlignment="1">
      <alignment vertical="center"/>
    </xf>
    <xf numFmtId="0" fontId="57" fillId="26" borderId="0" xfId="0" applyFont="1" applyFill="1"/>
    <xf numFmtId="0" fontId="59" fillId="26" borderId="0" xfId="0" applyFont="1" applyFill="1" applyAlignment="1">
      <alignment vertical="center"/>
    </xf>
    <xf numFmtId="0" fontId="60" fillId="26" borderId="0" xfId="0" applyFont="1" applyFill="1" applyAlignment="1">
      <alignment vertical="center"/>
    </xf>
    <xf numFmtId="1" fontId="57" fillId="26" borderId="0" xfId="0" applyNumberFormat="1" applyFont="1" applyFill="1" applyAlignment="1">
      <alignment vertical="center"/>
    </xf>
    <xf numFmtId="1" fontId="58" fillId="2" borderId="0" xfId="0" applyNumberFormat="1" applyFont="1" applyAlignment="1">
      <alignment vertical="center"/>
    </xf>
    <xf numFmtId="7" fontId="58" fillId="2" borderId="0" xfId="0" applyNumberFormat="1" applyFont="1" applyAlignment="1">
      <alignment horizontal="left" vertical="center"/>
    </xf>
    <xf numFmtId="4" fontId="58" fillId="26" borderId="0" xfId="0" applyNumberFormat="1" applyFont="1" applyFill="1" applyAlignment="1">
      <alignment horizontal="left" vertical="center" wrapText="1"/>
    </xf>
    <xf numFmtId="0" fontId="58" fillId="2" borderId="0" xfId="81" applyFont="1" applyAlignment="1">
      <alignment vertical="center"/>
    </xf>
    <xf numFmtId="7" fontId="58" fillId="2" borderId="0" xfId="0" applyNumberFormat="1" applyFont="1" applyAlignment="1">
      <alignment vertical="center"/>
    </xf>
    <xf numFmtId="0" fontId="0" fillId="2" borderId="51" xfId="0" applyBorder="1" applyAlignment="1">
      <alignment horizontal="center"/>
    </xf>
    <xf numFmtId="7" fontId="0" fillId="2" borderId="53" xfId="0" applyNumberFormat="1" applyBorder="1" applyAlignment="1">
      <alignment horizontal="center" vertical="center"/>
    </xf>
    <xf numFmtId="7" fontId="0" fillId="2" borderId="0" xfId="0" applyNumberFormat="1" applyAlignment="1">
      <alignment horizontal="center" vertical="center"/>
    </xf>
    <xf numFmtId="4" fontId="8" fillId="26" borderId="0" xfId="0" applyNumberFormat="1" applyFont="1" applyFill="1" applyAlignment="1">
      <alignment horizontal="center" vertical="center" wrapText="1"/>
    </xf>
    <xf numFmtId="176" fontId="8" fillId="26" borderId="0" xfId="0" applyNumberFormat="1" applyFont="1" applyFill="1" applyAlignment="1">
      <alignment horizontal="center" vertical="center"/>
    </xf>
    <xf numFmtId="4" fontId="8" fillId="26" borderId="0" xfId="0" applyNumberFormat="1" applyFont="1" applyFill="1" applyAlignment="1">
      <alignment horizontal="center" vertical="center"/>
    </xf>
    <xf numFmtId="177" fontId="8" fillId="26" borderId="0" xfId="0" applyNumberFormat="1" applyFont="1" applyFill="1" applyAlignment="1">
      <alignment horizontal="center" vertical="center"/>
    </xf>
    <xf numFmtId="4" fontId="8" fillId="26" borderId="0" xfId="80" applyNumberFormat="1" applyFont="1" applyFill="1" applyAlignment="1">
      <alignment horizontal="center" vertical="center" wrapText="1"/>
    </xf>
    <xf numFmtId="7" fontId="8" fillId="2" borderId="0" xfId="0" applyNumberFormat="1" applyFont="1" applyAlignment="1">
      <alignment horizontal="center" vertical="center"/>
    </xf>
    <xf numFmtId="4" fontId="8" fillId="26" borderId="13" xfId="0" applyNumberFormat="1" applyFont="1" applyFill="1" applyBorder="1" applyAlignment="1">
      <alignment horizontal="center" vertical="center"/>
    </xf>
    <xf numFmtId="7" fontId="62" fillId="2" borderId="44" xfId="110" applyNumberFormat="1" applyBorder="1" applyAlignment="1">
      <alignment horizontal="right" vertical="center"/>
    </xf>
    <xf numFmtId="7" fontId="62" fillId="2" borderId="47" xfId="110" applyNumberFormat="1" applyBorder="1" applyAlignment="1">
      <alignment horizontal="right" vertical="center"/>
    </xf>
    <xf numFmtId="7" fontId="62" fillId="2" borderId="56" xfId="110" applyNumberFormat="1" applyBorder="1" applyAlignment="1">
      <alignment horizontal="right" vertical="center"/>
    </xf>
    <xf numFmtId="166" fontId="8" fillId="2" borderId="2" xfId="110" applyNumberFormat="1" applyFont="1" applyBorder="1" applyAlignment="1">
      <alignment horizontal="right" vertical="center"/>
    </xf>
    <xf numFmtId="7" fontId="62" fillId="2" borderId="39" xfId="110" applyNumberFormat="1" applyBorder="1" applyAlignment="1">
      <alignment horizontal="right" vertical="center"/>
    </xf>
    <xf numFmtId="7" fontId="62" fillId="2" borderId="54" xfId="110" applyNumberFormat="1" applyBorder="1" applyAlignment="1">
      <alignment horizontal="right" vertical="center"/>
    </xf>
    <xf numFmtId="0" fontId="62" fillId="2" borderId="56" xfId="110" applyBorder="1" applyAlignment="1">
      <alignment horizontal="center" vertical="center"/>
    </xf>
    <xf numFmtId="0" fontId="62" fillId="2" borderId="56" xfId="110" applyBorder="1" applyAlignment="1">
      <alignment horizontal="right" vertical="center"/>
    </xf>
    <xf numFmtId="7" fontId="62" fillId="2" borderId="55" xfId="110" applyNumberFormat="1" applyBorder="1" applyAlignment="1">
      <alignment horizontal="right" vertical="center"/>
    </xf>
    <xf numFmtId="0" fontId="8" fillId="2" borderId="2" xfId="110" applyFont="1" applyBorder="1" applyAlignment="1">
      <alignment horizontal="center" vertical="center" wrapText="1"/>
    </xf>
    <xf numFmtId="1" fontId="8" fillId="2" borderId="2" xfId="110" applyNumberFormat="1" applyFont="1" applyBorder="1" applyAlignment="1">
      <alignment horizontal="right" vertical="center"/>
    </xf>
    <xf numFmtId="7" fontId="62" fillId="2" borderId="13" xfId="110" applyNumberFormat="1" applyBorder="1" applyAlignment="1">
      <alignment horizontal="right" vertical="center"/>
    </xf>
    <xf numFmtId="7" fontId="62" fillId="2" borderId="46" xfId="110" applyNumberFormat="1" applyBorder="1" applyAlignment="1">
      <alignment horizontal="right" vertical="center"/>
    </xf>
    <xf numFmtId="164" fontId="3" fillId="25" borderId="56" xfId="110" applyNumberFormat="1" applyFont="1" applyFill="1" applyBorder="1" applyAlignment="1">
      <alignment horizontal="left" vertical="center"/>
    </xf>
    <xf numFmtId="1" fontId="62" fillId="2" borderId="56" xfId="110" applyNumberFormat="1" applyBorder="1" applyAlignment="1">
      <alignment horizontal="center" vertical="center" wrapText="1"/>
    </xf>
    <xf numFmtId="164" fontId="8" fillId="2" borderId="2" xfId="110" applyNumberFormat="1" applyFont="1" applyBorder="1" applyAlignment="1">
      <alignment horizontal="left" vertical="center" wrapText="1"/>
    </xf>
    <xf numFmtId="164" fontId="8" fillId="2" borderId="2" xfId="110" applyNumberFormat="1" applyFont="1" applyBorder="1" applyAlignment="1">
      <alignment horizontal="center" vertical="center" wrapText="1"/>
    </xf>
    <xf numFmtId="0" fontId="62" fillId="2" borderId="0" xfId="110" applyAlignment="1">
      <alignment horizontal="right" vertical="center"/>
    </xf>
    <xf numFmtId="0" fontId="8" fillId="2" borderId="41" xfId="110" applyFont="1" applyBorder="1" applyAlignment="1">
      <alignment horizontal="left" vertical="center"/>
    </xf>
    <xf numFmtId="164" fontId="53" fillId="25" borderId="36" xfId="110" applyNumberFormat="1" applyFont="1" applyFill="1" applyBorder="1" applyAlignment="1">
      <alignment horizontal="left" vertical="center" wrapText="1"/>
    </xf>
    <xf numFmtId="1" fontId="62" fillId="2" borderId="37" xfId="110" applyNumberFormat="1" applyBorder="1" applyAlignment="1">
      <alignment horizontal="center" vertical="center"/>
    </xf>
    <xf numFmtId="0" fontId="62" fillId="2" borderId="37" xfId="110" applyBorder="1" applyAlignment="1">
      <alignment horizontal="center" vertical="center"/>
    </xf>
    <xf numFmtId="0" fontId="62" fillId="2" borderId="37" xfId="110" applyBorder="1" applyAlignment="1">
      <alignment horizontal="right" vertical="center"/>
    </xf>
    <xf numFmtId="7" fontId="62" fillId="2" borderId="37" xfId="110" applyNumberFormat="1" applyBorder="1" applyAlignment="1" applyProtection="1">
      <alignment horizontal="right" vertical="center"/>
      <protection locked="0"/>
    </xf>
    <xf numFmtId="7" fontId="62" fillId="2" borderId="48" xfId="110" applyNumberFormat="1" applyBorder="1" applyAlignment="1">
      <alignment horizontal="right" vertical="center"/>
    </xf>
    <xf numFmtId="0" fontId="62" fillId="2" borderId="42" xfId="110" applyBorder="1" applyAlignment="1">
      <alignment vertical="center"/>
    </xf>
    <xf numFmtId="0" fontId="5" fillId="2" borderId="15" xfId="110" applyFont="1" applyBorder="1" applyAlignment="1">
      <alignment vertical="center"/>
    </xf>
    <xf numFmtId="0" fontId="62" fillId="2" borderId="15" xfId="110" applyBorder="1" applyAlignment="1">
      <alignment horizontal="center" vertical="center"/>
    </xf>
    <xf numFmtId="0" fontId="62" fillId="2" borderId="15" xfId="110" applyBorder="1" applyAlignment="1">
      <alignment vertical="center"/>
    </xf>
    <xf numFmtId="0" fontId="62" fillId="2" borderId="49" xfId="110" applyBorder="1" applyAlignment="1">
      <alignment horizontal="right" vertical="center"/>
    </xf>
    <xf numFmtId="0" fontId="3" fillId="2" borderId="34" xfId="110" applyFont="1" applyBorder="1" applyAlignment="1">
      <alignment horizontal="center" vertical="center"/>
    </xf>
    <xf numFmtId="7" fontId="62" fillId="2" borderId="20" xfId="110" applyNumberFormat="1" applyBorder="1" applyAlignment="1">
      <alignment horizontal="right" vertical="center"/>
    </xf>
    <xf numFmtId="7" fontId="62" fillId="2" borderId="35" xfId="110" applyNumberFormat="1" applyBorder="1" applyAlignment="1">
      <alignment horizontal="right" vertical="center"/>
    </xf>
    <xf numFmtId="7" fontId="62" fillId="2" borderId="22" xfId="110" applyNumberFormat="1" applyBorder="1" applyAlignment="1">
      <alignment horizontal="right" vertical="center"/>
    </xf>
    <xf numFmtId="7" fontId="62" fillId="2" borderId="50" xfId="110" applyNumberFormat="1" applyBorder="1" applyAlignment="1">
      <alignment horizontal="right" vertical="center"/>
    </xf>
    <xf numFmtId="0" fontId="3" fillId="2" borderId="43" xfId="110" applyFont="1" applyBorder="1" applyAlignment="1">
      <alignment horizontal="center" vertical="center"/>
    </xf>
    <xf numFmtId="0" fontId="62" fillId="2" borderId="0" xfId="110" applyAlignment="1">
      <alignment vertical="top"/>
    </xf>
    <xf numFmtId="0" fontId="62" fillId="2" borderId="0" xfId="110"/>
    <xf numFmtId="0" fontId="62" fillId="2" borderId="0" xfId="110" applyAlignment="1">
      <alignment horizontal="center"/>
    </xf>
    <xf numFmtId="7" fontId="62" fillId="2" borderId="0" xfId="110" applyNumberFormat="1" applyAlignment="1">
      <alignment horizontal="right"/>
    </xf>
    <xf numFmtId="0" fontId="62" fillId="2" borderId="0" xfId="110" applyAlignment="1">
      <alignment horizontal="right"/>
    </xf>
    <xf numFmtId="7" fontId="8" fillId="2" borderId="46" xfId="0" applyNumberFormat="1" applyFont="1" applyBorder="1" applyAlignment="1">
      <alignment horizontal="center" vertical="center"/>
    </xf>
    <xf numFmtId="0" fontId="61" fillId="0" borderId="0" xfId="0" applyFont="1" applyFill="1" applyAlignment="1">
      <alignment vertical="center"/>
    </xf>
    <xf numFmtId="7" fontId="0" fillId="2" borderId="18" xfId="0" applyNumberFormat="1" applyBorder="1" applyAlignment="1">
      <alignment horizontal="center"/>
    </xf>
    <xf numFmtId="7" fontId="0" fillId="2" borderId="39" xfId="0" applyNumberFormat="1" applyBorder="1" applyAlignment="1">
      <alignment horizontal="center"/>
    </xf>
    <xf numFmtId="0" fontId="0" fillId="2" borderId="52" xfId="0" applyBorder="1" applyAlignment="1">
      <alignment horizontal="center"/>
    </xf>
    <xf numFmtId="0" fontId="0" fillId="2" borderId="23" xfId="0" applyBorder="1" applyAlignment="1">
      <alignment horizontal="center"/>
    </xf>
    <xf numFmtId="0" fontId="59" fillId="0" borderId="0" xfId="0" applyFont="1" applyFill="1" applyAlignment="1">
      <alignment vertical="center"/>
    </xf>
    <xf numFmtId="0" fontId="9" fillId="2" borderId="0" xfId="0" applyFont="1" applyAlignment="1">
      <alignment vertical="top" wrapText="1"/>
    </xf>
    <xf numFmtId="4" fontId="8" fillId="26" borderId="55" xfId="0" applyNumberFormat="1" applyFont="1" applyFill="1" applyBorder="1" applyAlignment="1">
      <alignment horizontal="center" vertical="center" wrapText="1"/>
    </xf>
    <xf numFmtId="0" fontId="0" fillId="0" borderId="0" xfId="0" applyFill="1"/>
    <xf numFmtId="7" fontId="58" fillId="0" borderId="0" xfId="0" applyNumberFormat="1" applyFont="1" applyFill="1" applyAlignment="1">
      <alignment horizontal="left" vertical="center"/>
    </xf>
    <xf numFmtId="4" fontId="8" fillId="26" borderId="55" xfId="0" applyNumberFormat="1" applyFont="1" applyFill="1" applyBorder="1" applyAlignment="1">
      <alignment horizontal="center" vertical="center"/>
    </xf>
    <xf numFmtId="0" fontId="57" fillId="0" borderId="0" xfId="0" applyFont="1" applyFill="1" applyAlignment="1">
      <alignment vertical="center"/>
    </xf>
    <xf numFmtId="7" fontId="62" fillId="2" borderId="62" xfId="110" applyNumberFormat="1" applyBorder="1" applyAlignment="1">
      <alignment horizontal="right" vertical="center"/>
    </xf>
    <xf numFmtId="166" fontId="8" fillId="2" borderId="63" xfId="110" applyNumberFormat="1" applyFont="1" applyBorder="1" applyAlignment="1">
      <alignment horizontal="right" vertical="center"/>
    </xf>
    <xf numFmtId="0" fontId="3" fillId="2" borderId="65" xfId="110" applyFont="1" applyBorder="1" applyAlignment="1">
      <alignment horizontal="center" vertical="center"/>
    </xf>
    <xf numFmtId="0" fontId="3" fillId="2" borderId="62" xfId="110" applyFont="1" applyBorder="1" applyAlignment="1">
      <alignment vertical="center"/>
    </xf>
    <xf numFmtId="165" fontId="8" fillId="2" borderId="63" xfId="110" applyNumberFormat="1" applyFont="1" applyBorder="1" applyAlignment="1">
      <alignment horizontal="left" vertical="center" wrapText="1"/>
    </xf>
    <xf numFmtId="165" fontId="8" fillId="2" borderId="63" xfId="110" applyNumberFormat="1" applyFont="1" applyBorder="1" applyAlignment="1">
      <alignment horizontal="center" vertical="center" wrapText="1"/>
    </xf>
    <xf numFmtId="0" fontId="3" fillId="2" borderId="63" xfId="110" applyFont="1" applyBorder="1" applyAlignment="1">
      <alignment vertical="center"/>
    </xf>
    <xf numFmtId="177" fontId="8" fillId="26" borderId="63" xfId="110" applyNumberFormat="1" applyFont="1" applyFill="1" applyBorder="1" applyAlignment="1">
      <alignment horizontal="center" vertical="center" wrapText="1"/>
    </xf>
    <xf numFmtId="165" fontId="8" fillId="2" borderId="63" xfId="110" applyNumberFormat="1" applyFont="1" applyBorder="1" applyAlignment="1">
      <alignment horizontal="right" vertical="center" wrapText="1"/>
    </xf>
    <xf numFmtId="165" fontId="8" fillId="2" borderId="63" xfId="0" applyNumberFormat="1" applyFont="1" applyBorder="1" applyAlignment="1">
      <alignment horizontal="center" vertical="center" wrapText="1"/>
    </xf>
    <xf numFmtId="165" fontId="8" fillId="26" borderId="63" xfId="110" applyNumberFormat="1" applyFont="1" applyFill="1" applyBorder="1" applyAlignment="1">
      <alignment horizontal="right" vertical="center" wrapText="1"/>
    </xf>
    <xf numFmtId="0" fontId="62" fillId="2" borderId="63" xfId="110" applyBorder="1" applyAlignment="1">
      <alignment horizontal="center" vertical="center"/>
    </xf>
    <xf numFmtId="0" fontId="8" fillId="2" borderId="63" xfId="110" applyFont="1" applyBorder="1" applyAlignment="1">
      <alignment horizontal="left" vertical="center"/>
    </xf>
    <xf numFmtId="0" fontId="8" fillId="2" borderId="63" xfId="110" applyFont="1" applyBorder="1" applyAlignment="1">
      <alignment horizontal="center" vertical="center"/>
    </xf>
    <xf numFmtId="165" fontId="8" fillId="2" borderId="63" xfId="0" applyNumberFormat="1" applyFont="1" applyBorder="1" applyAlignment="1">
      <alignment horizontal="left" vertical="center" wrapText="1"/>
    </xf>
    <xf numFmtId="165" fontId="8" fillId="26" borderId="63" xfId="110" applyNumberFormat="1" applyFont="1" applyFill="1" applyBorder="1" applyAlignment="1">
      <alignment horizontal="left" vertical="center" wrapText="1"/>
    </xf>
    <xf numFmtId="165" fontId="8" fillId="26" borderId="63" xfId="110" applyNumberFormat="1" applyFont="1" applyFill="1" applyBorder="1" applyAlignment="1">
      <alignment horizontal="center" vertical="center" wrapText="1"/>
    </xf>
    <xf numFmtId="0" fontId="62" fillId="2" borderId="63" xfId="110" applyBorder="1" applyAlignment="1">
      <alignment vertical="center"/>
    </xf>
    <xf numFmtId="165" fontId="8" fillId="2" borderId="64" xfId="110" applyNumberFormat="1" applyFont="1" applyBorder="1" applyAlignment="1">
      <alignment horizontal="center" vertical="center" wrapText="1"/>
    </xf>
    <xf numFmtId="165" fontId="8" fillId="2" borderId="2" xfId="110" applyNumberFormat="1" applyFont="1" applyBorder="1" applyAlignment="1">
      <alignment horizontal="center" vertical="center" wrapText="1"/>
    </xf>
    <xf numFmtId="0" fontId="3" fillId="2" borderId="66" xfId="110" applyFont="1" applyBorder="1" applyAlignment="1">
      <alignment horizontal="center" vertical="center"/>
    </xf>
    <xf numFmtId="0" fontId="3" fillId="2" borderId="1" xfId="110" applyFont="1" applyBorder="1" applyAlignment="1">
      <alignment vertical="center"/>
    </xf>
    <xf numFmtId="165" fontId="8" fillId="2" borderId="67" xfId="110" applyNumberFormat="1" applyFont="1" applyBorder="1" applyAlignment="1">
      <alignment horizontal="left" vertical="center" wrapText="1"/>
    </xf>
    <xf numFmtId="165" fontId="8" fillId="0" borderId="63" xfId="80" applyNumberFormat="1" applyFont="1" applyBorder="1" applyAlignment="1">
      <alignment horizontal="left" vertical="center" wrapText="1"/>
    </xf>
    <xf numFmtId="165" fontId="8" fillId="2" borderId="68" xfId="110" applyNumberFormat="1" applyFont="1" applyBorder="1" applyAlignment="1">
      <alignment horizontal="left" vertical="center" wrapText="1"/>
    </xf>
    <xf numFmtId="0" fontId="3" fillId="2" borderId="2" xfId="110" applyFont="1" applyBorder="1" applyAlignment="1">
      <alignment horizontal="center" vertical="center"/>
    </xf>
    <xf numFmtId="165" fontId="8" fillId="2" borderId="63" xfId="110" applyNumberFormat="1" applyFont="1" applyBorder="1" applyAlignment="1">
      <alignment horizontal="left" vertical="center"/>
    </xf>
    <xf numFmtId="165" fontId="8" fillId="2" borderId="68" xfId="110" applyNumberFormat="1" applyFont="1" applyBorder="1" applyAlignment="1">
      <alignment horizontal="center" vertical="center" wrapText="1"/>
    </xf>
    <xf numFmtId="0" fontId="62" fillId="2" borderId="62" xfId="110" applyBorder="1" applyAlignment="1">
      <alignment horizontal="center" vertical="center"/>
    </xf>
    <xf numFmtId="0" fontId="8" fillId="2" borderId="63" xfId="110" applyFont="1" applyBorder="1" applyAlignment="1">
      <alignment horizontal="right" vertical="center"/>
    </xf>
    <xf numFmtId="164" fontId="3" fillId="25" borderId="62" xfId="110" applyNumberFormat="1" applyFont="1" applyFill="1" applyBorder="1" applyAlignment="1">
      <alignment horizontal="left" vertical="center"/>
    </xf>
    <xf numFmtId="164" fontId="8" fillId="2" borderId="63" xfId="110" applyNumberFormat="1" applyFont="1" applyBorder="1" applyAlignment="1">
      <alignment horizontal="left" vertical="center" wrapText="1"/>
    </xf>
    <xf numFmtId="164" fontId="3" fillId="25" borderId="63" xfId="110" applyNumberFormat="1" applyFont="1" applyFill="1" applyBorder="1" applyAlignment="1">
      <alignment horizontal="left" vertical="center" wrapText="1"/>
    </xf>
    <xf numFmtId="177" fontId="8" fillId="26" borderId="63" xfId="110" applyNumberFormat="1" applyFont="1" applyFill="1" applyBorder="1" applyAlignment="1">
      <alignment horizontal="left" vertical="center" wrapText="1"/>
    </xf>
    <xf numFmtId="164" fontId="8" fillId="2" borderId="63" xfId="0" applyNumberFormat="1" applyFont="1" applyBorder="1" applyAlignment="1">
      <alignment horizontal="left" vertical="center" wrapText="1"/>
    </xf>
    <xf numFmtId="164" fontId="8" fillId="26" borderId="63" xfId="110" applyNumberFormat="1" applyFont="1" applyFill="1" applyBorder="1" applyAlignment="1">
      <alignment horizontal="left" vertical="center" wrapText="1"/>
    </xf>
    <xf numFmtId="164" fontId="8" fillId="0" borderId="63" xfId="110" applyNumberFormat="1" applyFont="1" applyFill="1" applyBorder="1" applyAlignment="1">
      <alignment horizontal="left" vertical="center" wrapText="1"/>
    </xf>
    <xf numFmtId="164" fontId="8" fillId="0" borderId="63" xfId="109" applyNumberFormat="1" applyFont="1" applyBorder="1" applyAlignment="1">
      <alignment horizontal="left" vertical="center" wrapText="1"/>
    </xf>
    <xf numFmtId="164" fontId="8" fillId="0" borderId="63" xfId="80" applyNumberFormat="1" applyFont="1" applyBorder="1" applyAlignment="1">
      <alignment vertical="center" wrapText="1"/>
    </xf>
    <xf numFmtId="164" fontId="8" fillId="0" borderId="63" xfId="80" applyNumberFormat="1" applyFont="1" applyBorder="1" applyAlignment="1">
      <alignment horizontal="left" vertical="center" wrapText="1"/>
    </xf>
    <xf numFmtId="164" fontId="8" fillId="2" borderId="63" xfId="110" applyNumberFormat="1" applyFont="1" applyBorder="1" applyAlignment="1">
      <alignment vertical="center" wrapText="1"/>
    </xf>
    <xf numFmtId="164" fontId="52" fillId="0" borderId="63" xfId="110" applyNumberFormat="1" applyFont="1" applyFill="1" applyBorder="1" applyAlignment="1">
      <alignment horizontal="left" vertical="center" wrapText="1"/>
    </xf>
    <xf numFmtId="164" fontId="52" fillId="25" borderId="63" xfId="110" applyNumberFormat="1" applyFont="1" applyFill="1" applyBorder="1" applyAlignment="1">
      <alignment horizontal="left" vertical="center" wrapText="1"/>
    </xf>
    <xf numFmtId="164" fontId="8" fillId="26" borderId="63" xfId="110" applyNumberFormat="1" applyFont="1" applyFill="1" applyBorder="1" applyAlignment="1">
      <alignment vertical="center" wrapText="1"/>
    </xf>
    <xf numFmtId="164" fontId="8" fillId="2" borderId="64" xfId="110" applyNumberFormat="1" applyFont="1" applyBorder="1" applyAlignment="1">
      <alignment horizontal="left" vertical="center" wrapText="1"/>
    </xf>
    <xf numFmtId="164" fontId="8" fillId="2" borderId="67" xfId="110" applyNumberFormat="1" applyFont="1" applyBorder="1" applyAlignment="1">
      <alignment horizontal="left" vertical="center" wrapText="1"/>
    </xf>
    <xf numFmtId="164" fontId="8" fillId="2" borderId="68" xfId="110" applyNumberFormat="1" applyFont="1" applyBorder="1" applyAlignment="1">
      <alignment horizontal="left" vertical="center" wrapText="1"/>
    </xf>
    <xf numFmtId="164" fontId="8" fillId="2" borderId="63" xfId="110" applyNumberFormat="1" applyFont="1" applyBorder="1" applyAlignment="1">
      <alignment horizontal="left" vertical="center"/>
    </xf>
    <xf numFmtId="164" fontId="4" fillId="25" borderId="62" xfId="110" applyNumberFormat="1" applyFont="1" applyFill="1" applyBorder="1" applyAlignment="1">
      <alignment horizontal="left" vertical="center" wrapText="1"/>
    </xf>
    <xf numFmtId="164" fontId="4" fillId="25" borderId="63" xfId="110" applyNumberFormat="1" applyFont="1" applyFill="1" applyBorder="1" applyAlignment="1">
      <alignment horizontal="left" vertical="center" wrapText="1"/>
    </xf>
    <xf numFmtId="164" fontId="51" fillId="2" borderId="63" xfId="110" applyNumberFormat="1" applyFont="1" applyBorder="1" applyAlignment="1">
      <alignment horizontal="left" vertical="center" wrapText="1"/>
    </xf>
    <xf numFmtId="164" fontId="8" fillId="0" borderId="68" xfId="80" applyNumberFormat="1" applyFont="1" applyBorder="1" applyAlignment="1">
      <alignment horizontal="left" vertical="center" wrapText="1"/>
    </xf>
    <xf numFmtId="1" fontId="62" fillId="2" borderId="62" xfId="110" applyNumberFormat="1" applyBorder="1" applyAlignment="1">
      <alignment horizontal="center" vertical="center" wrapText="1"/>
    </xf>
    <xf numFmtId="1" fontId="62" fillId="2" borderId="63" xfId="110" applyNumberFormat="1" applyBorder="1" applyAlignment="1">
      <alignment horizontal="center" vertical="center" wrapText="1"/>
    </xf>
    <xf numFmtId="1" fontId="8" fillId="0" borderId="63" xfId="110" applyNumberFormat="1" applyFont="1" applyFill="1" applyBorder="1" applyAlignment="1">
      <alignment horizontal="center" vertical="center" wrapText="1"/>
    </xf>
    <xf numFmtId="164" fontId="8" fillId="0" borderId="63" xfId="80" applyNumberFormat="1" applyFont="1" applyBorder="1" applyAlignment="1">
      <alignment horizontal="center" vertical="center" wrapText="1"/>
    </xf>
    <xf numFmtId="1" fontId="8" fillId="2" borderId="63" xfId="110" applyNumberFormat="1" applyFont="1" applyBorder="1" applyAlignment="1">
      <alignment horizontal="center" vertical="center" wrapText="1"/>
    </xf>
    <xf numFmtId="164" fontId="8" fillId="2" borderId="63" xfId="110" applyNumberFormat="1" applyFont="1" applyBorder="1" applyAlignment="1">
      <alignment horizontal="center" vertical="center" wrapText="1"/>
    </xf>
    <xf numFmtId="164" fontId="8" fillId="0" borderId="68" xfId="80" applyNumberFormat="1" applyFont="1" applyBorder="1" applyAlignment="1">
      <alignment horizontal="center" vertical="center" wrapText="1"/>
    </xf>
    <xf numFmtId="164" fontId="8" fillId="26" borderId="63" xfId="110" applyNumberFormat="1" applyFont="1" applyFill="1" applyBorder="1" applyAlignment="1">
      <alignment horizontal="center" vertical="center" wrapText="1"/>
    </xf>
    <xf numFmtId="164" fontId="8" fillId="2" borderId="68" xfId="110" applyNumberFormat="1" applyFont="1" applyBorder="1" applyAlignment="1">
      <alignment horizontal="center" vertical="center" wrapText="1"/>
    </xf>
    <xf numFmtId="164" fontId="8" fillId="26" borderId="67" xfId="110" applyNumberFormat="1" applyFont="1" applyFill="1" applyBorder="1" applyAlignment="1">
      <alignment horizontal="center" vertical="center" wrapText="1"/>
    </xf>
    <xf numFmtId="164" fontId="8" fillId="2" borderId="63" xfId="0" applyNumberFormat="1" applyFont="1" applyBorder="1" applyAlignment="1">
      <alignment horizontal="center" vertical="center" wrapText="1"/>
    </xf>
    <xf numFmtId="164" fontId="8" fillId="0" borderId="63" xfId="110" applyNumberFormat="1" applyFont="1" applyFill="1" applyBorder="1" applyAlignment="1">
      <alignment horizontal="center" vertical="center" wrapText="1"/>
    </xf>
    <xf numFmtId="164" fontId="8" fillId="2" borderId="64" xfId="110" applyNumberFormat="1" applyFont="1" applyBorder="1" applyAlignment="1">
      <alignment horizontal="center" vertical="center" wrapText="1"/>
    </xf>
    <xf numFmtId="0" fontId="8" fillId="2" borderId="63" xfId="110" applyFont="1" applyBorder="1" applyAlignment="1">
      <alignment horizontal="center" vertical="center" wrapText="1"/>
    </xf>
    <xf numFmtId="1" fontId="62" fillId="2" borderId="63" xfId="110" applyNumberFormat="1" applyBorder="1" applyAlignment="1">
      <alignment vertical="center"/>
    </xf>
    <xf numFmtId="0" fontId="8" fillId="2" borderId="63" xfId="0" applyFont="1" applyBorder="1" applyAlignment="1">
      <alignment horizontal="center" vertical="center" wrapText="1"/>
    </xf>
    <xf numFmtId="0" fontId="8" fillId="26" borderId="63" xfId="110" applyFont="1" applyFill="1" applyBorder="1" applyAlignment="1">
      <alignment horizontal="center" vertical="center" wrapText="1"/>
    </xf>
    <xf numFmtId="0" fontId="9" fillId="2" borderId="63" xfId="110" applyFont="1" applyBorder="1" applyAlignment="1">
      <alignment vertical="center"/>
    </xf>
    <xf numFmtId="0" fontId="8" fillId="2" borderId="64" xfId="110" applyFont="1" applyBorder="1" applyAlignment="1">
      <alignment horizontal="center" vertical="center" wrapText="1"/>
    </xf>
    <xf numFmtId="0" fontId="8" fillId="2" borderId="67" xfId="110" applyFont="1" applyBorder="1" applyAlignment="1">
      <alignment horizontal="center" vertical="center" wrapText="1"/>
    </xf>
    <xf numFmtId="0" fontId="8" fillId="0" borderId="63" xfId="80" applyFont="1" applyBorder="1" applyAlignment="1">
      <alignment horizontal="center" vertical="center" wrapText="1"/>
    </xf>
    <xf numFmtId="0" fontId="8" fillId="2" borderId="68" xfId="110" applyFont="1" applyBorder="1" applyAlignment="1">
      <alignment horizontal="center" vertical="center" wrapText="1"/>
    </xf>
    <xf numFmtId="0" fontId="62" fillId="2" borderId="62" xfId="110" applyBorder="1" applyAlignment="1">
      <alignment horizontal="right" vertical="center"/>
    </xf>
    <xf numFmtId="0" fontId="62" fillId="2" borderId="63" xfId="110" applyBorder="1" applyAlignment="1">
      <alignment horizontal="right" vertical="center"/>
    </xf>
    <xf numFmtId="2" fontId="62" fillId="2" borderId="63" xfId="110" applyNumberFormat="1" applyBorder="1" applyAlignment="1">
      <alignment horizontal="right" vertical="center"/>
    </xf>
    <xf numFmtId="1" fontId="8" fillId="26" borderId="63" xfId="110" applyNumberFormat="1" applyFont="1" applyFill="1" applyBorder="1" applyAlignment="1">
      <alignment horizontal="right" vertical="center"/>
    </xf>
    <xf numFmtId="1" fontId="8" fillId="2" borderId="63" xfId="110" applyNumberFormat="1" applyFont="1" applyBorder="1" applyAlignment="1">
      <alignment horizontal="right" vertical="center" wrapText="1"/>
    </xf>
    <xf numFmtId="2" fontId="8" fillId="2" borderId="63" xfId="110" applyNumberFormat="1" applyFont="1" applyBorder="1" applyAlignment="1">
      <alignment horizontal="right" vertical="center" wrapText="1"/>
    </xf>
    <xf numFmtId="1" fontId="62" fillId="2" borderId="63" xfId="110" applyNumberFormat="1" applyBorder="1" applyAlignment="1">
      <alignment horizontal="right" vertical="center"/>
    </xf>
    <xf numFmtId="1" fontId="8" fillId="26" borderId="63" xfId="110" applyNumberFormat="1" applyFont="1" applyFill="1" applyBorder="1" applyAlignment="1">
      <alignment horizontal="right" vertical="center" wrapText="1"/>
    </xf>
    <xf numFmtId="178" fontId="62" fillId="2" borderId="63" xfId="110" applyNumberFormat="1" applyBorder="1" applyAlignment="1">
      <alignment horizontal="right" vertical="center"/>
    </xf>
    <xf numFmtId="178" fontId="8" fillId="2" borderId="63" xfId="110" applyNumberFormat="1" applyFont="1" applyBorder="1" applyAlignment="1">
      <alignment horizontal="right" vertical="center" wrapText="1"/>
    </xf>
    <xf numFmtId="1" fontId="8" fillId="26" borderId="68" xfId="110" applyNumberFormat="1" applyFont="1" applyFill="1" applyBorder="1" applyAlignment="1">
      <alignment horizontal="right" vertical="center"/>
    </xf>
    <xf numFmtId="7" fontId="62" fillId="2" borderId="69" xfId="110" applyNumberFormat="1" applyBorder="1" applyAlignment="1">
      <alignment horizontal="right" vertical="center"/>
    </xf>
    <xf numFmtId="7" fontId="62" fillId="2" borderId="70" xfId="110" applyNumberFormat="1" applyBorder="1" applyAlignment="1">
      <alignment horizontal="right" vertical="center"/>
    </xf>
    <xf numFmtId="166" fontId="8" fillId="2" borderId="70" xfId="110" applyNumberFormat="1" applyFont="1" applyBorder="1" applyAlignment="1">
      <alignment horizontal="right" vertical="center"/>
    </xf>
    <xf numFmtId="166" fontId="8" fillId="2" borderId="70" xfId="110" applyNumberFormat="1" applyFont="1" applyBorder="1" applyAlignment="1">
      <alignment horizontal="right" vertical="center" wrapText="1"/>
    </xf>
    <xf numFmtId="166" fontId="8" fillId="2" borderId="71" xfId="110" applyNumberFormat="1" applyFont="1" applyBorder="1" applyAlignment="1">
      <alignment horizontal="right" vertical="center"/>
    </xf>
    <xf numFmtId="7" fontId="62" fillId="2" borderId="63" xfId="110" applyNumberFormat="1" applyBorder="1" applyAlignment="1">
      <alignment horizontal="right" vertical="center"/>
    </xf>
    <xf numFmtId="166" fontId="8" fillId="26" borderId="63" xfId="110" applyNumberFormat="1" applyFont="1" applyFill="1" applyBorder="1" applyAlignment="1" applyProtection="1">
      <alignment horizontal="right" vertical="center"/>
      <protection locked="0"/>
    </xf>
    <xf numFmtId="166" fontId="8" fillId="26" borderId="63" xfId="110" applyNumberFormat="1" applyFont="1" applyFill="1" applyBorder="1" applyAlignment="1">
      <alignment horizontal="right" vertical="center"/>
    </xf>
    <xf numFmtId="0" fontId="8" fillId="26" borderId="63" xfId="110" applyFont="1" applyFill="1" applyBorder="1" applyAlignment="1">
      <alignment horizontal="right" vertical="center"/>
    </xf>
    <xf numFmtId="166" fontId="8" fillId="26" borderId="68" xfId="110" applyNumberFormat="1" applyFont="1" applyFill="1" applyBorder="1" applyAlignment="1" applyProtection="1">
      <alignment horizontal="right" vertical="center"/>
      <protection locked="0"/>
    </xf>
    <xf numFmtId="166" fontId="8" fillId="2" borderId="63" xfId="110" applyNumberFormat="1" applyFont="1" applyBorder="1" applyAlignment="1">
      <alignment horizontal="right" vertical="center" wrapText="1"/>
    </xf>
    <xf numFmtId="166" fontId="8" fillId="2" borderId="68" xfId="110" applyNumberFormat="1" applyFont="1" applyBorder="1" applyAlignment="1">
      <alignment horizontal="right" vertical="center"/>
    </xf>
    <xf numFmtId="1" fontId="8" fillId="2" borderId="63" xfId="110" applyNumberFormat="1" applyFont="1" applyBorder="1" applyAlignment="1">
      <alignment horizontal="right" vertical="center"/>
    </xf>
    <xf numFmtId="1" fontId="8" fillId="2" borderId="68" xfId="110" applyNumberFormat="1" applyFont="1" applyBorder="1" applyAlignment="1">
      <alignment horizontal="right" vertical="center"/>
    </xf>
    <xf numFmtId="1" fontId="8" fillId="0" borderId="63" xfId="80" applyNumberFormat="1" applyFont="1" applyBorder="1" applyAlignment="1">
      <alignment horizontal="right" vertical="center" wrapText="1"/>
    </xf>
    <xf numFmtId="166" fontId="8" fillId="26" borderId="70" xfId="110" applyNumberFormat="1" applyFont="1" applyFill="1" applyBorder="1" applyAlignment="1">
      <alignment horizontal="right" vertical="center"/>
    </xf>
    <xf numFmtId="166" fontId="8" fillId="0" borderId="70" xfId="80" applyNumberFormat="1" applyFont="1" applyBorder="1" applyAlignment="1">
      <alignment horizontal="right" vertical="center"/>
    </xf>
    <xf numFmtId="166" fontId="8" fillId="26" borderId="63" xfId="80" applyNumberFormat="1" applyFont="1" applyFill="1" applyBorder="1" applyAlignment="1" applyProtection="1">
      <alignment horizontal="right" vertical="center"/>
      <protection locked="0"/>
    </xf>
    <xf numFmtId="1" fontId="8" fillId="2" borderId="67" xfId="110" applyNumberFormat="1" applyFont="1" applyBorder="1" applyAlignment="1">
      <alignment horizontal="right" vertical="center"/>
    </xf>
    <xf numFmtId="166" fontId="8" fillId="2" borderId="72" xfId="110" applyNumberFormat="1" applyFont="1" applyBorder="1" applyAlignment="1">
      <alignment horizontal="right" vertical="center"/>
    </xf>
    <xf numFmtId="166" fontId="8" fillId="26" borderId="67" xfId="110" applyNumberFormat="1" applyFont="1" applyFill="1" applyBorder="1" applyAlignment="1" applyProtection="1">
      <alignment horizontal="right" vertical="center"/>
      <protection locked="0"/>
    </xf>
    <xf numFmtId="166" fontId="8" fillId="26" borderId="13" xfId="110" applyNumberFormat="1" applyFont="1" applyFill="1" applyBorder="1" applyAlignment="1" applyProtection="1">
      <alignment horizontal="right" vertical="center"/>
      <protection locked="0"/>
    </xf>
    <xf numFmtId="1" fontId="8" fillId="2" borderId="63" xfId="0" applyNumberFormat="1" applyFont="1" applyBorder="1" applyAlignment="1">
      <alignment horizontal="right" vertical="center"/>
    </xf>
    <xf numFmtId="1" fontId="8" fillId="2" borderId="63" xfId="0" applyNumberFormat="1" applyFont="1" applyBorder="1" applyAlignment="1">
      <alignment horizontal="right" vertical="center" wrapText="1"/>
    </xf>
    <xf numFmtId="1" fontId="8" fillId="2" borderId="64" xfId="110" applyNumberFormat="1" applyFont="1" applyBorder="1" applyAlignment="1">
      <alignment horizontal="right" vertical="center"/>
    </xf>
    <xf numFmtId="166" fontId="8" fillId="2" borderId="70" xfId="0" applyNumberFormat="1" applyFont="1" applyBorder="1" applyAlignment="1">
      <alignment horizontal="right" vertical="center"/>
    </xf>
    <xf numFmtId="166" fontId="8" fillId="2" borderId="73" xfId="110" applyNumberFormat="1" applyFont="1" applyBorder="1" applyAlignment="1">
      <alignment horizontal="right" vertical="center"/>
    </xf>
    <xf numFmtId="0" fontId="8" fillId="26" borderId="62" xfId="110" applyFont="1" applyFill="1" applyBorder="1" applyAlignment="1">
      <alignment horizontal="right" vertical="center"/>
    </xf>
    <xf numFmtId="166" fontId="8" fillId="26" borderId="63" xfId="0" applyNumberFormat="1" applyFont="1" applyFill="1" applyBorder="1" applyAlignment="1" applyProtection="1">
      <alignment horizontal="right" vertical="center"/>
      <protection locked="0"/>
    </xf>
    <xf numFmtId="166" fontId="8" fillId="26" borderId="64" xfId="110" applyNumberFormat="1" applyFont="1" applyFill="1" applyBorder="1" applyAlignment="1" applyProtection="1">
      <alignment horizontal="right" vertical="center"/>
      <protection locked="0"/>
    </xf>
    <xf numFmtId="1" fontId="7" fillId="2" borderId="27" xfId="110" applyNumberFormat="1" applyFont="1" applyBorder="1" applyAlignment="1">
      <alignment horizontal="left" vertical="center" wrapText="1"/>
    </xf>
    <xf numFmtId="1" fontId="7" fillId="2" borderId="59" xfId="110" applyNumberFormat="1" applyFont="1" applyBorder="1" applyAlignment="1">
      <alignment horizontal="left" vertical="center" wrapText="1"/>
    </xf>
    <xf numFmtId="1" fontId="7" fillId="2" borderId="60" xfId="110" applyNumberFormat="1" applyFont="1" applyBorder="1" applyAlignment="1">
      <alignment horizontal="left" vertical="center" wrapText="1"/>
    </xf>
    <xf numFmtId="7" fontId="62" fillId="2" borderId="61" xfId="110" applyNumberFormat="1" applyBorder="1" applyAlignment="1">
      <alignment horizontal="center"/>
    </xf>
    <xf numFmtId="1" fontId="4" fillId="2" borderId="31" xfId="110" applyNumberFormat="1" applyFont="1" applyBorder="1" applyAlignment="1">
      <alignment horizontal="left" vertical="center" wrapText="1"/>
    </xf>
    <xf numFmtId="1" fontId="4" fillId="2" borderId="32" xfId="110" applyNumberFormat="1" applyFont="1" applyBorder="1" applyAlignment="1">
      <alignment horizontal="left" vertical="center" wrapText="1"/>
    </xf>
    <xf numFmtId="1" fontId="4" fillId="2" borderId="33" xfId="110" applyNumberFormat="1" applyFont="1" applyBorder="1" applyAlignment="1">
      <alignment horizontal="left" vertical="center" wrapText="1"/>
    </xf>
    <xf numFmtId="1" fontId="51" fillId="2" borderId="31" xfId="110" applyNumberFormat="1" applyFont="1" applyBorder="1" applyAlignment="1">
      <alignment horizontal="left" vertical="center" wrapText="1"/>
    </xf>
    <xf numFmtId="1" fontId="51" fillId="2" borderId="32" xfId="110" applyNumberFormat="1" applyFont="1" applyBorder="1" applyAlignment="1">
      <alignment horizontal="left" vertical="center" wrapText="1"/>
    </xf>
    <xf numFmtId="1" fontId="51" fillId="2" borderId="33" xfId="110" applyNumberFormat="1" applyFont="1" applyBorder="1" applyAlignment="1">
      <alignment horizontal="left" vertical="center" wrapText="1"/>
    </xf>
    <xf numFmtId="0" fontId="62" fillId="2" borderId="61" xfId="110" applyBorder="1"/>
    <xf numFmtId="1" fontId="51" fillId="2" borderId="40" xfId="110" applyNumberFormat="1" applyFont="1" applyBorder="1" applyAlignment="1">
      <alignment horizontal="left" vertical="center" wrapText="1"/>
    </xf>
    <xf numFmtId="1" fontId="51" fillId="2" borderId="57" xfId="110" applyNumberFormat="1" applyFont="1" applyBorder="1" applyAlignment="1">
      <alignment horizontal="left" vertical="center" wrapText="1"/>
    </xf>
    <xf numFmtId="1" fontId="51" fillId="2" borderId="58" xfId="110" applyNumberFormat="1" applyFont="1" applyBorder="1" applyAlignment="1">
      <alignment horizontal="left" vertical="center" wrapText="1"/>
    </xf>
    <xf numFmtId="1" fontId="4" fillId="2" borderId="28" xfId="110" applyNumberFormat="1" applyFont="1" applyBorder="1" applyAlignment="1">
      <alignment horizontal="left" vertical="center" wrapText="1"/>
    </xf>
    <xf numFmtId="1" fontId="4" fillId="2" borderId="29" xfId="110" applyNumberFormat="1" applyFont="1" applyBorder="1" applyAlignment="1">
      <alignment horizontal="left" vertical="center" wrapText="1"/>
    </xf>
    <xf numFmtId="1" fontId="4" fillId="2" borderId="30" xfId="110" applyNumberFormat="1" applyFont="1" applyBorder="1" applyAlignment="1">
      <alignment horizontal="left" vertical="center" wrapText="1"/>
    </xf>
    <xf numFmtId="1" fontId="7" fillId="2" borderId="38" xfId="81" applyNumberFormat="1" applyFont="1" applyBorder="1" applyAlignment="1">
      <alignment horizontal="left" vertical="center" wrapText="1"/>
    </xf>
    <xf numFmtId="1" fontId="7" fillId="2" borderId="27" xfId="81" applyNumberFormat="1" applyFont="1" applyBorder="1" applyAlignment="1">
      <alignment horizontal="left" vertical="center" wrapText="1"/>
    </xf>
    <xf numFmtId="1" fontId="7" fillId="2" borderId="28" xfId="81" applyNumberFormat="1" applyFont="1" applyBorder="1" applyAlignment="1">
      <alignment horizontal="left" vertical="center" wrapText="1"/>
    </xf>
    <xf numFmtId="1" fontId="7" fillId="2" borderId="29" xfId="81" applyNumberFormat="1" applyFont="1" applyBorder="1" applyAlignment="1">
      <alignment horizontal="left" vertical="center" wrapText="1"/>
    </xf>
    <xf numFmtId="1" fontId="7" fillId="2" borderId="30" xfId="81" applyNumberFormat="1" applyFont="1" applyBorder="1" applyAlignment="1">
      <alignment horizontal="left" vertical="center" wrapText="1"/>
    </xf>
  </cellXfs>
  <cellStyles count="111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BigLine" xfId="26" xr:uid="{00000000-0005-0000-0000-000019000000}"/>
    <cellStyle name="BigLine 2" xfId="27" xr:uid="{00000000-0005-0000-0000-00001A000000}"/>
    <cellStyle name="Blank" xfId="28" xr:uid="{00000000-0005-0000-0000-00001B000000}"/>
    <cellStyle name="Blank 2" xfId="29" xr:uid="{00000000-0005-0000-0000-00001C000000}"/>
    <cellStyle name="Blank 3" xfId="30" xr:uid="{00000000-0005-0000-0000-00001D000000}"/>
    <cellStyle name="BLine" xfId="31" xr:uid="{00000000-0005-0000-0000-00001E000000}"/>
    <cellStyle name="BLine 2" xfId="32" xr:uid="{00000000-0005-0000-0000-00001F000000}"/>
    <cellStyle name="C2" xfId="33" xr:uid="{00000000-0005-0000-0000-000020000000}"/>
    <cellStyle name="C2 2" xfId="34" xr:uid="{00000000-0005-0000-0000-000021000000}"/>
    <cellStyle name="C2 3" xfId="35" xr:uid="{00000000-0005-0000-0000-000022000000}"/>
    <cellStyle name="C2Sctn" xfId="36" xr:uid="{00000000-0005-0000-0000-000023000000}"/>
    <cellStyle name="C2Sctn 2" xfId="37" xr:uid="{00000000-0005-0000-0000-000024000000}"/>
    <cellStyle name="C3" xfId="38" xr:uid="{00000000-0005-0000-0000-000025000000}"/>
    <cellStyle name="C3 2" xfId="39" xr:uid="{00000000-0005-0000-0000-000026000000}"/>
    <cellStyle name="C3 3" xfId="40" xr:uid="{00000000-0005-0000-0000-000027000000}"/>
    <cellStyle name="C3Rem" xfId="41" xr:uid="{00000000-0005-0000-0000-000028000000}"/>
    <cellStyle name="C3Rem 2" xfId="42" xr:uid="{00000000-0005-0000-0000-000029000000}"/>
    <cellStyle name="C3Rem 3" xfId="43" xr:uid="{00000000-0005-0000-0000-00002A000000}"/>
    <cellStyle name="C3Sctn" xfId="44" xr:uid="{00000000-0005-0000-0000-00002B000000}"/>
    <cellStyle name="C3Sctn 2" xfId="45" xr:uid="{00000000-0005-0000-0000-00002C000000}"/>
    <cellStyle name="C4" xfId="46" xr:uid="{00000000-0005-0000-0000-00002D000000}"/>
    <cellStyle name="C4 2" xfId="47" xr:uid="{00000000-0005-0000-0000-00002E000000}"/>
    <cellStyle name="C4 3" xfId="48" xr:uid="{00000000-0005-0000-0000-00002F000000}"/>
    <cellStyle name="C5" xfId="49" xr:uid="{00000000-0005-0000-0000-000030000000}"/>
    <cellStyle name="C5 2" xfId="50" xr:uid="{00000000-0005-0000-0000-000031000000}"/>
    <cellStyle name="C5 3" xfId="51" xr:uid="{00000000-0005-0000-0000-000032000000}"/>
    <cellStyle name="C6" xfId="52" xr:uid="{00000000-0005-0000-0000-000033000000}"/>
    <cellStyle name="C6 2" xfId="53" xr:uid="{00000000-0005-0000-0000-000034000000}"/>
    <cellStyle name="C6 3" xfId="54" xr:uid="{00000000-0005-0000-0000-000035000000}"/>
    <cellStyle name="C7" xfId="55" xr:uid="{00000000-0005-0000-0000-000036000000}"/>
    <cellStyle name="C7 2" xfId="56" xr:uid="{00000000-0005-0000-0000-000037000000}"/>
    <cellStyle name="C7 3" xfId="57" xr:uid="{00000000-0005-0000-0000-000038000000}"/>
    <cellStyle name="C7Create" xfId="58" xr:uid="{00000000-0005-0000-0000-000039000000}"/>
    <cellStyle name="C7Create 2" xfId="59" xr:uid="{00000000-0005-0000-0000-00003A000000}"/>
    <cellStyle name="C7Create 3" xfId="60" xr:uid="{00000000-0005-0000-0000-00003B000000}"/>
    <cellStyle name="C8" xfId="61" xr:uid="{00000000-0005-0000-0000-00003C000000}"/>
    <cellStyle name="C8 2" xfId="62" xr:uid="{00000000-0005-0000-0000-00003D000000}"/>
    <cellStyle name="C8 3" xfId="63" xr:uid="{00000000-0005-0000-0000-00003E000000}"/>
    <cellStyle name="C8Sctn" xfId="64" xr:uid="{00000000-0005-0000-0000-00003F000000}"/>
    <cellStyle name="C8Sctn 2" xfId="65" xr:uid="{00000000-0005-0000-0000-000040000000}"/>
    <cellStyle name="Calculation 2" xfId="66" xr:uid="{00000000-0005-0000-0000-000041000000}"/>
    <cellStyle name="Check Cell 2" xfId="67" xr:uid="{00000000-0005-0000-0000-000042000000}"/>
    <cellStyle name="Continued" xfId="68" xr:uid="{00000000-0005-0000-0000-000043000000}"/>
    <cellStyle name="Continued 2" xfId="69" xr:uid="{00000000-0005-0000-0000-000044000000}"/>
    <cellStyle name="Continued 3" xfId="70" xr:uid="{00000000-0005-0000-0000-000045000000}"/>
    <cellStyle name="Explanatory Text 2" xfId="71" xr:uid="{00000000-0005-0000-0000-000046000000}"/>
    <cellStyle name="Good 2" xfId="72" xr:uid="{00000000-0005-0000-0000-000047000000}"/>
    <cellStyle name="Heading 1 2" xfId="73" xr:uid="{00000000-0005-0000-0000-000048000000}"/>
    <cellStyle name="Heading 2 2" xfId="74" xr:uid="{00000000-0005-0000-0000-000049000000}"/>
    <cellStyle name="Heading 3 2" xfId="75" xr:uid="{00000000-0005-0000-0000-00004A000000}"/>
    <cellStyle name="Heading 4 2" xfId="76" xr:uid="{00000000-0005-0000-0000-00004B000000}"/>
    <cellStyle name="Input 2" xfId="77" xr:uid="{00000000-0005-0000-0000-00004C000000}"/>
    <cellStyle name="Linked Cell 2" xfId="78" xr:uid="{00000000-0005-0000-0000-00004D000000}"/>
    <cellStyle name="Neutral 2" xfId="79" xr:uid="{00000000-0005-0000-0000-00004E000000}"/>
    <cellStyle name="Normal" xfId="0" builtinId="0"/>
    <cellStyle name="Normal 2" xfId="80" xr:uid="{00000000-0005-0000-0000-000050000000}"/>
    <cellStyle name="Normal 3" xfId="81" xr:uid="{00000000-0005-0000-0000-000051000000}"/>
    <cellStyle name="Normal 4" xfId="82" xr:uid="{00000000-0005-0000-0000-000052000000}"/>
    <cellStyle name="Normal 5" xfId="83" xr:uid="{00000000-0005-0000-0000-000053000000}"/>
    <cellStyle name="Normal 8" xfId="110" xr:uid="{218D8AD8-2C0F-4AC2-9E66-7D9F48A91D9C}"/>
    <cellStyle name="Normal_Summary for 2008 of Average Unit Prices 2" xfId="109" xr:uid="{EB9AC2C5-A76C-46D4-9C5C-3875A939F22E}"/>
    <cellStyle name="Note 2" xfId="84" xr:uid="{00000000-0005-0000-0000-000054000000}"/>
    <cellStyle name="Null" xfId="85" xr:uid="{00000000-0005-0000-0000-000055000000}"/>
    <cellStyle name="Null 2" xfId="86" xr:uid="{00000000-0005-0000-0000-000056000000}"/>
    <cellStyle name="Output 2" xfId="87" xr:uid="{00000000-0005-0000-0000-000057000000}"/>
    <cellStyle name="Regular" xfId="88" xr:uid="{00000000-0005-0000-0000-000058000000}"/>
    <cellStyle name="Regular 2" xfId="89" xr:uid="{00000000-0005-0000-0000-000059000000}"/>
    <cellStyle name="Title 2" xfId="90" xr:uid="{00000000-0005-0000-0000-00005A000000}"/>
    <cellStyle name="TitleA" xfId="91" xr:uid="{00000000-0005-0000-0000-00005B000000}"/>
    <cellStyle name="TitleA 2" xfId="92" xr:uid="{00000000-0005-0000-0000-00005C000000}"/>
    <cellStyle name="TitleC" xfId="93" xr:uid="{00000000-0005-0000-0000-00005D000000}"/>
    <cellStyle name="TitleC 2" xfId="94" xr:uid="{00000000-0005-0000-0000-00005E000000}"/>
    <cellStyle name="TitleE8" xfId="95" xr:uid="{00000000-0005-0000-0000-00005F000000}"/>
    <cellStyle name="TitleE8 2" xfId="96" xr:uid="{00000000-0005-0000-0000-000060000000}"/>
    <cellStyle name="TitleE8x" xfId="97" xr:uid="{00000000-0005-0000-0000-000061000000}"/>
    <cellStyle name="TitleE8x 2" xfId="98" xr:uid="{00000000-0005-0000-0000-000062000000}"/>
    <cellStyle name="TitleF" xfId="99" xr:uid="{00000000-0005-0000-0000-000063000000}"/>
    <cellStyle name="TitleF 2" xfId="100" xr:uid="{00000000-0005-0000-0000-000064000000}"/>
    <cellStyle name="TitleT" xfId="101" xr:uid="{00000000-0005-0000-0000-000065000000}"/>
    <cellStyle name="TitleT 2" xfId="102" xr:uid="{00000000-0005-0000-0000-000066000000}"/>
    <cellStyle name="TitleYC89" xfId="103" xr:uid="{00000000-0005-0000-0000-000067000000}"/>
    <cellStyle name="TitleYC89 2" xfId="104" xr:uid="{00000000-0005-0000-0000-000068000000}"/>
    <cellStyle name="TitleZ" xfId="105" xr:uid="{00000000-0005-0000-0000-000069000000}"/>
    <cellStyle name="TitleZ 2" xfId="106" xr:uid="{00000000-0005-0000-0000-00006A000000}"/>
    <cellStyle name="Total 2" xfId="107" xr:uid="{00000000-0005-0000-0000-00006B000000}"/>
    <cellStyle name="Warning Text 2" xfId="108" xr:uid="{00000000-0005-0000-0000-00006C000000}"/>
  </cellStyles>
  <dxfs count="130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X492"/>
  <sheetViews>
    <sheetView showZeros="0" tabSelected="1" showOutlineSymbols="0" view="pageBreakPreview" zoomScale="70" zoomScaleNormal="70" zoomScaleSheetLayoutView="70" workbookViewId="0">
      <pane ySplit="5" topLeftCell="A6" activePane="bottomLeft" state="frozen"/>
      <selection pane="bottomLeft" activeCell="G8" sqref="G8"/>
    </sheetView>
  </sheetViews>
  <sheetFormatPr defaultColWidth="10.5546875" defaultRowHeight="15" x14ac:dyDescent="0.2"/>
  <cols>
    <col min="1" max="1" width="7.88671875" style="7" hidden="1" customWidth="1"/>
    <col min="2" max="2" width="8.77734375" style="5" customWidth="1"/>
    <col min="3" max="3" width="55.88671875" customWidth="1"/>
    <col min="4" max="4" width="13.6640625" style="8" customWidth="1"/>
    <col min="5" max="5" width="6.77734375" customWidth="1"/>
    <col min="6" max="6" width="11.77734375" customWidth="1"/>
    <col min="7" max="7" width="11.77734375" style="7" customWidth="1"/>
    <col min="8" max="8" width="16.77734375" style="7" customWidth="1"/>
    <col min="9" max="9" width="12.88671875" customWidth="1"/>
    <col min="10" max="10" width="37.5546875" customWidth="1"/>
  </cols>
  <sheetData>
    <row r="1" spans="1:10" ht="15.75" x14ac:dyDescent="0.2">
      <c r="A1" s="12"/>
      <c r="B1" s="10" t="s">
        <v>0</v>
      </c>
      <c r="C1" s="11"/>
      <c r="D1" s="11"/>
      <c r="E1" s="11"/>
      <c r="F1" s="11"/>
      <c r="G1" s="12"/>
      <c r="H1" s="11"/>
    </row>
    <row r="2" spans="1:10" x14ac:dyDescent="0.2">
      <c r="A2" s="9"/>
      <c r="B2" s="28" t="s">
        <v>43</v>
      </c>
      <c r="C2" s="1"/>
      <c r="D2" s="1"/>
      <c r="E2" s="1"/>
      <c r="F2" s="1"/>
      <c r="G2" s="9"/>
      <c r="H2" s="1"/>
    </row>
    <row r="3" spans="1:10" x14ac:dyDescent="0.2">
      <c r="A3" s="6"/>
      <c r="B3" s="5" t="s">
        <v>1</v>
      </c>
      <c r="D3"/>
      <c r="G3" s="14"/>
      <c r="H3" s="13"/>
    </row>
    <row r="4" spans="1:10" x14ac:dyDescent="0.2">
      <c r="A4" s="18" t="s">
        <v>26</v>
      </c>
      <c r="B4" s="2" t="s">
        <v>3</v>
      </c>
      <c r="C4" s="3" t="s">
        <v>4</v>
      </c>
      <c r="D4" s="2" t="s">
        <v>5</v>
      </c>
      <c r="E4" s="4" t="s">
        <v>6</v>
      </c>
      <c r="F4" s="4" t="s">
        <v>7</v>
      </c>
      <c r="G4" s="116" t="s">
        <v>8</v>
      </c>
      <c r="H4" s="63" t="s">
        <v>9</v>
      </c>
    </row>
    <row r="5" spans="1:10" ht="15.75" thickBot="1" x14ac:dyDescent="0.25">
      <c r="A5" s="117"/>
      <c r="B5" s="16"/>
      <c r="C5" s="119"/>
      <c r="D5" s="16" t="s">
        <v>10</v>
      </c>
      <c r="E5" s="17"/>
      <c r="F5" s="17" t="s">
        <v>11</v>
      </c>
      <c r="G5" s="117"/>
      <c r="H5" s="118"/>
    </row>
    <row r="6" spans="1:10" s="15" customFormat="1" ht="39.950000000000003" customHeight="1" thickTop="1" x14ac:dyDescent="0.2">
      <c r="A6" s="29"/>
      <c r="B6" s="129" t="s">
        <v>12</v>
      </c>
      <c r="C6" s="242" t="s">
        <v>83</v>
      </c>
      <c r="D6" s="242"/>
      <c r="E6" s="242"/>
      <c r="F6" s="242"/>
      <c r="G6" s="73"/>
      <c r="H6" s="74" t="s">
        <v>2</v>
      </c>
    </row>
    <row r="7" spans="1:10" s="15" customFormat="1" ht="35.1" customHeight="1" x14ac:dyDescent="0.2">
      <c r="A7" s="65"/>
      <c r="B7" s="130"/>
      <c r="C7" s="157" t="s">
        <v>19</v>
      </c>
      <c r="D7" s="179"/>
      <c r="E7" s="155" t="s">
        <v>2</v>
      </c>
      <c r="F7" s="201"/>
      <c r="G7" s="239"/>
      <c r="H7" s="212"/>
    </row>
    <row r="8" spans="1:10" s="37" customFormat="1" ht="35.1" customHeight="1" x14ac:dyDescent="0.2">
      <c r="A8" s="66" t="s">
        <v>111</v>
      </c>
      <c r="B8" s="131" t="s">
        <v>161</v>
      </c>
      <c r="C8" s="158" t="s">
        <v>113</v>
      </c>
      <c r="D8" s="186" t="s">
        <v>114</v>
      </c>
      <c r="E8" s="192" t="s">
        <v>115</v>
      </c>
      <c r="F8" s="224">
        <v>2250</v>
      </c>
      <c r="G8" s="218"/>
      <c r="H8" s="214">
        <f t="shared" ref="H8:H12" si="0">ROUND(G8*F8,2)</f>
        <v>0</v>
      </c>
      <c r="I8" s="44"/>
      <c r="J8" s="51"/>
    </row>
    <row r="9" spans="1:10" s="37" customFormat="1" ht="35.1" customHeight="1" x14ac:dyDescent="0.2">
      <c r="A9" s="67" t="s">
        <v>116</v>
      </c>
      <c r="B9" s="131" t="s">
        <v>162</v>
      </c>
      <c r="C9" s="158" t="s">
        <v>118</v>
      </c>
      <c r="D9" s="186" t="s">
        <v>119</v>
      </c>
      <c r="E9" s="192" t="s">
        <v>120</v>
      </c>
      <c r="F9" s="224">
        <v>6075</v>
      </c>
      <c r="G9" s="218"/>
      <c r="H9" s="214">
        <f t="shared" si="0"/>
        <v>0</v>
      </c>
      <c r="I9" s="44"/>
      <c r="J9" s="51"/>
    </row>
    <row r="10" spans="1:10" s="37" customFormat="1" ht="35.1" customHeight="1" x14ac:dyDescent="0.2">
      <c r="A10" s="67" t="s">
        <v>158</v>
      </c>
      <c r="B10" s="131" t="s">
        <v>112</v>
      </c>
      <c r="C10" s="158" t="s">
        <v>160</v>
      </c>
      <c r="D10" s="186" t="s">
        <v>119</v>
      </c>
      <c r="E10" s="192"/>
      <c r="F10" s="224"/>
      <c r="G10" s="220"/>
      <c r="H10" s="214"/>
      <c r="I10" s="44"/>
      <c r="J10" s="51"/>
    </row>
    <row r="11" spans="1:10" s="37" customFormat="1" ht="35.1" customHeight="1" x14ac:dyDescent="0.2">
      <c r="A11" s="67" t="s">
        <v>121</v>
      </c>
      <c r="B11" s="132" t="s">
        <v>28</v>
      </c>
      <c r="C11" s="158" t="s">
        <v>443</v>
      </c>
      <c r="D11" s="184" t="s">
        <v>2</v>
      </c>
      <c r="E11" s="192" t="s">
        <v>122</v>
      </c>
      <c r="F11" s="224">
        <v>25</v>
      </c>
      <c r="G11" s="218"/>
      <c r="H11" s="214">
        <f t="shared" si="0"/>
        <v>0</v>
      </c>
      <c r="I11" s="44"/>
      <c r="J11" s="51"/>
    </row>
    <row r="12" spans="1:10" s="37" customFormat="1" ht="35.1" customHeight="1" x14ac:dyDescent="0.2">
      <c r="A12" s="67" t="s">
        <v>124</v>
      </c>
      <c r="B12" s="132" t="s">
        <v>123</v>
      </c>
      <c r="C12" s="158" t="s">
        <v>444</v>
      </c>
      <c r="D12" s="184" t="s">
        <v>2</v>
      </c>
      <c r="E12" s="192" t="s">
        <v>122</v>
      </c>
      <c r="F12" s="224">
        <v>3900</v>
      </c>
      <c r="G12" s="218"/>
      <c r="H12" s="214">
        <f t="shared" si="0"/>
        <v>0</v>
      </c>
      <c r="I12" s="44"/>
      <c r="J12" s="52"/>
    </row>
    <row r="13" spans="1:10" s="37" customFormat="1" ht="35.1" customHeight="1" x14ac:dyDescent="0.2">
      <c r="A13" s="67" t="s">
        <v>125</v>
      </c>
      <c r="B13" s="131" t="s">
        <v>117</v>
      </c>
      <c r="C13" s="158" t="s">
        <v>127</v>
      </c>
      <c r="D13" s="186" t="s">
        <v>114</v>
      </c>
      <c r="E13" s="192"/>
      <c r="F13" s="224"/>
      <c r="G13" s="220"/>
      <c r="H13" s="214"/>
      <c r="I13" s="44"/>
      <c r="J13" s="51"/>
    </row>
    <row r="14" spans="1:10" s="37" customFormat="1" ht="35.1" customHeight="1" x14ac:dyDescent="0.2">
      <c r="A14" s="67" t="s">
        <v>128</v>
      </c>
      <c r="B14" s="132" t="s">
        <v>28</v>
      </c>
      <c r="C14" s="158" t="s">
        <v>445</v>
      </c>
      <c r="D14" s="184" t="s">
        <v>2</v>
      </c>
      <c r="E14" s="192" t="s">
        <v>115</v>
      </c>
      <c r="F14" s="224">
        <v>710</v>
      </c>
      <c r="G14" s="218"/>
      <c r="H14" s="214">
        <f t="shared" ref="H14:H15" si="1">ROUND(G14*F14,2)</f>
        <v>0</v>
      </c>
      <c r="I14" s="44"/>
      <c r="J14" s="51"/>
    </row>
    <row r="15" spans="1:10" s="37" customFormat="1" ht="35.1" customHeight="1" x14ac:dyDescent="0.2">
      <c r="A15" s="66" t="s">
        <v>130</v>
      </c>
      <c r="B15" s="131" t="s">
        <v>163</v>
      </c>
      <c r="C15" s="158" t="s">
        <v>132</v>
      </c>
      <c r="D15" s="186" t="s">
        <v>114</v>
      </c>
      <c r="E15" s="192" t="s">
        <v>120</v>
      </c>
      <c r="F15" s="224">
        <v>3600</v>
      </c>
      <c r="G15" s="218"/>
      <c r="H15" s="214">
        <f t="shared" si="1"/>
        <v>0</v>
      </c>
      <c r="I15" s="44" t="s">
        <v>133</v>
      </c>
      <c r="J15" s="51"/>
    </row>
    <row r="16" spans="1:10" s="37" customFormat="1" ht="35.1" customHeight="1" x14ac:dyDescent="0.2">
      <c r="A16" s="67" t="s">
        <v>142</v>
      </c>
      <c r="B16" s="131" t="s">
        <v>164</v>
      </c>
      <c r="C16" s="158" t="s">
        <v>144</v>
      </c>
      <c r="D16" s="184" t="s">
        <v>488</v>
      </c>
      <c r="E16" s="192"/>
      <c r="F16" s="224"/>
      <c r="G16" s="220"/>
      <c r="H16" s="214"/>
      <c r="I16" s="44"/>
      <c r="J16" s="51"/>
    </row>
    <row r="17" spans="1:10" s="37" customFormat="1" ht="35.1" customHeight="1" x14ac:dyDescent="0.2">
      <c r="A17" s="67" t="s">
        <v>145</v>
      </c>
      <c r="B17" s="132" t="s">
        <v>28</v>
      </c>
      <c r="C17" s="158" t="s">
        <v>146</v>
      </c>
      <c r="D17" s="184" t="s">
        <v>2</v>
      </c>
      <c r="E17" s="192" t="s">
        <v>120</v>
      </c>
      <c r="F17" s="224">
        <v>5925</v>
      </c>
      <c r="G17" s="218"/>
      <c r="H17" s="214">
        <f>ROUND(G17*F17,2)</f>
        <v>0</v>
      </c>
      <c r="I17" s="44"/>
      <c r="J17" s="51"/>
    </row>
    <row r="18" spans="1:10" s="37" customFormat="1" ht="35.1" customHeight="1" x14ac:dyDescent="0.2">
      <c r="A18" s="66" t="s">
        <v>154</v>
      </c>
      <c r="B18" s="131" t="s">
        <v>159</v>
      </c>
      <c r="C18" s="158" t="s">
        <v>155</v>
      </c>
      <c r="D18" s="184" t="s">
        <v>151</v>
      </c>
      <c r="E18" s="192"/>
      <c r="F18" s="224"/>
      <c r="G18" s="220"/>
      <c r="H18" s="214"/>
      <c r="I18" s="44"/>
      <c r="J18" s="51"/>
    </row>
    <row r="19" spans="1:10" s="37" customFormat="1" ht="35.1" customHeight="1" x14ac:dyDescent="0.2">
      <c r="A19" s="67" t="s">
        <v>156</v>
      </c>
      <c r="B19" s="132" t="s">
        <v>28</v>
      </c>
      <c r="C19" s="158" t="s">
        <v>157</v>
      </c>
      <c r="D19" s="184"/>
      <c r="E19" s="192" t="s">
        <v>115</v>
      </c>
      <c r="F19" s="224">
        <v>60</v>
      </c>
      <c r="G19" s="218"/>
      <c r="H19" s="214">
        <f>ROUND(G19*F19,2)</f>
        <v>0</v>
      </c>
      <c r="I19" s="44"/>
      <c r="J19" s="51"/>
    </row>
    <row r="20" spans="1:10" s="15" customFormat="1" ht="35.1" customHeight="1" x14ac:dyDescent="0.2">
      <c r="A20" s="65"/>
      <c r="B20" s="133"/>
      <c r="C20" s="159" t="s">
        <v>46</v>
      </c>
      <c r="D20" s="180"/>
      <c r="E20" s="193"/>
      <c r="F20" s="207"/>
      <c r="G20" s="217"/>
      <c r="H20" s="213"/>
      <c r="J20" s="53"/>
    </row>
    <row r="21" spans="1:10" s="19" customFormat="1" ht="35.1" customHeight="1" x14ac:dyDescent="0.2">
      <c r="A21" s="68" t="s">
        <v>165</v>
      </c>
      <c r="B21" s="131" t="s">
        <v>466</v>
      </c>
      <c r="C21" s="158" t="s">
        <v>167</v>
      </c>
      <c r="D21" s="186" t="s">
        <v>114</v>
      </c>
      <c r="E21" s="192"/>
      <c r="F21" s="224"/>
      <c r="G21" s="220"/>
      <c r="H21" s="214"/>
      <c r="I21" s="44"/>
      <c r="J21" s="51"/>
    </row>
    <row r="22" spans="1:10" s="19" customFormat="1" ht="35.1" customHeight="1" x14ac:dyDescent="0.2">
      <c r="A22" s="68" t="s">
        <v>168</v>
      </c>
      <c r="B22" s="132" t="s">
        <v>28</v>
      </c>
      <c r="C22" s="158" t="s">
        <v>169</v>
      </c>
      <c r="D22" s="184" t="s">
        <v>2</v>
      </c>
      <c r="E22" s="192" t="s">
        <v>120</v>
      </c>
      <c r="F22" s="224">
        <v>5630</v>
      </c>
      <c r="G22" s="218"/>
      <c r="H22" s="214">
        <f>ROUND(G22*F22,2)</f>
        <v>0</v>
      </c>
      <c r="I22" s="44"/>
      <c r="J22" s="51"/>
    </row>
    <row r="23" spans="1:10" s="19" customFormat="1" ht="35.1" customHeight="1" x14ac:dyDescent="0.2">
      <c r="A23" s="68" t="s">
        <v>170</v>
      </c>
      <c r="B23" s="132" t="s">
        <v>123</v>
      </c>
      <c r="C23" s="158" t="s">
        <v>171</v>
      </c>
      <c r="D23" s="184" t="s">
        <v>2</v>
      </c>
      <c r="E23" s="192" t="s">
        <v>120</v>
      </c>
      <c r="F23" s="224">
        <v>50</v>
      </c>
      <c r="G23" s="218"/>
      <c r="H23" s="214">
        <f>ROUND(G23*F23,2)</f>
        <v>0</v>
      </c>
      <c r="I23" s="45"/>
      <c r="J23" s="51"/>
    </row>
    <row r="24" spans="1:10" s="19" customFormat="1" ht="35.1" customHeight="1" x14ac:dyDescent="0.2">
      <c r="A24" s="68" t="s">
        <v>172</v>
      </c>
      <c r="B24" s="131" t="s">
        <v>126</v>
      </c>
      <c r="C24" s="158" t="s">
        <v>174</v>
      </c>
      <c r="D24" s="184" t="s">
        <v>175</v>
      </c>
      <c r="E24" s="192"/>
      <c r="F24" s="224"/>
      <c r="G24" s="220"/>
      <c r="H24" s="214"/>
      <c r="I24" s="44"/>
      <c r="J24" s="51"/>
    </row>
    <row r="25" spans="1:10" s="19" customFormat="1" ht="35.1" customHeight="1" x14ac:dyDescent="0.2">
      <c r="A25" s="68" t="s">
        <v>177</v>
      </c>
      <c r="B25" s="132" t="s">
        <v>28</v>
      </c>
      <c r="C25" s="158" t="s">
        <v>446</v>
      </c>
      <c r="D25" s="184" t="s">
        <v>2</v>
      </c>
      <c r="E25" s="192" t="s">
        <v>120</v>
      </c>
      <c r="F25" s="224">
        <v>180</v>
      </c>
      <c r="G25" s="218"/>
      <c r="H25" s="214">
        <f>ROUND(G25*F25,2)</f>
        <v>0</v>
      </c>
      <c r="I25" s="44"/>
      <c r="J25" s="51"/>
    </row>
    <row r="26" spans="1:10" s="19" customFormat="1" ht="35.1" customHeight="1" x14ac:dyDescent="0.2">
      <c r="A26" s="68" t="s">
        <v>178</v>
      </c>
      <c r="B26" s="131" t="s">
        <v>467</v>
      </c>
      <c r="C26" s="158" t="s">
        <v>180</v>
      </c>
      <c r="D26" s="184" t="s">
        <v>175</v>
      </c>
      <c r="E26" s="192"/>
      <c r="F26" s="224"/>
      <c r="G26" s="220"/>
      <c r="H26" s="214"/>
      <c r="I26" s="44"/>
      <c r="J26" s="51"/>
    </row>
    <row r="27" spans="1:10" s="19" customFormat="1" ht="35.1" customHeight="1" x14ac:dyDescent="0.2">
      <c r="A27" s="68" t="s">
        <v>181</v>
      </c>
      <c r="B27" s="132" t="s">
        <v>28</v>
      </c>
      <c r="C27" s="158" t="s">
        <v>491</v>
      </c>
      <c r="D27" s="184" t="s">
        <v>2</v>
      </c>
      <c r="E27" s="192" t="s">
        <v>120</v>
      </c>
      <c r="F27" s="224">
        <v>5</v>
      </c>
      <c r="G27" s="218"/>
      <c r="H27" s="214">
        <f t="shared" ref="H27:H30" si="2">ROUND(G27*F27,2)</f>
        <v>0</v>
      </c>
      <c r="I27" s="44"/>
      <c r="J27" s="51"/>
    </row>
    <row r="28" spans="1:10" s="19" customFormat="1" ht="35.1" customHeight="1" x14ac:dyDescent="0.2">
      <c r="A28" s="68" t="s">
        <v>182</v>
      </c>
      <c r="B28" s="132" t="s">
        <v>123</v>
      </c>
      <c r="C28" s="158" t="s">
        <v>448</v>
      </c>
      <c r="D28" s="184" t="s">
        <v>2</v>
      </c>
      <c r="E28" s="192" t="s">
        <v>120</v>
      </c>
      <c r="F28" s="224">
        <v>40</v>
      </c>
      <c r="G28" s="218"/>
      <c r="H28" s="214">
        <f t="shared" si="2"/>
        <v>0</v>
      </c>
      <c r="I28" s="44"/>
      <c r="J28" s="51"/>
    </row>
    <row r="29" spans="1:10" s="19" customFormat="1" ht="35.1" customHeight="1" x14ac:dyDescent="0.2">
      <c r="A29" s="68" t="s">
        <v>183</v>
      </c>
      <c r="B29" s="132" t="s">
        <v>141</v>
      </c>
      <c r="C29" s="158" t="s">
        <v>449</v>
      </c>
      <c r="D29" s="184" t="s">
        <v>2</v>
      </c>
      <c r="E29" s="192" t="s">
        <v>120</v>
      </c>
      <c r="F29" s="224">
        <v>6</v>
      </c>
      <c r="G29" s="218"/>
      <c r="H29" s="214">
        <f t="shared" si="2"/>
        <v>0</v>
      </c>
      <c r="I29" s="44"/>
      <c r="J29" s="51"/>
    </row>
    <row r="30" spans="1:10" s="19" customFormat="1" ht="35.1" customHeight="1" x14ac:dyDescent="0.2">
      <c r="A30" s="68" t="s">
        <v>184</v>
      </c>
      <c r="B30" s="132" t="s">
        <v>147</v>
      </c>
      <c r="C30" s="158" t="s">
        <v>450</v>
      </c>
      <c r="D30" s="184" t="s">
        <v>2</v>
      </c>
      <c r="E30" s="192" t="s">
        <v>120</v>
      </c>
      <c r="F30" s="224">
        <v>50</v>
      </c>
      <c r="G30" s="218"/>
      <c r="H30" s="214">
        <f t="shared" si="2"/>
        <v>0</v>
      </c>
      <c r="I30" s="44"/>
      <c r="J30" s="51"/>
    </row>
    <row r="31" spans="1:10" s="19" customFormat="1" ht="35.1" customHeight="1" x14ac:dyDescent="0.2">
      <c r="A31" s="68" t="s">
        <v>209</v>
      </c>
      <c r="B31" s="131" t="s">
        <v>129</v>
      </c>
      <c r="C31" s="158" t="s">
        <v>211</v>
      </c>
      <c r="D31" s="184" t="s">
        <v>175</v>
      </c>
      <c r="E31" s="192"/>
      <c r="F31" s="224"/>
      <c r="G31" s="220"/>
      <c r="H31" s="214"/>
      <c r="I31" s="44"/>
      <c r="J31" s="51"/>
    </row>
    <row r="32" spans="1:10" s="19" customFormat="1" ht="35.1" customHeight="1" x14ac:dyDescent="0.2">
      <c r="A32" s="68" t="s">
        <v>212</v>
      </c>
      <c r="B32" s="132" t="s">
        <v>28</v>
      </c>
      <c r="C32" s="158" t="s">
        <v>213</v>
      </c>
      <c r="D32" s="184" t="s">
        <v>2</v>
      </c>
      <c r="E32" s="192" t="s">
        <v>29</v>
      </c>
      <c r="F32" s="224">
        <v>150</v>
      </c>
      <c r="G32" s="218"/>
      <c r="H32" s="214">
        <f>ROUND(G32*F32,2)</f>
        <v>0</v>
      </c>
      <c r="I32" s="44"/>
      <c r="J32" s="51"/>
    </row>
    <row r="33" spans="1:10" s="19" customFormat="1" ht="35.1" customHeight="1" x14ac:dyDescent="0.2">
      <c r="A33" s="68" t="s">
        <v>214</v>
      </c>
      <c r="B33" s="131" t="s">
        <v>131</v>
      </c>
      <c r="C33" s="158" t="s">
        <v>216</v>
      </c>
      <c r="D33" s="184" t="s">
        <v>175</v>
      </c>
      <c r="E33" s="192"/>
      <c r="F33" s="224"/>
      <c r="G33" s="220"/>
      <c r="H33" s="214"/>
      <c r="I33" s="44"/>
      <c r="J33" s="51"/>
    </row>
    <row r="34" spans="1:10" s="19" customFormat="1" ht="35.1" customHeight="1" x14ac:dyDescent="0.2">
      <c r="A34" s="69" t="s">
        <v>217</v>
      </c>
      <c r="B34" s="134" t="s">
        <v>28</v>
      </c>
      <c r="C34" s="160" t="s">
        <v>218</v>
      </c>
      <c r="D34" s="134" t="s">
        <v>2</v>
      </c>
      <c r="E34" s="134" t="s">
        <v>29</v>
      </c>
      <c r="F34" s="224">
        <v>500</v>
      </c>
      <c r="G34" s="218"/>
      <c r="H34" s="214">
        <f>ROUND(G34*F34,2)</f>
        <v>0</v>
      </c>
      <c r="I34" s="44"/>
      <c r="J34" s="51"/>
    </row>
    <row r="35" spans="1:10" s="19" customFormat="1" ht="35.1" customHeight="1" x14ac:dyDescent="0.2">
      <c r="A35" s="68" t="s">
        <v>219</v>
      </c>
      <c r="B35" s="131" t="s">
        <v>134</v>
      </c>
      <c r="C35" s="158" t="s">
        <v>221</v>
      </c>
      <c r="D35" s="184" t="s">
        <v>227</v>
      </c>
      <c r="E35" s="192"/>
      <c r="F35" s="224"/>
      <c r="G35" s="220"/>
      <c r="H35" s="214"/>
      <c r="I35" s="44"/>
      <c r="J35" s="51"/>
    </row>
    <row r="36" spans="1:10" s="19" customFormat="1" ht="35.1" customHeight="1" x14ac:dyDescent="0.2">
      <c r="A36" s="68" t="s">
        <v>222</v>
      </c>
      <c r="B36" s="132" t="s">
        <v>28</v>
      </c>
      <c r="C36" s="158" t="s">
        <v>223</v>
      </c>
      <c r="D36" s="184" t="s">
        <v>2</v>
      </c>
      <c r="E36" s="192" t="s">
        <v>120</v>
      </c>
      <c r="F36" s="224">
        <v>52</v>
      </c>
      <c r="G36" s="218"/>
      <c r="H36" s="214">
        <f t="shared" ref="H36" si="3">ROUND(G36*F36,2)</f>
        <v>0</v>
      </c>
      <c r="I36" s="44"/>
      <c r="J36" s="51"/>
    </row>
    <row r="37" spans="1:10" s="19" customFormat="1" ht="35.1" customHeight="1" x14ac:dyDescent="0.2">
      <c r="A37" s="68" t="s">
        <v>224</v>
      </c>
      <c r="B37" s="131" t="s">
        <v>135</v>
      </c>
      <c r="C37" s="158" t="s">
        <v>226</v>
      </c>
      <c r="D37" s="184" t="s">
        <v>227</v>
      </c>
      <c r="E37" s="192"/>
      <c r="F37" s="224"/>
      <c r="G37" s="220"/>
      <c r="H37" s="214"/>
      <c r="I37" s="44"/>
      <c r="J37" s="51"/>
    </row>
    <row r="38" spans="1:10" s="19" customFormat="1" ht="35.1" customHeight="1" x14ac:dyDescent="0.2">
      <c r="A38" s="68" t="s">
        <v>228</v>
      </c>
      <c r="B38" s="132" t="s">
        <v>28</v>
      </c>
      <c r="C38" s="158" t="s">
        <v>451</v>
      </c>
      <c r="D38" s="184" t="s">
        <v>610</v>
      </c>
      <c r="E38" s="192" t="s">
        <v>120</v>
      </c>
      <c r="F38" s="224">
        <v>25</v>
      </c>
      <c r="G38" s="218"/>
      <c r="H38" s="214">
        <f t="shared" ref="H38:H39" si="4">ROUND(G38*F38,2)</f>
        <v>0</v>
      </c>
      <c r="I38" s="44"/>
      <c r="J38" s="51"/>
    </row>
    <row r="39" spans="1:10" s="19" customFormat="1" ht="35.1" customHeight="1" x14ac:dyDescent="0.2">
      <c r="A39" s="68" t="s">
        <v>229</v>
      </c>
      <c r="B39" s="132" t="s">
        <v>123</v>
      </c>
      <c r="C39" s="158" t="s">
        <v>454</v>
      </c>
      <c r="D39" s="184" t="s">
        <v>2</v>
      </c>
      <c r="E39" s="192" t="s">
        <v>120</v>
      </c>
      <c r="F39" s="224">
        <v>40</v>
      </c>
      <c r="G39" s="218"/>
      <c r="H39" s="214">
        <f t="shared" si="4"/>
        <v>0</v>
      </c>
      <c r="I39" s="44"/>
      <c r="J39" s="51"/>
    </row>
    <row r="40" spans="1:10" s="19" customFormat="1" ht="35.1" customHeight="1" x14ac:dyDescent="0.2">
      <c r="A40" s="68" t="s">
        <v>231</v>
      </c>
      <c r="B40" s="131" t="s">
        <v>136</v>
      </c>
      <c r="C40" s="158" t="s">
        <v>233</v>
      </c>
      <c r="D40" s="184" t="s">
        <v>227</v>
      </c>
      <c r="E40" s="192"/>
      <c r="F40" s="224"/>
      <c r="G40" s="220"/>
      <c r="H40" s="214"/>
      <c r="I40" s="44"/>
      <c r="J40" s="51"/>
    </row>
    <row r="41" spans="1:10" s="19" customFormat="1" ht="35.1" customHeight="1" x14ac:dyDescent="0.2">
      <c r="A41" s="68" t="s">
        <v>234</v>
      </c>
      <c r="B41" s="132" t="s">
        <v>28</v>
      </c>
      <c r="C41" s="158" t="s">
        <v>452</v>
      </c>
      <c r="D41" s="184" t="s">
        <v>610</v>
      </c>
      <c r="E41" s="192"/>
      <c r="F41" s="224"/>
      <c r="G41" s="220"/>
      <c r="H41" s="214"/>
      <c r="I41" s="44"/>
      <c r="J41" s="51"/>
    </row>
    <row r="42" spans="1:10" s="19" customFormat="1" ht="35.1" customHeight="1" x14ac:dyDescent="0.2">
      <c r="A42" s="68" t="s">
        <v>235</v>
      </c>
      <c r="B42" s="135" t="s">
        <v>35</v>
      </c>
      <c r="C42" s="158" t="s">
        <v>236</v>
      </c>
      <c r="D42" s="184"/>
      <c r="E42" s="192" t="s">
        <v>120</v>
      </c>
      <c r="F42" s="224">
        <v>25</v>
      </c>
      <c r="G42" s="218"/>
      <c r="H42" s="214">
        <f>ROUND(G42*F42,2)</f>
        <v>0</v>
      </c>
      <c r="I42" s="46"/>
      <c r="J42" s="51"/>
    </row>
    <row r="43" spans="1:10" s="19" customFormat="1" ht="35.1" customHeight="1" x14ac:dyDescent="0.2">
      <c r="A43" s="68" t="s">
        <v>237</v>
      </c>
      <c r="B43" s="135" t="s">
        <v>238</v>
      </c>
      <c r="C43" s="158" t="s">
        <v>239</v>
      </c>
      <c r="D43" s="184"/>
      <c r="E43" s="192" t="s">
        <v>120</v>
      </c>
      <c r="F43" s="224">
        <v>200</v>
      </c>
      <c r="G43" s="218"/>
      <c r="H43" s="214">
        <f>ROUND(G43*F43,2)</f>
        <v>0</v>
      </c>
      <c r="I43" s="44"/>
      <c r="J43" s="51"/>
    </row>
    <row r="44" spans="1:10" s="19" customFormat="1" ht="35.1" customHeight="1" x14ac:dyDescent="0.2">
      <c r="A44" s="68" t="s">
        <v>240</v>
      </c>
      <c r="B44" s="135" t="s">
        <v>241</v>
      </c>
      <c r="C44" s="158" t="s">
        <v>242</v>
      </c>
      <c r="D44" s="184" t="s">
        <v>2</v>
      </c>
      <c r="E44" s="192" t="s">
        <v>120</v>
      </c>
      <c r="F44" s="224">
        <v>550</v>
      </c>
      <c r="G44" s="218"/>
      <c r="H44" s="214">
        <f>ROUND(G44*F44,2)</f>
        <v>0</v>
      </c>
      <c r="I44" s="47"/>
      <c r="J44" s="51"/>
    </row>
    <row r="45" spans="1:10" s="19" customFormat="1" ht="35.1" customHeight="1" x14ac:dyDescent="0.2">
      <c r="A45" s="68" t="s">
        <v>243</v>
      </c>
      <c r="B45" s="132" t="s">
        <v>123</v>
      </c>
      <c r="C45" s="158" t="s">
        <v>453</v>
      </c>
      <c r="D45" s="184" t="s">
        <v>2</v>
      </c>
      <c r="E45" s="192"/>
      <c r="F45" s="224"/>
      <c r="G45" s="219"/>
      <c r="H45" s="227"/>
      <c r="I45" s="44"/>
      <c r="J45" s="54"/>
    </row>
    <row r="46" spans="1:10" s="19" customFormat="1" ht="35.1" customHeight="1" x14ac:dyDescent="0.2">
      <c r="A46" s="68" t="s">
        <v>244</v>
      </c>
      <c r="B46" s="135" t="s">
        <v>35</v>
      </c>
      <c r="C46" s="158" t="s">
        <v>239</v>
      </c>
      <c r="D46" s="184"/>
      <c r="E46" s="192" t="s">
        <v>120</v>
      </c>
      <c r="F46" s="224">
        <v>50</v>
      </c>
      <c r="G46" s="218"/>
      <c r="H46" s="214">
        <f t="shared" ref="H46:H49" si="5">ROUND(G46*F46,2)</f>
        <v>0</v>
      </c>
      <c r="I46" s="44"/>
      <c r="J46" s="51"/>
    </row>
    <row r="47" spans="1:10" s="19" customFormat="1" ht="35.1" customHeight="1" x14ac:dyDescent="0.2">
      <c r="A47" s="68" t="s">
        <v>245</v>
      </c>
      <c r="B47" s="131" t="s">
        <v>137</v>
      </c>
      <c r="C47" s="158" t="s">
        <v>431</v>
      </c>
      <c r="D47" s="184" t="s">
        <v>227</v>
      </c>
      <c r="E47" s="192" t="s">
        <v>120</v>
      </c>
      <c r="F47" s="205">
        <v>4</v>
      </c>
      <c r="G47" s="218"/>
      <c r="H47" s="214">
        <f t="shared" si="5"/>
        <v>0</v>
      </c>
      <c r="I47" s="44"/>
      <c r="J47" s="51"/>
    </row>
    <row r="48" spans="1:10" s="19" customFormat="1" ht="35.1" customHeight="1" x14ac:dyDescent="0.2">
      <c r="A48" s="68" t="s">
        <v>247</v>
      </c>
      <c r="B48" s="131" t="s">
        <v>468</v>
      </c>
      <c r="C48" s="158" t="s">
        <v>432</v>
      </c>
      <c r="D48" s="184" t="s">
        <v>227</v>
      </c>
      <c r="E48" s="192" t="s">
        <v>120</v>
      </c>
      <c r="F48" s="224">
        <v>5</v>
      </c>
      <c r="G48" s="218"/>
      <c r="H48" s="214">
        <f t="shared" si="5"/>
        <v>0</v>
      </c>
      <c r="I48" s="44"/>
      <c r="J48" s="51"/>
    </row>
    <row r="49" spans="1:23" s="19" customFormat="1" ht="35.1" customHeight="1" x14ac:dyDescent="0.2">
      <c r="A49" s="68" t="s">
        <v>249</v>
      </c>
      <c r="B49" s="131" t="s">
        <v>138</v>
      </c>
      <c r="C49" s="158" t="s">
        <v>251</v>
      </c>
      <c r="D49" s="184" t="s">
        <v>227</v>
      </c>
      <c r="E49" s="192" t="s">
        <v>120</v>
      </c>
      <c r="F49" s="224">
        <v>5</v>
      </c>
      <c r="G49" s="218"/>
      <c r="H49" s="214">
        <f t="shared" si="5"/>
        <v>0</v>
      </c>
      <c r="I49" s="44"/>
      <c r="J49" s="51"/>
    </row>
    <row r="50" spans="1:23" s="19" customFormat="1" ht="35.1" customHeight="1" x14ac:dyDescent="0.2">
      <c r="A50" s="68" t="s">
        <v>261</v>
      </c>
      <c r="B50" s="131" t="s">
        <v>139</v>
      </c>
      <c r="C50" s="158" t="s">
        <v>263</v>
      </c>
      <c r="D50" s="184" t="s">
        <v>255</v>
      </c>
      <c r="E50" s="192"/>
      <c r="F50" s="224"/>
      <c r="G50" s="220"/>
      <c r="H50" s="214"/>
      <c r="I50" s="44"/>
      <c r="J50" s="51"/>
    </row>
    <row r="51" spans="1:23" s="19" customFormat="1" ht="39.950000000000003" customHeight="1" x14ac:dyDescent="0.2">
      <c r="A51" s="125" t="s">
        <v>617</v>
      </c>
      <c r="B51" s="136" t="s">
        <v>28</v>
      </c>
      <c r="C51" s="161" t="s">
        <v>618</v>
      </c>
      <c r="D51" s="189" t="s">
        <v>336</v>
      </c>
      <c r="E51" s="194" t="s">
        <v>30</v>
      </c>
      <c r="F51" s="234">
        <v>33</v>
      </c>
      <c r="G51" s="240"/>
      <c r="H51" s="237">
        <f t="shared" ref="H51" si="6">ROUND(G51*F51,2)</f>
        <v>0</v>
      </c>
      <c r="I51" s="121"/>
      <c r="J51" s="54"/>
    </row>
    <row r="52" spans="1:23" s="19" customFormat="1" ht="35.1" customHeight="1" x14ac:dyDescent="0.2">
      <c r="A52" s="68" t="s">
        <v>267</v>
      </c>
      <c r="B52" s="132" t="s">
        <v>123</v>
      </c>
      <c r="C52" s="158" t="s">
        <v>455</v>
      </c>
      <c r="D52" s="184" t="s">
        <v>268</v>
      </c>
      <c r="E52" s="192" t="s">
        <v>30</v>
      </c>
      <c r="F52" s="224">
        <v>40</v>
      </c>
      <c r="G52" s="218"/>
      <c r="H52" s="214">
        <f t="shared" ref="H52:H54" si="7">ROUND(G52*F52,2)</f>
        <v>0</v>
      </c>
      <c r="I52" s="44"/>
      <c r="J52" s="51"/>
    </row>
    <row r="53" spans="1:23" s="19" customFormat="1" ht="35.1" customHeight="1" x14ac:dyDescent="0.2">
      <c r="A53" s="68" t="s">
        <v>269</v>
      </c>
      <c r="B53" s="132" t="s">
        <v>141</v>
      </c>
      <c r="C53" s="158" t="s">
        <v>456</v>
      </c>
      <c r="D53" s="184" t="s">
        <v>270</v>
      </c>
      <c r="E53" s="192" t="s">
        <v>30</v>
      </c>
      <c r="F53" s="224">
        <v>5</v>
      </c>
      <c r="G53" s="218"/>
      <c r="H53" s="214">
        <f t="shared" si="7"/>
        <v>0</v>
      </c>
      <c r="I53" s="44"/>
      <c r="J53" s="51"/>
    </row>
    <row r="54" spans="1:23" s="38" customFormat="1" ht="35.1" customHeight="1" x14ac:dyDescent="0.2">
      <c r="A54" s="68" t="s">
        <v>271</v>
      </c>
      <c r="B54" s="132" t="s">
        <v>147</v>
      </c>
      <c r="C54" s="158" t="s">
        <v>457</v>
      </c>
      <c r="D54" s="184" t="s">
        <v>335</v>
      </c>
      <c r="E54" s="192" t="s">
        <v>30</v>
      </c>
      <c r="F54" s="224">
        <v>18</v>
      </c>
      <c r="G54" s="218"/>
      <c r="H54" s="214">
        <f t="shared" si="7"/>
        <v>0</v>
      </c>
      <c r="I54" s="44"/>
      <c r="J54" s="55"/>
    </row>
    <row r="55" spans="1:23" s="19" customFormat="1" ht="35.1" customHeight="1" x14ac:dyDescent="0.2">
      <c r="A55" s="68" t="s">
        <v>272</v>
      </c>
      <c r="B55" s="131" t="s">
        <v>140</v>
      </c>
      <c r="C55" s="158" t="s">
        <v>274</v>
      </c>
      <c r="D55" s="184" t="s">
        <v>275</v>
      </c>
      <c r="E55" s="192"/>
      <c r="F55" s="224"/>
      <c r="G55" s="220"/>
      <c r="H55" s="214"/>
      <c r="I55" s="44"/>
      <c r="J55" s="51"/>
    </row>
    <row r="56" spans="1:23" s="19" customFormat="1" ht="35.1" customHeight="1" x14ac:dyDescent="0.2">
      <c r="A56" s="68" t="s">
        <v>277</v>
      </c>
      <c r="B56" s="132" t="s">
        <v>28</v>
      </c>
      <c r="C56" s="158" t="s">
        <v>458</v>
      </c>
      <c r="D56" s="184" t="s">
        <v>609</v>
      </c>
      <c r="E56" s="192"/>
      <c r="F56" s="224"/>
      <c r="G56" s="219"/>
      <c r="H56" s="214"/>
      <c r="I56" s="44"/>
      <c r="J56" s="51"/>
    </row>
    <row r="57" spans="1:23" s="19" customFormat="1" ht="35.1" customHeight="1" x14ac:dyDescent="0.2">
      <c r="A57" s="68" t="s">
        <v>486</v>
      </c>
      <c r="B57" s="137" t="s">
        <v>35</v>
      </c>
      <c r="C57" s="162" t="s">
        <v>278</v>
      </c>
      <c r="D57" s="186"/>
      <c r="E57" s="195" t="s">
        <v>30</v>
      </c>
      <c r="F57" s="204">
        <v>5</v>
      </c>
      <c r="G57" s="218"/>
      <c r="H57" s="227">
        <f>ROUND(G57*F57,2)</f>
        <v>0</v>
      </c>
      <c r="I57" s="48"/>
      <c r="J57" s="51"/>
    </row>
    <row r="58" spans="1:23" s="19" customFormat="1" ht="35.1" customHeight="1" x14ac:dyDescent="0.2">
      <c r="A58" s="68" t="s">
        <v>487</v>
      </c>
      <c r="B58" s="137" t="s">
        <v>238</v>
      </c>
      <c r="C58" s="162" t="s">
        <v>279</v>
      </c>
      <c r="D58" s="186"/>
      <c r="E58" s="195" t="s">
        <v>30</v>
      </c>
      <c r="F58" s="204">
        <v>70</v>
      </c>
      <c r="G58" s="218"/>
      <c r="H58" s="227">
        <f>ROUND(G58*F58,2)</f>
        <v>0</v>
      </c>
      <c r="I58" s="48"/>
      <c r="J58" s="51"/>
    </row>
    <row r="59" spans="1:23" s="19" customFormat="1" ht="35.1" customHeight="1" x14ac:dyDescent="0.2">
      <c r="A59" s="68" t="s">
        <v>283</v>
      </c>
      <c r="B59" s="132" t="s">
        <v>123</v>
      </c>
      <c r="C59" s="158" t="s">
        <v>459</v>
      </c>
      <c r="D59" s="184" t="s">
        <v>265</v>
      </c>
      <c r="E59" s="192" t="s">
        <v>30</v>
      </c>
      <c r="F59" s="224">
        <v>60</v>
      </c>
      <c r="G59" s="218"/>
      <c r="H59" s="214">
        <f t="shared" ref="H59:H61" si="8">ROUND(G59*F59,2)</f>
        <v>0</v>
      </c>
      <c r="I59" s="44"/>
      <c r="J59" s="51"/>
      <c r="V59" s="40"/>
      <c r="W59" s="40"/>
    </row>
    <row r="60" spans="1:23" s="38" customFormat="1" ht="35.1" customHeight="1" x14ac:dyDescent="0.2">
      <c r="A60" s="68" t="s">
        <v>286</v>
      </c>
      <c r="B60" s="132" t="s">
        <v>141</v>
      </c>
      <c r="C60" s="158" t="s">
        <v>457</v>
      </c>
      <c r="D60" s="184" t="s">
        <v>314</v>
      </c>
      <c r="E60" s="192" t="s">
        <v>30</v>
      </c>
      <c r="F60" s="224">
        <v>12</v>
      </c>
      <c r="G60" s="218"/>
      <c r="H60" s="214">
        <f t="shared" si="8"/>
        <v>0</v>
      </c>
      <c r="I60" s="44"/>
      <c r="J60" s="55"/>
    </row>
    <row r="61" spans="1:23" s="19" customFormat="1" ht="35.1" customHeight="1" x14ac:dyDescent="0.2">
      <c r="A61" s="68" t="s">
        <v>288</v>
      </c>
      <c r="B61" s="131" t="s">
        <v>469</v>
      </c>
      <c r="C61" s="158" t="s">
        <v>290</v>
      </c>
      <c r="D61" s="184" t="s">
        <v>291</v>
      </c>
      <c r="E61" s="192" t="s">
        <v>120</v>
      </c>
      <c r="F61" s="224">
        <v>45</v>
      </c>
      <c r="G61" s="218"/>
      <c r="H61" s="214">
        <f t="shared" si="8"/>
        <v>0</v>
      </c>
      <c r="I61" s="44"/>
      <c r="J61" s="51"/>
    </row>
    <row r="62" spans="1:23" s="19" customFormat="1" ht="35.1" customHeight="1" x14ac:dyDescent="0.2">
      <c r="A62" s="68" t="s">
        <v>311</v>
      </c>
      <c r="B62" s="131" t="s">
        <v>143</v>
      </c>
      <c r="C62" s="158" t="s">
        <v>312</v>
      </c>
      <c r="D62" s="184" t="s">
        <v>313</v>
      </c>
      <c r="E62" s="192" t="s">
        <v>29</v>
      </c>
      <c r="F62" s="205">
        <v>18</v>
      </c>
      <c r="G62" s="218"/>
      <c r="H62" s="214">
        <f t="shared" ref="H62" si="9">ROUND(G62*F62,2)</f>
        <v>0</v>
      </c>
      <c r="I62" s="44"/>
      <c r="J62" s="51"/>
    </row>
    <row r="63" spans="1:23" ht="35.1" customHeight="1" x14ac:dyDescent="0.2">
      <c r="A63" s="65"/>
      <c r="B63" s="138"/>
      <c r="C63" s="159" t="s">
        <v>20</v>
      </c>
      <c r="D63" s="180"/>
      <c r="E63" s="138"/>
      <c r="F63" s="202"/>
      <c r="G63" s="217"/>
      <c r="H63" s="213"/>
      <c r="I63" s="15"/>
      <c r="J63" s="53"/>
    </row>
    <row r="64" spans="1:23" s="19" customFormat="1" ht="35.1" customHeight="1" x14ac:dyDescent="0.2">
      <c r="A64" s="66" t="s">
        <v>315</v>
      </c>
      <c r="B64" s="131" t="s">
        <v>148</v>
      </c>
      <c r="C64" s="158" t="s">
        <v>316</v>
      </c>
      <c r="D64" s="184" t="s">
        <v>287</v>
      </c>
      <c r="E64" s="192"/>
      <c r="F64" s="205"/>
      <c r="G64" s="220"/>
      <c r="H64" s="215"/>
      <c r="I64" s="44"/>
      <c r="J64" s="51"/>
    </row>
    <row r="65" spans="1:10" s="19" customFormat="1" ht="35.1" customHeight="1" x14ac:dyDescent="0.2">
      <c r="A65" s="66" t="s">
        <v>317</v>
      </c>
      <c r="B65" s="132" t="s">
        <v>28</v>
      </c>
      <c r="C65" s="158" t="s">
        <v>434</v>
      </c>
      <c r="D65" s="184" t="s">
        <v>2</v>
      </c>
      <c r="E65" s="192" t="s">
        <v>120</v>
      </c>
      <c r="F65" s="205">
        <v>380</v>
      </c>
      <c r="G65" s="218"/>
      <c r="H65" s="214">
        <f t="shared" ref="H65:H68" si="10">ROUND(G65*F65,2)</f>
        <v>0</v>
      </c>
      <c r="I65" s="44"/>
      <c r="J65" s="51"/>
    </row>
    <row r="66" spans="1:10" s="19" customFormat="1" ht="35.1" customHeight="1" x14ac:dyDescent="0.2">
      <c r="A66" s="66"/>
      <c r="B66" s="132" t="s">
        <v>123</v>
      </c>
      <c r="C66" s="163" t="s">
        <v>433</v>
      </c>
      <c r="D66" s="190" t="s">
        <v>442</v>
      </c>
      <c r="E66" s="192" t="s">
        <v>29</v>
      </c>
      <c r="F66" s="205">
        <v>25</v>
      </c>
      <c r="G66" s="218"/>
      <c r="H66" s="214">
        <f t="shared" si="10"/>
        <v>0</v>
      </c>
      <c r="I66" s="44"/>
      <c r="J66" s="120"/>
    </row>
    <row r="67" spans="1:10" s="19" customFormat="1" ht="35.1" customHeight="1" x14ac:dyDescent="0.2">
      <c r="A67" s="66" t="s">
        <v>318</v>
      </c>
      <c r="B67" s="132" t="s">
        <v>141</v>
      </c>
      <c r="C67" s="158" t="s">
        <v>435</v>
      </c>
      <c r="D67" s="184" t="s">
        <v>230</v>
      </c>
      <c r="E67" s="192" t="s">
        <v>120</v>
      </c>
      <c r="F67" s="205">
        <v>10</v>
      </c>
      <c r="G67" s="218"/>
      <c r="H67" s="214">
        <f t="shared" si="10"/>
        <v>0</v>
      </c>
      <c r="I67" s="45"/>
      <c r="J67" s="51"/>
    </row>
    <row r="68" spans="1:10" s="19" customFormat="1" ht="35.1" customHeight="1" x14ac:dyDescent="0.2">
      <c r="A68" s="66"/>
      <c r="B68" s="132" t="s">
        <v>147</v>
      </c>
      <c r="C68" s="158" t="s">
        <v>460</v>
      </c>
      <c r="D68" s="184" t="s">
        <v>329</v>
      </c>
      <c r="E68" s="192" t="s">
        <v>29</v>
      </c>
      <c r="F68" s="205">
        <v>2</v>
      </c>
      <c r="G68" s="218"/>
      <c r="H68" s="214">
        <f t="shared" si="10"/>
        <v>0</v>
      </c>
      <c r="I68" s="45"/>
      <c r="J68" s="51"/>
    </row>
    <row r="69" spans="1:10" s="19" customFormat="1" ht="35.1" customHeight="1" x14ac:dyDescent="0.2">
      <c r="A69" s="66" t="s">
        <v>319</v>
      </c>
      <c r="B69" s="131" t="s">
        <v>149</v>
      </c>
      <c r="C69" s="158" t="s">
        <v>320</v>
      </c>
      <c r="D69" s="184" t="s">
        <v>287</v>
      </c>
      <c r="E69" s="192"/>
      <c r="F69" s="205"/>
      <c r="G69" s="220"/>
      <c r="H69" s="215"/>
      <c r="I69" s="44"/>
      <c r="J69" s="51"/>
    </row>
    <row r="70" spans="1:10" s="19" customFormat="1" ht="55.5" customHeight="1" x14ac:dyDescent="0.2">
      <c r="A70" s="66"/>
      <c r="B70" s="132" t="s">
        <v>28</v>
      </c>
      <c r="C70" s="164" t="s">
        <v>461</v>
      </c>
      <c r="D70" s="184" t="s">
        <v>331</v>
      </c>
      <c r="E70" s="192" t="s">
        <v>30</v>
      </c>
      <c r="F70" s="224">
        <v>790</v>
      </c>
      <c r="G70" s="218"/>
      <c r="H70" s="214">
        <f t="shared" ref="H70:H75" si="11">ROUND(G70*F70,2)</f>
        <v>0</v>
      </c>
      <c r="I70" s="45"/>
      <c r="J70" s="51"/>
    </row>
    <row r="71" spans="1:10" s="19" customFormat="1" ht="55.5" customHeight="1" x14ac:dyDescent="0.2">
      <c r="A71" s="66"/>
      <c r="B71" s="132" t="s">
        <v>123</v>
      </c>
      <c r="C71" s="164" t="s">
        <v>462</v>
      </c>
      <c r="D71" s="184" t="s">
        <v>330</v>
      </c>
      <c r="E71" s="192" t="s">
        <v>30</v>
      </c>
      <c r="F71" s="224">
        <v>20</v>
      </c>
      <c r="G71" s="218"/>
      <c r="H71" s="214">
        <f t="shared" si="11"/>
        <v>0</v>
      </c>
      <c r="I71" s="45"/>
      <c r="J71" s="51"/>
    </row>
    <row r="72" spans="1:10" s="19" customFormat="1" ht="55.5" customHeight="1" x14ac:dyDescent="0.2">
      <c r="A72" s="66"/>
      <c r="B72" s="132" t="s">
        <v>141</v>
      </c>
      <c r="C72" s="164" t="s">
        <v>463</v>
      </c>
      <c r="D72" s="184" t="s">
        <v>333</v>
      </c>
      <c r="E72" s="192" t="s">
        <v>30</v>
      </c>
      <c r="F72" s="224">
        <v>100</v>
      </c>
      <c r="G72" s="218"/>
      <c r="H72" s="214">
        <f t="shared" si="11"/>
        <v>0</v>
      </c>
      <c r="I72" s="45"/>
      <c r="J72" s="51"/>
    </row>
    <row r="73" spans="1:10" s="19" customFormat="1" ht="55.5" customHeight="1" x14ac:dyDescent="0.2">
      <c r="A73" s="66"/>
      <c r="B73" s="132" t="s">
        <v>147</v>
      </c>
      <c r="C73" s="164" t="s">
        <v>464</v>
      </c>
      <c r="D73" s="184" t="s">
        <v>332</v>
      </c>
      <c r="E73" s="192" t="s">
        <v>30</v>
      </c>
      <c r="F73" s="224">
        <v>115</v>
      </c>
      <c r="G73" s="218"/>
      <c r="H73" s="214">
        <f t="shared" si="11"/>
        <v>0</v>
      </c>
      <c r="I73" s="45"/>
      <c r="J73" s="51"/>
    </row>
    <row r="74" spans="1:10" s="19" customFormat="1" ht="35.1" customHeight="1" x14ac:dyDescent="0.2">
      <c r="A74" s="66"/>
      <c r="B74" s="132" t="s">
        <v>176</v>
      </c>
      <c r="C74" s="164" t="s">
        <v>465</v>
      </c>
      <c r="D74" s="184" t="s">
        <v>337</v>
      </c>
      <c r="E74" s="192" t="s">
        <v>30</v>
      </c>
      <c r="F74" s="224">
        <v>100</v>
      </c>
      <c r="G74" s="218"/>
      <c r="H74" s="214">
        <f t="shared" si="11"/>
        <v>0</v>
      </c>
      <c r="I74" s="45"/>
      <c r="J74" s="126"/>
    </row>
    <row r="75" spans="1:10" s="19" customFormat="1" ht="35.1" customHeight="1" x14ac:dyDescent="0.2">
      <c r="A75" s="66"/>
      <c r="B75" s="131" t="s">
        <v>150</v>
      </c>
      <c r="C75" s="158" t="s">
        <v>611</v>
      </c>
      <c r="D75" s="184" t="s">
        <v>489</v>
      </c>
      <c r="E75" s="192" t="s">
        <v>120</v>
      </c>
      <c r="F75" s="205">
        <v>170</v>
      </c>
      <c r="G75" s="218"/>
      <c r="H75" s="214">
        <f t="shared" si="11"/>
        <v>0</v>
      </c>
      <c r="I75" s="45"/>
      <c r="J75" s="51"/>
    </row>
    <row r="76" spans="1:10" s="19" customFormat="1" ht="35.1" customHeight="1" x14ac:dyDescent="0.2">
      <c r="A76" s="66" t="s">
        <v>321</v>
      </c>
      <c r="B76" s="131" t="s">
        <v>152</v>
      </c>
      <c r="C76" s="158" t="s">
        <v>322</v>
      </c>
      <c r="D76" s="184" t="s">
        <v>578</v>
      </c>
      <c r="E76" s="196"/>
      <c r="F76" s="224"/>
      <c r="G76" s="220"/>
      <c r="H76" s="215"/>
      <c r="I76" s="44"/>
      <c r="J76" s="51"/>
    </row>
    <row r="77" spans="1:10" s="19" customFormat="1" ht="35.1" customHeight="1" x14ac:dyDescent="0.2">
      <c r="A77" s="66" t="s">
        <v>323</v>
      </c>
      <c r="B77" s="132" t="s">
        <v>28</v>
      </c>
      <c r="C77" s="158" t="s">
        <v>296</v>
      </c>
      <c r="D77" s="184"/>
      <c r="E77" s="192"/>
      <c r="F77" s="224"/>
      <c r="G77" s="220"/>
      <c r="H77" s="215"/>
      <c r="I77" s="44"/>
      <c r="J77" s="51"/>
    </row>
    <row r="78" spans="1:10" s="19" customFormat="1" ht="35.1" customHeight="1" x14ac:dyDescent="0.2">
      <c r="A78" s="66" t="s">
        <v>324</v>
      </c>
      <c r="B78" s="135" t="s">
        <v>35</v>
      </c>
      <c r="C78" s="158" t="s">
        <v>298</v>
      </c>
      <c r="D78" s="184"/>
      <c r="E78" s="192" t="s">
        <v>122</v>
      </c>
      <c r="F78" s="224">
        <v>630</v>
      </c>
      <c r="G78" s="218"/>
      <c r="H78" s="214">
        <f>ROUND(G78*F78,2)</f>
        <v>0</v>
      </c>
      <c r="I78" s="44"/>
      <c r="J78" s="51"/>
    </row>
    <row r="79" spans="1:10" s="19" customFormat="1" ht="35.1" customHeight="1" x14ac:dyDescent="0.2">
      <c r="A79" s="66" t="s">
        <v>325</v>
      </c>
      <c r="B79" s="135" t="s">
        <v>238</v>
      </c>
      <c r="C79" s="158" t="s">
        <v>299</v>
      </c>
      <c r="D79" s="184"/>
      <c r="E79" s="192" t="s">
        <v>122</v>
      </c>
      <c r="F79" s="224">
        <v>800</v>
      </c>
      <c r="G79" s="218"/>
      <c r="H79" s="214">
        <f t="shared" ref="H79" si="12">ROUND(G79*F79,2)</f>
        <v>0</v>
      </c>
      <c r="I79" s="44"/>
      <c r="J79" s="51"/>
    </row>
    <row r="80" spans="1:10" s="19" customFormat="1" ht="35.1" customHeight="1" x14ac:dyDescent="0.2">
      <c r="A80" s="66" t="s">
        <v>326</v>
      </c>
      <c r="B80" s="132" t="s">
        <v>123</v>
      </c>
      <c r="C80" s="158" t="s">
        <v>301</v>
      </c>
      <c r="D80" s="184"/>
      <c r="E80" s="192"/>
      <c r="F80" s="224"/>
      <c r="G80" s="220"/>
      <c r="H80" s="215"/>
      <c r="I80" s="44"/>
      <c r="J80" s="51"/>
    </row>
    <row r="81" spans="1:10" s="19" customFormat="1" ht="35.1" customHeight="1" x14ac:dyDescent="0.2">
      <c r="A81" s="66" t="s">
        <v>327</v>
      </c>
      <c r="B81" s="135" t="s">
        <v>35</v>
      </c>
      <c r="C81" s="158" t="s">
        <v>298</v>
      </c>
      <c r="D81" s="184"/>
      <c r="E81" s="192" t="s">
        <v>122</v>
      </c>
      <c r="F81" s="224">
        <v>160</v>
      </c>
      <c r="G81" s="218"/>
      <c r="H81" s="214">
        <f t="shared" ref="H81:H82" si="13">ROUND(G81*F81,2)</f>
        <v>0</v>
      </c>
      <c r="I81" s="44"/>
      <c r="J81" s="51"/>
    </row>
    <row r="82" spans="1:10" s="19" customFormat="1" ht="35.1" customHeight="1" x14ac:dyDescent="0.2">
      <c r="A82" s="66" t="s">
        <v>328</v>
      </c>
      <c r="B82" s="135" t="s">
        <v>238</v>
      </c>
      <c r="C82" s="158" t="s">
        <v>299</v>
      </c>
      <c r="D82" s="184"/>
      <c r="E82" s="192" t="s">
        <v>122</v>
      </c>
      <c r="F82" s="224">
        <v>140</v>
      </c>
      <c r="G82" s="218"/>
      <c r="H82" s="214">
        <f t="shared" si="13"/>
        <v>0</v>
      </c>
      <c r="I82" s="44"/>
      <c r="J82" s="51"/>
    </row>
    <row r="83" spans="1:10" s="19" customFormat="1" ht="35.1" customHeight="1" x14ac:dyDescent="0.2">
      <c r="A83" s="68" t="s">
        <v>620</v>
      </c>
      <c r="B83" s="131" t="s">
        <v>153</v>
      </c>
      <c r="C83" s="163" t="s">
        <v>619</v>
      </c>
      <c r="D83" s="184" t="s">
        <v>578</v>
      </c>
      <c r="E83" s="192" t="s">
        <v>120</v>
      </c>
      <c r="F83" s="224">
        <v>20</v>
      </c>
      <c r="G83" s="218"/>
      <c r="H83" s="214">
        <f t="shared" ref="H83:H84" si="14">ROUND(G83*F83,2)</f>
        <v>0</v>
      </c>
      <c r="I83" s="44"/>
      <c r="J83" s="126"/>
    </row>
    <row r="84" spans="1:10" s="19" customFormat="1" ht="35.1" customHeight="1" x14ac:dyDescent="0.2">
      <c r="A84" s="68"/>
      <c r="B84" s="131" t="s">
        <v>470</v>
      </c>
      <c r="C84" s="158" t="s">
        <v>612</v>
      </c>
      <c r="D84" s="184" t="s">
        <v>613</v>
      </c>
      <c r="E84" s="192" t="s">
        <v>29</v>
      </c>
      <c r="F84" s="224">
        <v>1</v>
      </c>
      <c r="G84" s="218"/>
      <c r="H84" s="214">
        <f t="shared" si="14"/>
        <v>0</v>
      </c>
      <c r="I84" s="44"/>
      <c r="J84" s="51"/>
    </row>
    <row r="85" spans="1:10" ht="35.1" customHeight="1" x14ac:dyDescent="0.2">
      <c r="A85" s="65"/>
      <c r="B85" s="138"/>
      <c r="C85" s="159" t="s">
        <v>21</v>
      </c>
      <c r="D85" s="180"/>
      <c r="E85" s="144"/>
      <c r="F85" s="202"/>
      <c r="G85" s="217"/>
      <c r="H85" s="213"/>
      <c r="I85" s="15"/>
      <c r="J85" s="53"/>
    </row>
    <row r="86" spans="1:10" s="19" customFormat="1" ht="35.1" customHeight="1" x14ac:dyDescent="0.2">
      <c r="A86" s="66" t="s">
        <v>338</v>
      </c>
      <c r="B86" s="131" t="s">
        <v>471</v>
      </c>
      <c r="C86" s="158" t="s">
        <v>339</v>
      </c>
      <c r="D86" s="184" t="s">
        <v>340</v>
      </c>
      <c r="E86" s="192" t="s">
        <v>30</v>
      </c>
      <c r="F86" s="205">
        <v>500</v>
      </c>
      <c r="G86" s="218"/>
      <c r="H86" s="214">
        <f>ROUND(G86*F86,2)</f>
        <v>0</v>
      </c>
      <c r="I86" s="44"/>
      <c r="J86" s="51"/>
    </row>
    <row r="87" spans="1:10" ht="35.1" customHeight="1" x14ac:dyDescent="0.2">
      <c r="A87" s="65"/>
      <c r="B87" s="138"/>
      <c r="C87" s="159" t="s">
        <v>22</v>
      </c>
      <c r="D87" s="180"/>
      <c r="E87" s="144"/>
      <c r="F87" s="202"/>
      <c r="G87" s="217"/>
      <c r="H87" s="213"/>
      <c r="I87" s="15"/>
      <c r="J87" s="53"/>
    </row>
    <row r="88" spans="1:10" s="19" customFormat="1" ht="35.1" customHeight="1" x14ac:dyDescent="0.2">
      <c r="A88" s="66" t="s">
        <v>341</v>
      </c>
      <c r="B88" s="131" t="s">
        <v>472</v>
      </c>
      <c r="C88" s="158" t="s">
        <v>576</v>
      </c>
      <c r="D88" s="184" t="s">
        <v>596</v>
      </c>
      <c r="E88" s="192"/>
      <c r="F88" s="205"/>
      <c r="G88" s="220"/>
      <c r="H88" s="215"/>
      <c r="I88" s="44"/>
      <c r="J88" s="51"/>
    </row>
    <row r="89" spans="1:10" s="19" customFormat="1" ht="35.1" customHeight="1" x14ac:dyDescent="0.2">
      <c r="A89" s="66" t="s">
        <v>344</v>
      </c>
      <c r="B89" s="132" t="s">
        <v>28</v>
      </c>
      <c r="C89" s="158" t="s">
        <v>345</v>
      </c>
      <c r="D89" s="184"/>
      <c r="E89" s="192" t="s">
        <v>29</v>
      </c>
      <c r="F89" s="205">
        <v>3</v>
      </c>
      <c r="G89" s="218"/>
      <c r="H89" s="214">
        <f>ROUND(G89*F89,2)</f>
        <v>0</v>
      </c>
      <c r="I89" s="44"/>
      <c r="J89" s="51"/>
    </row>
    <row r="90" spans="1:10" s="19" customFormat="1" ht="35.1" customHeight="1" x14ac:dyDescent="0.2">
      <c r="A90" s="66" t="s">
        <v>346</v>
      </c>
      <c r="B90" s="131" t="s">
        <v>473</v>
      </c>
      <c r="C90" s="158" t="s">
        <v>348</v>
      </c>
      <c r="D90" s="184" t="s">
        <v>597</v>
      </c>
      <c r="E90" s="192"/>
      <c r="F90" s="205"/>
      <c r="G90" s="220"/>
      <c r="H90" s="215"/>
      <c r="I90" s="44"/>
      <c r="J90" s="51"/>
    </row>
    <row r="91" spans="1:10" s="19" customFormat="1" ht="35.1" customHeight="1" x14ac:dyDescent="0.2">
      <c r="A91" s="66" t="s">
        <v>349</v>
      </c>
      <c r="B91" s="132" t="s">
        <v>28</v>
      </c>
      <c r="C91" s="158" t="s">
        <v>351</v>
      </c>
      <c r="D91" s="184"/>
      <c r="E91" s="192"/>
      <c r="F91" s="205"/>
      <c r="G91" s="220"/>
      <c r="H91" s="215"/>
      <c r="I91" s="44"/>
      <c r="J91" s="51"/>
    </row>
    <row r="92" spans="1:10" s="19" customFormat="1" ht="35.1" customHeight="1" x14ac:dyDescent="0.2">
      <c r="A92" s="66" t="s">
        <v>350</v>
      </c>
      <c r="B92" s="135" t="s">
        <v>35</v>
      </c>
      <c r="C92" s="158" t="s">
        <v>352</v>
      </c>
      <c r="D92" s="184"/>
      <c r="E92" s="192" t="s">
        <v>30</v>
      </c>
      <c r="F92" s="205">
        <v>62</v>
      </c>
      <c r="G92" s="218"/>
      <c r="H92" s="214">
        <f>ROUND(G92*F92,2)</f>
        <v>0</v>
      </c>
      <c r="I92" s="44"/>
      <c r="J92" s="51"/>
    </row>
    <row r="93" spans="1:10" s="41" customFormat="1" ht="35.1" customHeight="1" x14ac:dyDescent="0.2">
      <c r="A93" s="66" t="s">
        <v>353</v>
      </c>
      <c r="B93" s="131" t="s">
        <v>474</v>
      </c>
      <c r="C93" s="165" t="s">
        <v>355</v>
      </c>
      <c r="D93" s="182" t="s">
        <v>356</v>
      </c>
      <c r="E93" s="192"/>
      <c r="F93" s="205"/>
      <c r="G93" s="220"/>
      <c r="H93" s="215"/>
      <c r="I93" s="44"/>
      <c r="J93" s="51"/>
    </row>
    <row r="94" spans="1:10" s="19" customFormat="1" ht="35.1" customHeight="1" x14ac:dyDescent="0.2">
      <c r="A94" s="66" t="s">
        <v>357</v>
      </c>
      <c r="B94" s="132" t="s">
        <v>28</v>
      </c>
      <c r="C94" s="166" t="s">
        <v>358</v>
      </c>
      <c r="D94" s="184"/>
      <c r="E94" s="192" t="s">
        <v>29</v>
      </c>
      <c r="F94" s="205">
        <v>4</v>
      </c>
      <c r="G94" s="218"/>
      <c r="H94" s="214">
        <f t="shared" ref="H94:H96" si="15">ROUND(G94*F94,2)</f>
        <v>0</v>
      </c>
      <c r="I94" s="45"/>
      <c r="J94" s="51"/>
    </row>
    <row r="95" spans="1:10" s="19" customFormat="1" ht="35.1" customHeight="1" x14ac:dyDescent="0.2">
      <c r="A95" s="66" t="s">
        <v>359</v>
      </c>
      <c r="B95" s="132" t="s">
        <v>123</v>
      </c>
      <c r="C95" s="166" t="s">
        <v>360</v>
      </c>
      <c r="D95" s="184"/>
      <c r="E95" s="192" t="s">
        <v>29</v>
      </c>
      <c r="F95" s="205">
        <v>4</v>
      </c>
      <c r="G95" s="218"/>
      <c r="H95" s="214">
        <f t="shared" si="15"/>
        <v>0</v>
      </c>
      <c r="I95" s="45"/>
      <c r="J95" s="51"/>
    </row>
    <row r="96" spans="1:10" s="19" customFormat="1" ht="35.1" customHeight="1" x14ac:dyDescent="0.2">
      <c r="A96" s="66"/>
      <c r="B96" s="132" t="s">
        <v>141</v>
      </c>
      <c r="C96" s="166" t="s">
        <v>621</v>
      </c>
      <c r="D96" s="184" t="s">
        <v>580</v>
      </c>
      <c r="E96" s="192" t="s">
        <v>29</v>
      </c>
      <c r="F96" s="205">
        <v>1</v>
      </c>
      <c r="G96" s="218"/>
      <c r="H96" s="214">
        <f t="shared" si="15"/>
        <v>0</v>
      </c>
      <c r="I96" s="45"/>
      <c r="J96" s="51"/>
    </row>
    <row r="97" spans="1:12" s="41" customFormat="1" ht="35.1" customHeight="1" x14ac:dyDescent="0.2">
      <c r="A97" s="66" t="s">
        <v>363</v>
      </c>
      <c r="B97" s="131" t="s">
        <v>475</v>
      </c>
      <c r="C97" s="167" t="s">
        <v>365</v>
      </c>
      <c r="D97" s="184" t="s">
        <v>597</v>
      </c>
      <c r="E97" s="192"/>
      <c r="F97" s="205"/>
      <c r="G97" s="220"/>
      <c r="H97" s="215"/>
      <c r="I97" s="44"/>
      <c r="J97" s="51"/>
    </row>
    <row r="98" spans="1:12" s="41" customFormat="1" ht="35.1" customHeight="1" x14ac:dyDescent="0.2">
      <c r="A98" s="66" t="s">
        <v>366</v>
      </c>
      <c r="B98" s="132" t="s">
        <v>28</v>
      </c>
      <c r="C98" s="167" t="s">
        <v>367</v>
      </c>
      <c r="D98" s="184"/>
      <c r="E98" s="192" t="s">
        <v>29</v>
      </c>
      <c r="F98" s="205">
        <v>2</v>
      </c>
      <c r="G98" s="218"/>
      <c r="H98" s="214">
        <f>ROUND(G98*F98,2)</f>
        <v>0</v>
      </c>
      <c r="I98" s="44"/>
      <c r="J98" s="51"/>
    </row>
    <row r="99" spans="1:12" s="42" customFormat="1" ht="35.1" customHeight="1" x14ac:dyDescent="0.2">
      <c r="A99" s="66" t="s">
        <v>368</v>
      </c>
      <c r="B99" s="131" t="s">
        <v>476</v>
      </c>
      <c r="C99" s="167" t="s">
        <v>370</v>
      </c>
      <c r="D99" s="184" t="s">
        <v>597</v>
      </c>
      <c r="E99" s="192"/>
      <c r="F99" s="205"/>
      <c r="G99" s="219"/>
      <c r="H99" s="214"/>
      <c r="I99" s="44"/>
      <c r="J99" s="56"/>
    </row>
    <row r="100" spans="1:12" s="41" customFormat="1" ht="35.1" customHeight="1" x14ac:dyDescent="0.2">
      <c r="A100" s="66" t="s">
        <v>371</v>
      </c>
      <c r="B100" s="132" t="s">
        <v>28</v>
      </c>
      <c r="C100" s="167" t="s">
        <v>373</v>
      </c>
      <c r="D100" s="184"/>
      <c r="E100" s="192"/>
      <c r="F100" s="205"/>
      <c r="G100" s="220"/>
      <c r="H100" s="215"/>
      <c r="I100" s="44"/>
      <c r="J100" s="51"/>
    </row>
    <row r="101" spans="1:12" s="19" customFormat="1" ht="35.1" customHeight="1" x14ac:dyDescent="0.2">
      <c r="A101" s="66" t="s">
        <v>372</v>
      </c>
      <c r="B101" s="135" t="s">
        <v>35</v>
      </c>
      <c r="C101" s="158" t="s">
        <v>374</v>
      </c>
      <c r="D101" s="184"/>
      <c r="E101" s="192" t="s">
        <v>29</v>
      </c>
      <c r="F101" s="205">
        <v>1</v>
      </c>
      <c r="G101" s="218"/>
      <c r="H101" s="214">
        <f t="shared" ref="H101:H105" si="16">ROUND(G101*F101,2)</f>
        <v>0</v>
      </c>
      <c r="I101" s="45"/>
      <c r="J101" s="51"/>
    </row>
    <row r="102" spans="1:12" ht="35.1" customHeight="1" x14ac:dyDescent="0.2">
      <c r="A102" s="71" t="s">
        <v>56</v>
      </c>
      <c r="B102" s="139" t="s">
        <v>477</v>
      </c>
      <c r="C102" s="168" t="s">
        <v>55</v>
      </c>
      <c r="D102" s="183" t="s">
        <v>597</v>
      </c>
      <c r="E102" s="140"/>
      <c r="F102" s="207"/>
      <c r="G102" s="217"/>
      <c r="H102" s="213"/>
      <c r="I102" s="15"/>
      <c r="J102" s="124"/>
      <c r="K102" s="123"/>
      <c r="L102" s="123"/>
    </row>
    <row r="103" spans="1:12" ht="35.1" customHeight="1" x14ac:dyDescent="0.2">
      <c r="A103" s="71" t="s">
        <v>57</v>
      </c>
      <c r="B103" s="140" t="s">
        <v>28</v>
      </c>
      <c r="C103" s="169" t="s">
        <v>616</v>
      </c>
      <c r="D103" s="180"/>
      <c r="E103" s="140" t="s">
        <v>29</v>
      </c>
      <c r="F103" s="207">
        <v>2</v>
      </c>
      <c r="G103" s="218"/>
      <c r="H103" s="214">
        <f>ROUND(G103*F103,2)</f>
        <v>0</v>
      </c>
      <c r="I103" s="15"/>
      <c r="J103" s="59"/>
    </row>
    <row r="104" spans="1:12" s="19" customFormat="1" ht="34.5" customHeight="1" x14ac:dyDescent="0.2">
      <c r="A104" s="122" t="s">
        <v>614</v>
      </c>
      <c r="B104" s="141" t="s">
        <v>478</v>
      </c>
      <c r="C104" s="161" t="s">
        <v>615</v>
      </c>
      <c r="D104" s="189" t="s">
        <v>597</v>
      </c>
      <c r="E104" s="194" t="s">
        <v>29</v>
      </c>
      <c r="F104" s="235">
        <v>2</v>
      </c>
      <c r="G104" s="240"/>
      <c r="H104" s="237">
        <f t="shared" si="16"/>
        <v>0</v>
      </c>
      <c r="I104" s="121"/>
    </row>
    <row r="105" spans="1:12" s="19" customFormat="1" ht="35.1" customHeight="1" x14ac:dyDescent="0.2">
      <c r="A105" s="66" t="s">
        <v>375</v>
      </c>
      <c r="B105" s="131" t="s">
        <v>479</v>
      </c>
      <c r="C105" s="158" t="s">
        <v>376</v>
      </c>
      <c r="D105" s="184" t="s">
        <v>490</v>
      </c>
      <c r="E105" s="192" t="s">
        <v>30</v>
      </c>
      <c r="F105" s="205">
        <v>168</v>
      </c>
      <c r="G105" s="218"/>
      <c r="H105" s="214">
        <f t="shared" si="16"/>
        <v>0</v>
      </c>
      <c r="I105" s="44"/>
      <c r="J105" s="51"/>
    </row>
    <row r="106" spans="1:12" s="41" customFormat="1" ht="35.1" customHeight="1" x14ac:dyDescent="0.2">
      <c r="A106" s="66" t="s">
        <v>377</v>
      </c>
      <c r="B106" s="142" t="s">
        <v>480</v>
      </c>
      <c r="C106" s="170" t="s">
        <v>378</v>
      </c>
      <c r="D106" s="186" t="s">
        <v>382</v>
      </c>
      <c r="E106" s="192"/>
      <c r="F106" s="205"/>
      <c r="G106" s="219"/>
      <c r="H106" s="214"/>
      <c r="I106" s="45"/>
      <c r="J106" s="51"/>
    </row>
    <row r="107" spans="1:12" s="41" customFormat="1" ht="35.1" customHeight="1" x14ac:dyDescent="0.2">
      <c r="A107" s="66" t="s">
        <v>379</v>
      </c>
      <c r="B107" s="143" t="s">
        <v>28</v>
      </c>
      <c r="C107" s="158" t="s">
        <v>380</v>
      </c>
      <c r="D107" s="186" t="s">
        <v>381</v>
      </c>
      <c r="E107" s="192" t="s">
        <v>120</v>
      </c>
      <c r="F107" s="205">
        <v>415</v>
      </c>
      <c r="G107" s="218"/>
      <c r="H107" s="214">
        <f>ROUND(G107*F107,2)</f>
        <v>0</v>
      </c>
      <c r="I107" s="45"/>
      <c r="J107" s="51"/>
    </row>
    <row r="108" spans="1:12" ht="35.1" customHeight="1" x14ac:dyDescent="0.2">
      <c r="A108" s="65"/>
      <c r="B108" s="144"/>
      <c r="C108" s="159" t="s">
        <v>23</v>
      </c>
      <c r="D108" s="180"/>
      <c r="E108" s="144"/>
      <c r="F108" s="202"/>
      <c r="G108" s="217"/>
      <c r="H108" s="213"/>
      <c r="I108" s="15"/>
      <c r="J108" s="53"/>
    </row>
    <row r="109" spans="1:12" s="19" customFormat="1" ht="35.1" customHeight="1" x14ac:dyDescent="0.2">
      <c r="A109" s="66" t="s">
        <v>383</v>
      </c>
      <c r="B109" s="131" t="s">
        <v>481</v>
      </c>
      <c r="C109" s="166" t="s">
        <v>385</v>
      </c>
      <c r="D109" s="182" t="s">
        <v>356</v>
      </c>
      <c r="E109" s="192" t="s">
        <v>29</v>
      </c>
      <c r="F109" s="205">
        <v>18</v>
      </c>
      <c r="G109" s="218"/>
      <c r="H109" s="214">
        <f>ROUND(G109*F109,2)</f>
        <v>0</v>
      </c>
      <c r="I109" s="44"/>
      <c r="J109" s="51"/>
    </row>
    <row r="110" spans="1:12" s="19" customFormat="1" ht="35.1" customHeight="1" x14ac:dyDescent="0.2">
      <c r="A110" s="66" t="s">
        <v>31</v>
      </c>
      <c r="B110" s="131" t="s">
        <v>482</v>
      </c>
      <c r="C110" s="158" t="s">
        <v>33</v>
      </c>
      <c r="D110" s="184" t="s">
        <v>597</v>
      </c>
      <c r="E110" s="192"/>
      <c r="F110" s="205"/>
      <c r="G110" s="219"/>
      <c r="H110" s="215"/>
      <c r="I110" s="44"/>
      <c r="J110" s="51"/>
    </row>
    <row r="111" spans="1:12" s="19" customFormat="1" ht="35.1" customHeight="1" x14ac:dyDescent="0.2">
      <c r="A111" s="66" t="s">
        <v>34</v>
      </c>
      <c r="B111" s="132" t="s">
        <v>28</v>
      </c>
      <c r="C111" s="158" t="s">
        <v>36</v>
      </c>
      <c r="D111" s="184"/>
      <c r="E111" s="192" t="s">
        <v>32</v>
      </c>
      <c r="F111" s="205">
        <v>2</v>
      </c>
      <c r="G111" s="218"/>
      <c r="H111" s="214">
        <f>ROUND(G111*F111,2)</f>
        <v>0</v>
      </c>
      <c r="I111" s="44"/>
      <c r="J111" s="51"/>
    </row>
    <row r="112" spans="1:12" s="19" customFormat="1" ht="35.1" customHeight="1" x14ac:dyDescent="0.2">
      <c r="A112" s="66" t="s">
        <v>387</v>
      </c>
      <c r="B112" s="131" t="s">
        <v>622</v>
      </c>
      <c r="C112" s="166" t="s">
        <v>389</v>
      </c>
      <c r="D112" s="182" t="s">
        <v>356</v>
      </c>
      <c r="E112" s="192"/>
      <c r="F112" s="205"/>
      <c r="G112" s="220"/>
      <c r="H112" s="215"/>
      <c r="I112" s="44"/>
      <c r="J112" s="51"/>
    </row>
    <row r="113" spans="1:12" s="19" customFormat="1" ht="35.1" customHeight="1" x14ac:dyDescent="0.2">
      <c r="A113" s="66" t="s">
        <v>392</v>
      </c>
      <c r="B113" s="132" t="s">
        <v>28</v>
      </c>
      <c r="C113" s="158" t="s">
        <v>393</v>
      </c>
      <c r="D113" s="184"/>
      <c r="E113" s="192" t="s">
        <v>29</v>
      </c>
      <c r="F113" s="205">
        <v>10</v>
      </c>
      <c r="G113" s="218"/>
      <c r="H113" s="214">
        <f t="shared" ref="H113:H116" si="17">ROUND(G113*F113,2)</f>
        <v>0</v>
      </c>
      <c r="I113" s="44"/>
      <c r="J113" s="51"/>
    </row>
    <row r="114" spans="1:12" s="19" customFormat="1" ht="35.1" customHeight="1" x14ac:dyDescent="0.2">
      <c r="A114" s="66" t="s">
        <v>396</v>
      </c>
      <c r="B114" s="132" t="s">
        <v>123</v>
      </c>
      <c r="C114" s="158" t="s">
        <v>397</v>
      </c>
      <c r="D114" s="184"/>
      <c r="E114" s="192" t="s">
        <v>29</v>
      </c>
      <c r="F114" s="205">
        <v>4</v>
      </c>
      <c r="G114" s="218"/>
      <c r="H114" s="214">
        <f t="shared" si="17"/>
        <v>0</v>
      </c>
      <c r="I114" s="44"/>
      <c r="J114" s="51"/>
    </row>
    <row r="115" spans="1:12" s="19" customFormat="1" ht="35.1" customHeight="1" x14ac:dyDescent="0.2">
      <c r="A115" s="66" t="s">
        <v>398</v>
      </c>
      <c r="B115" s="131" t="s">
        <v>483</v>
      </c>
      <c r="C115" s="158" t="s">
        <v>400</v>
      </c>
      <c r="D115" s="182" t="s">
        <v>356</v>
      </c>
      <c r="E115" s="192" t="s">
        <v>29</v>
      </c>
      <c r="F115" s="205">
        <v>13</v>
      </c>
      <c r="G115" s="218"/>
      <c r="H115" s="214">
        <f t="shared" si="17"/>
        <v>0</v>
      </c>
      <c r="I115" s="44"/>
      <c r="J115" s="51"/>
    </row>
    <row r="116" spans="1:12" s="19" customFormat="1" ht="35.1" customHeight="1" x14ac:dyDescent="0.2">
      <c r="A116" s="66" t="s">
        <v>413</v>
      </c>
      <c r="B116" s="131" t="s">
        <v>484</v>
      </c>
      <c r="C116" s="166" t="s">
        <v>414</v>
      </c>
      <c r="D116" s="182" t="s">
        <v>356</v>
      </c>
      <c r="E116" s="192" t="s">
        <v>29</v>
      </c>
      <c r="F116" s="205">
        <v>13</v>
      </c>
      <c r="G116" s="218"/>
      <c r="H116" s="214">
        <f t="shared" si="17"/>
        <v>0</v>
      </c>
      <c r="I116" s="44"/>
      <c r="J116" s="51"/>
    </row>
    <row r="117" spans="1:12" ht="35.1" customHeight="1" x14ac:dyDescent="0.2">
      <c r="A117" s="65"/>
      <c r="B117" s="133"/>
      <c r="C117" s="159" t="s">
        <v>24</v>
      </c>
      <c r="D117" s="180"/>
      <c r="E117" s="193"/>
      <c r="F117" s="207"/>
      <c r="G117" s="217"/>
      <c r="H117" s="213"/>
      <c r="I117" s="15"/>
      <c r="J117" s="53"/>
      <c r="L117" s="43"/>
    </row>
    <row r="118" spans="1:12" s="19" customFormat="1" ht="35.1" customHeight="1" x14ac:dyDescent="0.2">
      <c r="A118" s="68" t="s">
        <v>418</v>
      </c>
      <c r="B118" s="131" t="s">
        <v>485</v>
      </c>
      <c r="C118" s="158" t="s">
        <v>419</v>
      </c>
      <c r="D118" s="184" t="s">
        <v>420</v>
      </c>
      <c r="E118" s="192"/>
      <c r="F118" s="224"/>
      <c r="G118" s="220"/>
      <c r="H118" s="214"/>
      <c r="I118" s="44"/>
      <c r="J118" s="51"/>
    </row>
    <row r="119" spans="1:12" s="19" customFormat="1" ht="35.1" customHeight="1" x14ac:dyDescent="0.2">
      <c r="A119" s="68" t="s">
        <v>421</v>
      </c>
      <c r="B119" s="145" t="s">
        <v>28</v>
      </c>
      <c r="C119" s="171" t="s">
        <v>422</v>
      </c>
      <c r="D119" s="191"/>
      <c r="E119" s="197" t="s">
        <v>120</v>
      </c>
      <c r="F119" s="236">
        <v>50</v>
      </c>
      <c r="G119" s="241"/>
      <c r="H119" s="238">
        <f>ROUND(G119*F119,2)</f>
        <v>0</v>
      </c>
      <c r="I119" s="49"/>
      <c r="J119" s="51"/>
    </row>
    <row r="120" spans="1:12" s="19" customFormat="1" ht="35.1" customHeight="1" x14ac:dyDescent="0.2">
      <c r="A120" s="72" t="s">
        <v>423</v>
      </c>
      <c r="B120" s="146" t="s">
        <v>123</v>
      </c>
      <c r="C120" s="88" t="s">
        <v>424</v>
      </c>
      <c r="D120" s="89"/>
      <c r="E120" s="82" t="s">
        <v>120</v>
      </c>
      <c r="F120" s="83">
        <v>3550</v>
      </c>
      <c r="G120" s="233"/>
      <c r="H120" s="76">
        <f>ROUND(G120*F120,2)</f>
        <v>0</v>
      </c>
      <c r="I120" s="44"/>
      <c r="J120" s="51"/>
    </row>
    <row r="121" spans="1:12" ht="39.950000000000003" customHeight="1" thickBot="1" x14ac:dyDescent="0.25">
      <c r="A121" s="64"/>
      <c r="B121" s="147" t="str">
        <f>B6</f>
        <v>A</v>
      </c>
      <c r="C121" s="243" t="str">
        <f>C6</f>
        <v>McKENZIE STREET from Jefferson Avenue to Kingsbury Avenue - Asphalt Pavement Reconstruction and Associated Works</v>
      </c>
      <c r="D121" s="243"/>
      <c r="E121" s="243"/>
      <c r="F121" s="244"/>
      <c r="G121" s="77" t="s">
        <v>17</v>
      </c>
      <c r="H121" s="78">
        <f>SUM(H7:H120)</f>
        <v>0</v>
      </c>
      <c r="I121" s="15"/>
      <c r="J121" s="53"/>
    </row>
    <row r="122" spans="1:12" s="15" customFormat="1" ht="39.950000000000003" customHeight="1" thickTop="1" x14ac:dyDescent="0.2">
      <c r="A122" s="32"/>
      <c r="B122" s="129" t="s">
        <v>13</v>
      </c>
      <c r="C122" s="242" t="s">
        <v>84</v>
      </c>
      <c r="D122" s="242"/>
      <c r="E122" s="242"/>
      <c r="F122" s="242"/>
      <c r="G122" s="73"/>
      <c r="H122" s="74"/>
      <c r="J122" s="53"/>
    </row>
    <row r="123" spans="1:12" ht="35.1" customHeight="1" x14ac:dyDescent="0.2">
      <c r="A123" s="65"/>
      <c r="B123" s="148"/>
      <c r="C123" s="86" t="s">
        <v>19</v>
      </c>
      <c r="D123" s="87"/>
      <c r="E123" s="79" t="s">
        <v>2</v>
      </c>
      <c r="F123" s="80" t="s">
        <v>2</v>
      </c>
      <c r="G123" s="75"/>
      <c r="H123" s="81"/>
      <c r="I123" s="15"/>
      <c r="J123" s="53"/>
    </row>
    <row r="124" spans="1:12" s="19" customFormat="1" ht="35.1" customHeight="1" x14ac:dyDescent="0.2">
      <c r="A124" s="66" t="s">
        <v>130</v>
      </c>
      <c r="B124" s="149" t="s">
        <v>166</v>
      </c>
      <c r="C124" s="172" t="s">
        <v>132</v>
      </c>
      <c r="D124" s="188" t="s">
        <v>114</v>
      </c>
      <c r="E124" s="198" t="s">
        <v>120</v>
      </c>
      <c r="F124" s="230">
        <v>1500</v>
      </c>
      <c r="G124" s="232"/>
      <c r="H124" s="231">
        <f t="shared" ref="H124" si="18">ROUND(G124*F124,2)</f>
        <v>0</v>
      </c>
      <c r="I124" s="44" t="s">
        <v>133</v>
      </c>
      <c r="J124" s="51"/>
    </row>
    <row r="125" spans="1:12" ht="35.1" customHeight="1" x14ac:dyDescent="0.2">
      <c r="A125" s="65"/>
      <c r="B125" s="133"/>
      <c r="C125" s="159" t="s">
        <v>46</v>
      </c>
      <c r="D125" s="180"/>
      <c r="E125" s="193"/>
      <c r="F125" s="207"/>
      <c r="G125" s="217"/>
      <c r="H125" s="213"/>
      <c r="I125" s="15"/>
      <c r="J125" s="53"/>
    </row>
    <row r="126" spans="1:12" s="19" customFormat="1" ht="35.1" customHeight="1" x14ac:dyDescent="0.2">
      <c r="A126" s="68" t="s">
        <v>165</v>
      </c>
      <c r="B126" s="131" t="s">
        <v>173</v>
      </c>
      <c r="C126" s="158" t="s">
        <v>167</v>
      </c>
      <c r="D126" s="186" t="s">
        <v>114</v>
      </c>
      <c r="E126" s="192"/>
      <c r="F126" s="224"/>
      <c r="G126" s="220"/>
      <c r="H126" s="214"/>
      <c r="I126" s="44"/>
      <c r="J126" s="51"/>
    </row>
    <row r="127" spans="1:12" s="19" customFormat="1" ht="35.1" customHeight="1" x14ac:dyDescent="0.2">
      <c r="A127" s="68" t="s">
        <v>170</v>
      </c>
      <c r="B127" s="132" t="s">
        <v>28</v>
      </c>
      <c r="C127" s="158" t="s">
        <v>171</v>
      </c>
      <c r="D127" s="184" t="s">
        <v>2</v>
      </c>
      <c r="E127" s="192" t="s">
        <v>120</v>
      </c>
      <c r="F127" s="224">
        <v>90</v>
      </c>
      <c r="G127" s="218"/>
      <c r="H127" s="214">
        <f>ROUND(G127*F127,2)</f>
        <v>0</v>
      </c>
      <c r="I127" s="45"/>
      <c r="J127" s="51"/>
    </row>
    <row r="128" spans="1:12" s="19" customFormat="1" ht="35.1" customHeight="1" x14ac:dyDescent="0.2">
      <c r="A128" s="68" t="s">
        <v>172</v>
      </c>
      <c r="B128" s="131" t="s">
        <v>179</v>
      </c>
      <c r="C128" s="158" t="s">
        <v>174</v>
      </c>
      <c r="D128" s="184" t="s">
        <v>175</v>
      </c>
      <c r="E128" s="192"/>
      <c r="F128" s="224"/>
      <c r="G128" s="220"/>
      <c r="H128" s="214"/>
      <c r="I128" s="44"/>
      <c r="J128" s="51"/>
    </row>
    <row r="129" spans="1:10" s="19" customFormat="1" ht="35.1" customHeight="1" x14ac:dyDescent="0.2">
      <c r="A129" s="68" t="s">
        <v>177</v>
      </c>
      <c r="B129" s="132" t="s">
        <v>28</v>
      </c>
      <c r="C129" s="158" t="s">
        <v>446</v>
      </c>
      <c r="D129" s="184" t="s">
        <v>2</v>
      </c>
      <c r="E129" s="192" t="s">
        <v>120</v>
      </c>
      <c r="F129" s="224">
        <v>810</v>
      </c>
      <c r="G129" s="218"/>
      <c r="H129" s="214">
        <f>ROUND(G129*F129,2)</f>
        <v>0</v>
      </c>
      <c r="I129" s="44"/>
      <c r="J129" s="51"/>
    </row>
    <row r="130" spans="1:10" s="19" customFormat="1" ht="35.1" customHeight="1" x14ac:dyDescent="0.2">
      <c r="A130" s="68" t="s">
        <v>178</v>
      </c>
      <c r="B130" s="131" t="s">
        <v>186</v>
      </c>
      <c r="C130" s="158" t="s">
        <v>180</v>
      </c>
      <c r="D130" s="184" t="s">
        <v>175</v>
      </c>
      <c r="E130" s="192"/>
      <c r="F130" s="224"/>
      <c r="G130" s="220"/>
      <c r="H130" s="214"/>
      <c r="I130" s="44"/>
      <c r="J130" s="51"/>
    </row>
    <row r="131" spans="1:10" s="19" customFormat="1" ht="35.1" customHeight="1" x14ac:dyDescent="0.2">
      <c r="A131" s="68" t="s">
        <v>181</v>
      </c>
      <c r="B131" s="132" t="s">
        <v>28</v>
      </c>
      <c r="C131" s="158" t="s">
        <v>447</v>
      </c>
      <c r="D131" s="184" t="s">
        <v>2</v>
      </c>
      <c r="E131" s="192" t="s">
        <v>120</v>
      </c>
      <c r="F131" s="224">
        <v>20</v>
      </c>
      <c r="G131" s="218"/>
      <c r="H131" s="214">
        <f t="shared" ref="H131:H134" si="19">ROUND(G131*F131,2)</f>
        <v>0</v>
      </c>
      <c r="I131" s="44"/>
      <c r="J131" s="51"/>
    </row>
    <row r="132" spans="1:10" s="19" customFormat="1" ht="35.1" customHeight="1" x14ac:dyDescent="0.2">
      <c r="A132" s="68" t="s">
        <v>182</v>
      </c>
      <c r="B132" s="132" t="s">
        <v>123</v>
      </c>
      <c r="C132" s="158" t="s">
        <v>448</v>
      </c>
      <c r="D132" s="184" t="s">
        <v>2</v>
      </c>
      <c r="E132" s="192" t="s">
        <v>120</v>
      </c>
      <c r="F132" s="224">
        <v>100</v>
      </c>
      <c r="G132" s="218"/>
      <c r="H132" s="214">
        <f t="shared" si="19"/>
        <v>0</v>
      </c>
      <c r="I132" s="44"/>
      <c r="J132" s="51"/>
    </row>
    <row r="133" spans="1:10" s="19" customFormat="1" ht="35.1" customHeight="1" x14ac:dyDescent="0.2">
      <c r="A133" s="68" t="s">
        <v>183</v>
      </c>
      <c r="B133" s="132" t="s">
        <v>141</v>
      </c>
      <c r="C133" s="158" t="s">
        <v>449</v>
      </c>
      <c r="D133" s="184" t="s">
        <v>2</v>
      </c>
      <c r="E133" s="192" t="s">
        <v>120</v>
      </c>
      <c r="F133" s="224">
        <v>20</v>
      </c>
      <c r="G133" s="218"/>
      <c r="H133" s="214">
        <f t="shared" si="19"/>
        <v>0</v>
      </c>
      <c r="I133" s="44"/>
      <c r="J133" s="51"/>
    </row>
    <row r="134" spans="1:10" s="19" customFormat="1" ht="35.1" customHeight="1" x14ac:dyDescent="0.2">
      <c r="A134" s="68" t="s">
        <v>184</v>
      </c>
      <c r="B134" s="132" t="s">
        <v>147</v>
      </c>
      <c r="C134" s="158" t="s">
        <v>450</v>
      </c>
      <c r="D134" s="184" t="s">
        <v>2</v>
      </c>
      <c r="E134" s="192" t="s">
        <v>120</v>
      </c>
      <c r="F134" s="224">
        <v>300</v>
      </c>
      <c r="G134" s="218"/>
      <c r="H134" s="214">
        <f t="shared" si="19"/>
        <v>0</v>
      </c>
      <c r="I134" s="44"/>
      <c r="J134" s="51"/>
    </row>
    <row r="135" spans="1:10" s="19" customFormat="1" ht="35.1" customHeight="1" x14ac:dyDescent="0.2">
      <c r="A135" s="68" t="s">
        <v>209</v>
      </c>
      <c r="B135" s="131" t="s">
        <v>191</v>
      </c>
      <c r="C135" s="158" t="s">
        <v>211</v>
      </c>
      <c r="D135" s="184" t="s">
        <v>175</v>
      </c>
      <c r="E135" s="192"/>
      <c r="F135" s="224"/>
      <c r="G135" s="220"/>
      <c r="H135" s="214"/>
      <c r="I135" s="44"/>
      <c r="J135" s="51"/>
    </row>
    <row r="136" spans="1:10" s="19" customFormat="1" ht="35.1" customHeight="1" x14ac:dyDescent="0.2">
      <c r="A136" s="68" t="s">
        <v>212</v>
      </c>
      <c r="B136" s="132" t="s">
        <v>28</v>
      </c>
      <c r="C136" s="158" t="s">
        <v>213</v>
      </c>
      <c r="D136" s="184" t="s">
        <v>2</v>
      </c>
      <c r="E136" s="192" t="s">
        <v>29</v>
      </c>
      <c r="F136" s="224">
        <v>500</v>
      </c>
      <c r="G136" s="218"/>
      <c r="H136" s="214">
        <f>ROUND(G136*F136,2)</f>
        <v>0</v>
      </c>
      <c r="I136" s="44"/>
      <c r="J136" s="51"/>
    </row>
    <row r="137" spans="1:10" s="19" customFormat="1" ht="35.1" customHeight="1" x14ac:dyDescent="0.2">
      <c r="A137" s="68" t="s">
        <v>214</v>
      </c>
      <c r="B137" s="131" t="s">
        <v>198</v>
      </c>
      <c r="C137" s="158" t="s">
        <v>216</v>
      </c>
      <c r="D137" s="184" t="s">
        <v>175</v>
      </c>
      <c r="E137" s="192"/>
      <c r="F137" s="224"/>
      <c r="G137" s="220"/>
      <c r="H137" s="214"/>
      <c r="I137" s="44"/>
      <c r="J137" s="51"/>
    </row>
    <row r="138" spans="1:10" s="19" customFormat="1" ht="35.1" customHeight="1" x14ac:dyDescent="0.2">
      <c r="A138" s="69" t="s">
        <v>217</v>
      </c>
      <c r="B138" s="134" t="s">
        <v>28</v>
      </c>
      <c r="C138" s="160" t="s">
        <v>218</v>
      </c>
      <c r="D138" s="134" t="s">
        <v>2</v>
      </c>
      <c r="E138" s="134" t="s">
        <v>29</v>
      </c>
      <c r="F138" s="224">
        <v>650</v>
      </c>
      <c r="G138" s="218"/>
      <c r="H138" s="214">
        <f>ROUND(G138*F138,2)</f>
        <v>0</v>
      </c>
      <c r="I138" s="44"/>
      <c r="J138" s="51"/>
    </row>
    <row r="139" spans="1:10" s="19" customFormat="1" ht="35.1" customHeight="1" x14ac:dyDescent="0.2">
      <c r="A139" s="68" t="s">
        <v>219</v>
      </c>
      <c r="B139" s="131" t="s">
        <v>203</v>
      </c>
      <c r="C139" s="158" t="s">
        <v>221</v>
      </c>
      <c r="D139" s="184" t="s">
        <v>227</v>
      </c>
      <c r="E139" s="192"/>
      <c r="F139" s="224"/>
      <c r="G139" s="220"/>
      <c r="H139" s="214"/>
      <c r="I139" s="44"/>
      <c r="J139" s="51"/>
    </row>
    <row r="140" spans="1:10" s="19" customFormat="1" ht="35.1" customHeight="1" x14ac:dyDescent="0.2">
      <c r="A140" s="68" t="s">
        <v>222</v>
      </c>
      <c r="B140" s="132" t="s">
        <v>28</v>
      </c>
      <c r="C140" s="158" t="s">
        <v>223</v>
      </c>
      <c r="D140" s="184" t="s">
        <v>2</v>
      </c>
      <c r="E140" s="192" t="s">
        <v>120</v>
      </c>
      <c r="F140" s="224">
        <v>14</v>
      </c>
      <c r="G140" s="218"/>
      <c r="H140" s="214">
        <f t="shared" ref="H140" si="20">ROUND(G140*F140,2)</f>
        <v>0</v>
      </c>
      <c r="I140" s="44"/>
      <c r="J140" s="51"/>
    </row>
    <row r="141" spans="1:10" s="19" customFormat="1" ht="35.1" customHeight="1" x14ac:dyDescent="0.2">
      <c r="A141" s="68" t="s">
        <v>231</v>
      </c>
      <c r="B141" s="131" t="s">
        <v>492</v>
      </c>
      <c r="C141" s="158" t="s">
        <v>233</v>
      </c>
      <c r="D141" s="184" t="s">
        <v>227</v>
      </c>
      <c r="E141" s="192"/>
      <c r="F141" s="224"/>
      <c r="G141" s="220"/>
      <c r="H141" s="214"/>
      <c r="I141" s="44"/>
      <c r="J141" s="51"/>
    </row>
    <row r="142" spans="1:10" s="19" customFormat="1" ht="35.1" customHeight="1" x14ac:dyDescent="0.2">
      <c r="A142" s="68" t="s">
        <v>234</v>
      </c>
      <c r="B142" s="132" t="s">
        <v>28</v>
      </c>
      <c r="C142" s="158" t="s">
        <v>452</v>
      </c>
      <c r="D142" s="184" t="s">
        <v>610</v>
      </c>
      <c r="E142" s="192"/>
      <c r="F142" s="224"/>
      <c r="G142" s="220"/>
      <c r="H142" s="214"/>
      <c r="I142" s="44"/>
      <c r="J142" s="51"/>
    </row>
    <row r="143" spans="1:10" s="19" customFormat="1" ht="35.1" customHeight="1" x14ac:dyDescent="0.2">
      <c r="A143" s="68" t="s">
        <v>235</v>
      </c>
      <c r="B143" s="135" t="s">
        <v>35</v>
      </c>
      <c r="C143" s="158" t="s">
        <v>236</v>
      </c>
      <c r="D143" s="184"/>
      <c r="E143" s="192" t="s">
        <v>120</v>
      </c>
      <c r="F143" s="224">
        <v>15</v>
      </c>
      <c r="G143" s="218"/>
      <c r="H143" s="214">
        <f>ROUND(G143*F143,2)</f>
        <v>0</v>
      </c>
      <c r="I143" s="46"/>
      <c r="J143" s="51"/>
    </row>
    <row r="144" spans="1:10" s="19" customFormat="1" ht="35.1" customHeight="1" x14ac:dyDescent="0.2">
      <c r="A144" s="68" t="s">
        <v>237</v>
      </c>
      <c r="B144" s="135" t="s">
        <v>238</v>
      </c>
      <c r="C144" s="158" t="s">
        <v>239</v>
      </c>
      <c r="D144" s="184"/>
      <c r="E144" s="192" t="s">
        <v>120</v>
      </c>
      <c r="F144" s="224">
        <v>70</v>
      </c>
      <c r="G144" s="218"/>
      <c r="H144" s="214">
        <f>ROUND(G144*F144,2)</f>
        <v>0</v>
      </c>
      <c r="I144" s="44"/>
      <c r="J144" s="51"/>
    </row>
    <row r="145" spans="1:10" s="19" customFormat="1" ht="35.1" customHeight="1" x14ac:dyDescent="0.2">
      <c r="A145" s="68" t="s">
        <v>240</v>
      </c>
      <c r="B145" s="135" t="s">
        <v>241</v>
      </c>
      <c r="C145" s="158" t="s">
        <v>242</v>
      </c>
      <c r="D145" s="184" t="s">
        <v>2</v>
      </c>
      <c r="E145" s="192" t="s">
        <v>120</v>
      </c>
      <c r="F145" s="224">
        <v>510</v>
      </c>
      <c r="G145" s="218"/>
      <c r="H145" s="214">
        <f>ROUND(G145*F145,2)</f>
        <v>0</v>
      </c>
      <c r="I145" s="47"/>
      <c r="J145" s="51"/>
    </row>
    <row r="146" spans="1:10" s="19" customFormat="1" ht="35.1" customHeight="1" x14ac:dyDescent="0.2">
      <c r="A146" s="68" t="s">
        <v>245</v>
      </c>
      <c r="B146" s="131" t="s">
        <v>493</v>
      </c>
      <c r="C146" s="158" t="s">
        <v>431</v>
      </c>
      <c r="D146" s="184" t="s">
        <v>227</v>
      </c>
      <c r="E146" s="192" t="s">
        <v>120</v>
      </c>
      <c r="F146" s="205">
        <v>20</v>
      </c>
      <c r="G146" s="218"/>
      <c r="H146" s="214">
        <f t="shared" ref="H146:H148" si="21">ROUND(G146*F146,2)</f>
        <v>0</v>
      </c>
      <c r="I146" s="44"/>
      <c r="J146" s="51"/>
    </row>
    <row r="147" spans="1:10" s="19" customFormat="1" ht="35.1" customHeight="1" x14ac:dyDescent="0.2">
      <c r="A147" s="68" t="s">
        <v>247</v>
      </c>
      <c r="B147" s="131" t="s">
        <v>210</v>
      </c>
      <c r="C147" s="158" t="s">
        <v>432</v>
      </c>
      <c r="D147" s="184" t="s">
        <v>227</v>
      </c>
      <c r="E147" s="192" t="s">
        <v>120</v>
      </c>
      <c r="F147" s="224">
        <v>12</v>
      </c>
      <c r="G147" s="218"/>
      <c r="H147" s="214">
        <f t="shared" si="21"/>
        <v>0</v>
      </c>
      <c r="I147" s="44"/>
      <c r="J147" s="51"/>
    </row>
    <row r="148" spans="1:10" s="19" customFormat="1" ht="35.1" customHeight="1" x14ac:dyDescent="0.2">
      <c r="A148" s="68" t="s">
        <v>249</v>
      </c>
      <c r="B148" s="131" t="s">
        <v>215</v>
      </c>
      <c r="C148" s="158" t="s">
        <v>251</v>
      </c>
      <c r="D148" s="184" t="s">
        <v>227</v>
      </c>
      <c r="E148" s="192" t="s">
        <v>120</v>
      </c>
      <c r="F148" s="224">
        <v>12</v>
      </c>
      <c r="G148" s="218"/>
      <c r="H148" s="214">
        <f t="shared" si="21"/>
        <v>0</v>
      </c>
      <c r="I148" s="44"/>
      <c r="J148" s="51"/>
    </row>
    <row r="149" spans="1:10" s="19" customFormat="1" ht="35.1" customHeight="1" x14ac:dyDescent="0.2">
      <c r="A149" s="68" t="s">
        <v>272</v>
      </c>
      <c r="B149" s="131" t="s">
        <v>220</v>
      </c>
      <c r="C149" s="158" t="s">
        <v>274</v>
      </c>
      <c r="D149" s="184" t="s">
        <v>275</v>
      </c>
      <c r="E149" s="192"/>
      <c r="F149" s="224"/>
      <c r="G149" s="220"/>
      <c r="H149" s="214"/>
      <c r="I149" s="44"/>
      <c r="J149" s="51"/>
    </row>
    <row r="150" spans="1:10" s="19" customFormat="1" ht="34.5" customHeight="1" x14ac:dyDescent="0.2">
      <c r="A150" s="68" t="s">
        <v>276</v>
      </c>
      <c r="B150" s="132" t="s">
        <v>28</v>
      </c>
      <c r="C150" s="158" t="s">
        <v>607</v>
      </c>
      <c r="D150" s="184" t="s">
        <v>609</v>
      </c>
      <c r="E150" s="192"/>
      <c r="F150" s="224"/>
      <c r="G150" s="219"/>
      <c r="H150" s="214"/>
      <c r="I150" s="44"/>
      <c r="J150" s="51"/>
    </row>
    <row r="151" spans="1:10" s="19" customFormat="1" ht="35.1" customHeight="1" x14ac:dyDescent="0.2">
      <c r="A151" s="68" t="s">
        <v>574</v>
      </c>
      <c r="B151" s="137" t="s">
        <v>35</v>
      </c>
      <c r="C151" s="162" t="s">
        <v>281</v>
      </c>
      <c r="D151" s="186" t="s">
        <v>2</v>
      </c>
      <c r="E151" s="195" t="s">
        <v>30</v>
      </c>
      <c r="F151" s="204">
        <v>645</v>
      </c>
      <c r="G151" s="218"/>
      <c r="H151" s="227">
        <f>ROUND(G151*F151,2)</f>
        <v>0</v>
      </c>
      <c r="I151" s="48"/>
      <c r="J151" s="51"/>
    </row>
    <row r="152" spans="1:10" s="19" customFormat="1" ht="35.1" customHeight="1" x14ac:dyDescent="0.2">
      <c r="A152" s="68" t="s">
        <v>282</v>
      </c>
      <c r="B152" s="132" t="s">
        <v>123</v>
      </c>
      <c r="C152" s="158" t="s">
        <v>568</v>
      </c>
      <c r="D152" s="184" t="s">
        <v>265</v>
      </c>
      <c r="E152" s="192" t="s">
        <v>30</v>
      </c>
      <c r="F152" s="224">
        <v>20</v>
      </c>
      <c r="G152" s="218"/>
      <c r="H152" s="214">
        <f t="shared" ref="H152:H154" si="22">ROUND(G152*F152,2)</f>
        <v>0</v>
      </c>
      <c r="I152" s="44"/>
      <c r="J152" s="51"/>
    </row>
    <row r="153" spans="1:10" s="38" customFormat="1" ht="35.1" customHeight="1" x14ac:dyDescent="0.2">
      <c r="A153" s="68" t="s">
        <v>286</v>
      </c>
      <c r="B153" s="132" t="s">
        <v>141</v>
      </c>
      <c r="C153" s="158" t="s">
        <v>457</v>
      </c>
      <c r="D153" s="184" t="s">
        <v>314</v>
      </c>
      <c r="E153" s="192" t="s">
        <v>30</v>
      </c>
      <c r="F153" s="224">
        <v>9</v>
      </c>
      <c r="G153" s="218"/>
      <c r="H153" s="214">
        <f t="shared" si="22"/>
        <v>0</v>
      </c>
      <c r="I153" s="44"/>
      <c r="J153" s="56"/>
    </row>
    <row r="154" spans="1:10" s="19" customFormat="1" ht="35.1" customHeight="1" x14ac:dyDescent="0.2">
      <c r="A154" s="68" t="s">
        <v>288</v>
      </c>
      <c r="B154" s="131" t="s">
        <v>225</v>
      </c>
      <c r="C154" s="158" t="s">
        <v>290</v>
      </c>
      <c r="D154" s="184" t="s">
        <v>291</v>
      </c>
      <c r="E154" s="192" t="s">
        <v>120</v>
      </c>
      <c r="F154" s="224">
        <v>5</v>
      </c>
      <c r="G154" s="218"/>
      <c r="H154" s="214">
        <f t="shared" si="22"/>
        <v>0</v>
      </c>
      <c r="I154" s="44"/>
      <c r="J154" s="51"/>
    </row>
    <row r="155" spans="1:10" s="19" customFormat="1" ht="35.1" customHeight="1" x14ac:dyDescent="0.2">
      <c r="A155" s="68" t="s">
        <v>292</v>
      </c>
      <c r="B155" s="131" t="s">
        <v>494</v>
      </c>
      <c r="C155" s="158" t="s">
        <v>294</v>
      </c>
      <c r="D155" s="184" t="s">
        <v>578</v>
      </c>
      <c r="E155" s="192"/>
      <c r="F155" s="224"/>
      <c r="G155" s="219"/>
      <c r="H155" s="214"/>
      <c r="I155" s="44"/>
      <c r="J155" s="51"/>
    </row>
    <row r="156" spans="1:10" s="19" customFormat="1" ht="35.1" customHeight="1" x14ac:dyDescent="0.2">
      <c r="A156" s="68" t="s">
        <v>295</v>
      </c>
      <c r="B156" s="132" t="s">
        <v>28</v>
      </c>
      <c r="C156" s="158" t="s">
        <v>296</v>
      </c>
      <c r="D156" s="184"/>
      <c r="E156" s="192"/>
      <c r="F156" s="224"/>
      <c r="G156" s="219"/>
      <c r="H156" s="214"/>
      <c r="I156" s="44"/>
      <c r="J156" s="51"/>
    </row>
    <row r="157" spans="1:10" s="19" customFormat="1" ht="35.1" customHeight="1" x14ac:dyDescent="0.2">
      <c r="A157" s="68" t="s">
        <v>297</v>
      </c>
      <c r="B157" s="135" t="s">
        <v>35</v>
      </c>
      <c r="C157" s="158" t="s">
        <v>298</v>
      </c>
      <c r="D157" s="184"/>
      <c r="E157" s="192" t="s">
        <v>122</v>
      </c>
      <c r="F157" s="224">
        <v>590</v>
      </c>
      <c r="G157" s="218"/>
      <c r="H157" s="214">
        <f>ROUND(G157*F157,2)</f>
        <v>0</v>
      </c>
      <c r="I157" s="44"/>
      <c r="J157" s="51"/>
    </row>
    <row r="158" spans="1:10" s="19" customFormat="1" ht="35.1" customHeight="1" x14ac:dyDescent="0.2">
      <c r="A158" s="68" t="s">
        <v>300</v>
      </c>
      <c r="B158" s="132" t="s">
        <v>123</v>
      </c>
      <c r="C158" s="158" t="s">
        <v>301</v>
      </c>
      <c r="D158" s="184"/>
      <c r="E158" s="192"/>
      <c r="F158" s="224"/>
      <c r="G158" s="219"/>
      <c r="H158" s="214"/>
      <c r="I158" s="44"/>
      <c r="J158" s="51"/>
    </row>
    <row r="159" spans="1:10" s="19" customFormat="1" ht="35.1" customHeight="1" x14ac:dyDescent="0.2">
      <c r="A159" s="68" t="s">
        <v>302</v>
      </c>
      <c r="B159" s="135" t="s">
        <v>35</v>
      </c>
      <c r="C159" s="158" t="s">
        <v>298</v>
      </c>
      <c r="D159" s="184"/>
      <c r="E159" s="192" t="s">
        <v>122</v>
      </c>
      <c r="F159" s="224">
        <v>8</v>
      </c>
      <c r="G159" s="218"/>
      <c r="H159" s="214">
        <f t="shared" ref="H159:H161" si="23">ROUND(G159*F159,2)</f>
        <v>0</v>
      </c>
      <c r="I159" s="44"/>
      <c r="J159" s="51"/>
    </row>
    <row r="160" spans="1:10" s="19" customFormat="1" ht="35.1" customHeight="1" x14ac:dyDescent="0.2">
      <c r="A160" s="68" t="s">
        <v>306</v>
      </c>
      <c r="B160" s="131" t="s">
        <v>495</v>
      </c>
      <c r="C160" s="158" t="s">
        <v>307</v>
      </c>
      <c r="D160" s="184" t="s">
        <v>581</v>
      </c>
      <c r="E160" s="192"/>
      <c r="F160" s="224"/>
      <c r="G160" s="219"/>
      <c r="H160" s="214"/>
      <c r="I160" s="45"/>
      <c r="J160" s="51"/>
    </row>
    <row r="161" spans="1:10" s="19" customFormat="1" ht="35.1" customHeight="1" x14ac:dyDescent="0.2">
      <c r="A161" s="68" t="s">
        <v>308</v>
      </c>
      <c r="B161" s="132" t="s">
        <v>28</v>
      </c>
      <c r="C161" s="158" t="s">
        <v>309</v>
      </c>
      <c r="D161" s="184"/>
      <c r="E161" s="192" t="s">
        <v>120</v>
      </c>
      <c r="F161" s="205">
        <v>450</v>
      </c>
      <c r="G161" s="218"/>
      <c r="H161" s="214">
        <f t="shared" si="23"/>
        <v>0</v>
      </c>
      <c r="I161" s="45"/>
      <c r="J161" s="51"/>
    </row>
    <row r="162" spans="1:10" ht="35.1" customHeight="1" x14ac:dyDescent="0.2">
      <c r="A162" s="65"/>
      <c r="B162" s="138"/>
      <c r="C162" s="159" t="s">
        <v>21</v>
      </c>
      <c r="D162" s="180"/>
      <c r="E162" s="138"/>
      <c r="F162" s="202"/>
      <c r="G162" s="217"/>
      <c r="H162" s="213"/>
      <c r="I162" s="15"/>
      <c r="J162" s="53"/>
    </row>
    <row r="163" spans="1:10" s="19" customFormat="1" ht="35.1" customHeight="1" x14ac:dyDescent="0.2">
      <c r="A163" s="66" t="s">
        <v>338</v>
      </c>
      <c r="B163" s="131" t="s">
        <v>232</v>
      </c>
      <c r="C163" s="158" t="s">
        <v>339</v>
      </c>
      <c r="D163" s="184" t="s">
        <v>340</v>
      </c>
      <c r="E163" s="192" t="s">
        <v>30</v>
      </c>
      <c r="F163" s="205">
        <v>400</v>
      </c>
      <c r="G163" s="218"/>
      <c r="H163" s="214">
        <f>ROUND(G163*F163,2)</f>
        <v>0</v>
      </c>
      <c r="I163" s="44"/>
      <c r="J163" s="51"/>
    </row>
    <row r="164" spans="1:10" ht="35.1" customHeight="1" x14ac:dyDescent="0.2">
      <c r="A164" s="65"/>
      <c r="B164" s="138"/>
      <c r="C164" s="159" t="s">
        <v>22</v>
      </c>
      <c r="D164" s="180"/>
      <c r="E164" s="144"/>
      <c r="F164" s="202"/>
      <c r="G164" s="217"/>
      <c r="H164" s="213"/>
      <c r="I164" s="15"/>
      <c r="J164" s="53"/>
    </row>
    <row r="165" spans="1:10" s="19" customFormat="1" ht="35.1" customHeight="1" x14ac:dyDescent="0.2">
      <c r="A165" s="66" t="s">
        <v>341</v>
      </c>
      <c r="B165" s="131" t="s">
        <v>246</v>
      </c>
      <c r="C165" s="158" t="s">
        <v>576</v>
      </c>
      <c r="D165" s="184" t="s">
        <v>596</v>
      </c>
      <c r="E165" s="192"/>
      <c r="F165" s="205"/>
      <c r="G165" s="220"/>
      <c r="H165" s="215"/>
      <c r="I165" s="44"/>
      <c r="J165" s="51"/>
    </row>
    <row r="166" spans="1:10" s="19" customFormat="1" ht="35.1" customHeight="1" x14ac:dyDescent="0.2">
      <c r="A166" s="66" t="s">
        <v>344</v>
      </c>
      <c r="B166" s="132" t="s">
        <v>28</v>
      </c>
      <c r="C166" s="158" t="s">
        <v>345</v>
      </c>
      <c r="D166" s="184"/>
      <c r="E166" s="192" t="s">
        <v>29</v>
      </c>
      <c r="F166" s="205">
        <v>1</v>
      </c>
      <c r="G166" s="218"/>
      <c r="H166" s="214">
        <f>ROUND(G166*F166,2)</f>
        <v>0</v>
      </c>
      <c r="I166" s="44"/>
      <c r="J166" s="51"/>
    </row>
    <row r="167" spans="1:10" s="19" customFormat="1" ht="35.1" customHeight="1" x14ac:dyDescent="0.2">
      <c r="A167" s="66" t="s">
        <v>346</v>
      </c>
      <c r="B167" s="131" t="s">
        <v>248</v>
      </c>
      <c r="C167" s="158" t="s">
        <v>348</v>
      </c>
      <c r="D167" s="184" t="s">
        <v>597</v>
      </c>
      <c r="E167" s="192"/>
      <c r="F167" s="205"/>
      <c r="G167" s="220"/>
      <c r="H167" s="215"/>
      <c r="I167" s="44"/>
      <c r="J167" s="51"/>
    </row>
    <row r="168" spans="1:10" s="19" customFormat="1" ht="35.1" customHeight="1" x14ac:dyDescent="0.2">
      <c r="A168" s="66" t="s">
        <v>349</v>
      </c>
      <c r="B168" s="132" t="s">
        <v>28</v>
      </c>
      <c r="C168" s="158" t="s">
        <v>351</v>
      </c>
      <c r="D168" s="184"/>
      <c r="E168" s="192"/>
      <c r="F168" s="205"/>
      <c r="G168" s="220"/>
      <c r="H168" s="215"/>
      <c r="I168" s="44"/>
      <c r="J168" s="51"/>
    </row>
    <row r="169" spans="1:10" s="19" customFormat="1" ht="35.1" customHeight="1" x14ac:dyDescent="0.2">
      <c r="A169" s="66" t="s">
        <v>350</v>
      </c>
      <c r="B169" s="135" t="s">
        <v>35</v>
      </c>
      <c r="C169" s="158" t="s">
        <v>352</v>
      </c>
      <c r="D169" s="184"/>
      <c r="E169" s="192" t="s">
        <v>30</v>
      </c>
      <c r="F169" s="205">
        <v>4</v>
      </c>
      <c r="G169" s="218"/>
      <c r="H169" s="214">
        <f>ROUND(G169*F169,2)</f>
        <v>0</v>
      </c>
      <c r="I169" s="44"/>
      <c r="J169" s="51"/>
    </row>
    <row r="170" spans="1:10" s="41" customFormat="1" ht="35.1" customHeight="1" x14ac:dyDescent="0.2">
      <c r="A170" s="66" t="s">
        <v>353</v>
      </c>
      <c r="B170" s="131" t="s">
        <v>250</v>
      </c>
      <c r="C170" s="165" t="s">
        <v>355</v>
      </c>
      <c r="D170" s="182" t="s">
        <v>356</v>
      </c>
      <c r="E170" s="192"/>
      <c r="F170" s="205"/>
      <c r="G170" s="220"/>
      <c r="H170" s="215"/>
      <c r="I170" s="44"/>
      <c r="J170" s="51"/>
    </row>
    <row r="171" spans="1:10" s="19" customFormat="1" ht="35.1" customHeight="1" x14ac:dyDescent="0.2">
      <c r="A171" s="66" t="s">
        <v>357</v>
      </c>
      <c r="B171" s="132" t="s">
        <v>28</v>
      </c>
      <c r="C171" s="166" t="s">
        <v>358</v>
      </c>
      <c r="D171" s="184"/>
      <c r="E171" s="192" t="s">
        <v>29</v>
      </c>
      <c r="F171" s="205">
        <v>2</v>
      </c>
      <c r="G171" s="218"/>
      <c r="H171" s="214">
        <f t="shared" ref="H171:H172" si="24">ROUND(G171*F171,2)</f>
        <v>0</v>
      </c>
      <c r="I171" s="45"/>
      <c r="J171" s="51"/>
    </row>
    <row r="172" spans="1:10" s="19" customFormat="1" ht="35.1" customHeight="1" x14ac:dyDescent="0.2">
      <c r="A172" s="66" t="s">
        <v>359</v>
      </c>
      <c r="B172" s="132" t="s">
        <v>123</v>
      </c>
      <c r="C172" s="166" t="s">
        <v>360</v>
      </c>
      <c r="D172" s="184"/>
      <c r="E172" s="192" t="s">
        <v>29</v>
      </c>
      <c r="F172" s="205">
        <v>2</v>
      </c>
      <c r="G172" s="218"/>
      <c r="H172" s="214">
        <f t="shared" si="24"/>
        <v>0</v>
      </c>
      <c r="I172" s="45"/>
      <c r="J172" s="51"/>
    </row>
    <row r="173" spans="1:10" s="42" customFormat="1" ht="34.5" customHeight="1" x14ac:dyDescent="0.2">
      <c r="A173" s="66" t="s">
        <v>368</v>
      </c>
      <c r="B173" s="131" t="s">
        <v>253</v>
      </c>
      <c r="C173" s="167" t="s">
        <v>370</v>
      </c>
      <c r="D173" s="184" t="s">
        <v>597</v>
      </c>
      <c r="E173" s="192"/>
      <c r="F173" s="205"/>
      <c r="G173" s="219"/>
      <c r="H173" s="214"/>
      <c r="I173" s="44"/>
      <c r="J173" s="56"/>
    </row>
    <row r="174" spans="1:10" s="41" customFormat="1" ht="35.1" customHeight="1" x14ac:dyDescent="0.2">
      <c r="A174" s="66" t="s">
        <v>371</v>
      </c>
      <c r="B174" s="132" t="s">
        <v>28</v>
      </c>
      <c r="C174" s="167" t="s">
        <v>373</v>
      </c>
      <c r="D174" s="184"/>
      <c r="E174" s="192"/>
      <c r="F174" s="205"/>
      <c r="G174" s="220"/>
      <c r="H174" s="215"/>
      <c r="I174" s="44"/>
      <c r="J174" s="51"/>
    </row>
    <row r="175" spans="1:10" s="19" customFormat="1" ht="35.1" customHeight="1" x14ac:dyDescent="0.2">
      <c r="A175" s="66" t="s">
        <v>426</v>
      </c>
      <c r="B175" s="135" t="s">
        <v>35</v>
      </c>
      <c r="C175" s="158" t="s">
        <v>427</v>
      </c>
      <c r="D175" s="184"/>
      <c r="E175" s="192" t="s">
        <v>29</v>
      </c>
      <c r="F175" s="205">
        <v>1</v>
      </c>
      <c r="G175" s="218"/>
      <c r="H175" s="214">
        <f t="shared" ref="H175:H176" si="25">ROUND(G175*F175,2)</f>
        <v>0</v>
      </c>
      <c r="I175" s="45"/>
      <c r="J175" s="51"/>
    </row>
    <row r="176" spans="1:10" s="19" customFormat="1" ht="35.1" customHeight="1" x14ac:dyDescent="0.2">
      <c r="A176" s="66" t="s">
        <v>428</v>
      </c>
      <c r="B176" s="131" t="s">
        <v>262</v>
      </c>
      <c r="C176" s="158" t="s">
        <v>577</v>
      </c>
      <c r="D176" s="184" t="s">
        <v>597</v>
      </c>
      <c r="E176" s="192" t="s">
        <v>29</v>
      </c>
      <c r="F176" s="205">
        <v>1</v>
      </c>
      <c r="G176" s="218"/>
      <c r="H176" s="214">
        <f t="shared" si="25"/>
        <v>0</v>
      </c>
      <c r="I176" s="44"/>
      <c r="J176" s="51"/>
    </row>
    <row r="177" spans="1:10" ht="35.1" customHeight="1" x14ac:dyDescent="0.2">
      <c r="A177" s="65"/>
      <c r="B177" s="138"/>
      <c r="C177" s="159" t="s">
        <v>23</v>
      </c>
      <c r="D177" s="180"/>
      <c r="E177" s="144"/>
      <c r="F177" s="202"/>
      <c r="G177" s="217"/>
      <c r="H177" s="213"/>
      <c r="I177" s="15"/>
      <c r="J177" s="53"/>
    </row>
    <row r="178" spans="1:10" s="19" customFormat="1" ht="35.1" customHeight="1" x14ac:dyDescent="0.2">
      <c r="A178" s="66" t="s">
        <v>383</v>
      </c>
      <c r="B178" s="131" t="s">
        <v>273</v>
      </c>
      <c r="C178" s="166" t="s">
        <v>385</v>
      </c>
      <c r="D178" s="182" t="s">
        <v>356</v>
      </c>
      <c r="E178" s="192" t="s">
        <v>29</v>
      </c>
      <c r="F178" s="205">
        <v>3</v>
      </c>
      <c r="G178" s="218"/>
      <c r="H178" s="214">
        <f>ROUND(G178*F178,2)</f>
        <v>0</v>
      </c>
      <c r="I178" s="44"/>
      <c r="J178" s="51"/>
    </row>
    <row r="179" spans="1:10" s="19" customFormat="1" ht="35.1" customHeight="1" x14ac:dyDescent="0.2">
      <c r="A179" s="66" t="s">
        <v>387</v>
      </c>
      <c r="B179" s="131" t="s">
        <v>496</v>
      </c>
      <c r="C179" s="166" t="s">
        <v>389</v>
      </c>
      <c r="D179" s="182" t="s">
        <v>356</v>
      </c>
      <c r="E179" s="192"/>
      <c r="F179" s="205"/>
      <c r="G179" s="220"/>
      <c r="H179" s="215"/>
      <c r="I179" s="44"/>
      <c r="J179" s="51"/>
    </row>
    <row r="180" spans="1:10" s="19" customFormat="1" ht="35.1" customHeight="1" x14ac:dyDescent="0.2">
      <c r="A180" s="66" t="s">
        <v>396</v>
      </c>
      <c r="B180" s="132" t="s">
        <v>28</v>
      </c>
      <c r="C180" s="158" t="s">
        <v>397</v>
      </c>
      <c r="D180" s="184"/>
      <c r="E180" s="192" t="s">
        <v>29</v>
      </c>
      <c r="F180" s="205">
        <v>3</v>
      </c>
      <c r="G180" s="218"/>
      <c r="H180" s="214">
        <f t="shared" ref="H180:H184" si="26">ROUND(G180*F180,2)</f>
        <v>0</v>
      </c>
      <c r="I180" s="44"/>
      <c r="J180" s="51"/>
    </row>
    <row r="181" spans="1:10" s="19" customFormat="1" ht="35.1" customHeight="1" x14ac:dyDescent="0.2">
      <c r="A181" s="66" t="s">
        <v>398</v>
      </c>
      <c r="B181" s="131" t="s">
        <v>289</v>
      </c>
      <c r="C181" s="158" t="s">
        <v>400</v>
      </c>
      <c r="D181" s="182" t="s">
        <v>356</v>
      </c>
      <c r="E181" s="192" t="s">
        <v>29</v>
      </c>
      <c r="F181" s="205">
        <v>1</v>
      </c>
      <c r="G181" s="218"/>
      <c r="H181" s="214">
        <f t="shared" si="26"/>
        <v>0</v>
      </c>
      <c r="I181" s="44"/>
      <c r="J181" s="51"/>
    </row>
    <row r="182" spans="1:10" s="19" customFormat="1" ht="35.1" customHeight="1" x14ac:dyDescent="0.2">
      <c r="A182" s="66" t="s">
        <v>404</v>
      </c>
      <c r="B182" s="131" t="s">
        <v>293</v>
      </c>
      <c r="C182" s="158" t="s">
        <v>406</v>
      </c>
      <c r="D182" s="182" t="s">
        <v>356</v>
      </c>
      <c r="E182" s="192" t="s">
        <v>29</v>
      </c>
      <c r="F182" s="205">
        <v>20</v>
      </c>
      <c r="G182" s="218"/>
      <c r="H182" s="214">
        <f t="shared" si="26"/>
        <v>0</v>
      </c>
      <c r="I182" s="44"/>
      <c r="J182" s="51"/>
    </row>
    <row r="183" spans="1:10" s="19" customFormat="1" ht="35.1" customHeight="1" x14ac:dyDescent="0.2">
      <c r="A183" s="70" t="s">
        <v>407</v>
      </c>
      <c r="B183" s="150" t="s">
        <v>497</v>
      </c>
      <c r="C183" s="166" t="s">
        <v>409</v>
      </c>
      <c r="D183" s="182" t="s">
        <v>356</v>
      </c>
      <c r="E183" s="199" t="s">
        <v>29</v>
      </c>
      <c r="F183" s="226">
        <v>1</v>
      </c>
      <c r="G183" s="229"/>
      <c r="H183" s="228">
        <f t="shared" si="26"/>
        <v>0</v>
      </c>
      <c r="I183" s="44"/>
      <c r="J183" s="51"/>
    </row>
    <row r="184" spans="1:10" s="19" customFormat="1" ht="35.1" customHeight="1" x14ac:dyDescent="0.2">
      <c r="A184" s="66" t="s">
        <v>413</v>
      </c>
      <c r="B184" s="131" t="s">
        <v>304</v>
      </c>
      <c r="C184" s="166" t="s">
        <v>414</v>
      </c>
      <c r="D184" s="182" t="s">
        <v>356</v>
      </c>
      <c r="E184" s="192" t="s">
        <v>29</v>
      </c>
      <c r="F184" s="205">
        <v>6</v>
      </c>
      <c r="G184" s="218"/>
      <c r="H184" s="214">
        <f t="shared" si="26"/>
        <v>0</v>
      </c>
      <c r="I184" s="44"/>
      <c r="J184" s="51"/>
    </row>
    <row r="185" spans="1:10" ht="35.1" customHeight="1" x14ac:dyDescent="0.2">
      <c r="A185" s="65"/>
      <c r="B185" s="144"/>
      <c r="C185" s="159" t="s">
        <v>24</v>
      </c>
      <c r="D185" s="180"/>
      <c r="E185" s="144"/>
      <c r="F185" s="202"/>
      <c r="G185" s="217"/>
      <c r="H185" s="213"/>
      <c r="I185" s="15"/>
      <c r="J185" s="53"/>
    </row>
    <row r="186" spans="1:10" s="19" customFormat="1" ht="35.1" customHeight="1" x14ac:dyDescent="0.2">
      <c r="A186" s="68" t="s">
        <v>418</v>
      </c>
      <c r="B186" s="131" t="s">
        <v>305</v>
      </c>
      <c r="C186" s="158" t="s">
        <v>419</v>
      </c>
      <c r="D186" s="184" t="s">
        <v>420</v>
      </c>
      <c r="E186" s="192"/>
      <c r="F186" s="224"/>
      <c r="G186" s="220"/>
      <c r="H186" s="214"/>
      <c r="I186" s="44"/>
      <c r="J186" s="51"/>
    </row>
    <row r="187" spans="1:10" s="19" customFormat="1" ht="35.1" customHeight="1" x14ac:dyDescent="0.2">
      <c r="A187" s="68" t="s">
        <v>421</v>
      </c>
      <c r="B187" s="132" t="s">
        <v>28</v>
      </c>
      <c r="C187" s="158" t="s">
        <v>422</v>
      </c>
      <c r="D187" s="184"/>
      <c r="E187" s="192" t="s">
        <v>120</v>
      </c>
      <c r="F187" s="224">
        <v>20</v>
      </c>
      <c r="G187" s="218"/>
      <c r="H187" s="214">
        <f>ROUND(G187*F187,2)</f>
        <v>0</v>
      </c>
      <c r="I187" s="49"/>
      <c r="J187" s="51"/>
    </row>
    <row r="188" spans="1:10" s="19" customFormat="1" ht="35.1" customHeight="1" x14ac:dyDescent="0.2">
      <c r="A188" s="68" t="s">
        <v>423</v>
      </c>
      <c r="B188" s="132" t="s">
        <v>123</v>
      </c>
      <c r="C188" s="158" t="s">
        <v>424</v>
      </c>
      <c r="D188" s="184"/>
      <c r="E188" s="192" t="s">
        <v>120</v>
      </c>
      <c r="F188" s="224">
        <v>1480</v>
      </c>
      <c r="G188" s="218"/>
      <c r="H188" s="214">
        <f>ROUND(G188*F188,2)</f>
        <v>0</v>
      </c>
      <c r="I188" s="44"/>
      <c r="J188" s="51"/>
    </row>
    <row r="189" spans="1:10" ht="35.1" customHeight="1" x14ac:dyDescent="0.2">
      <c r="A189" s="65"/>
      <c r="B189" s="133"/>
      <c r="C189" s="159" t="s">
        <v>25</v>
      </c>
      <c r="D189" s="180"/>
      <c r="E189" s="193"/>
      <c r="F189" s="207"/>
      <c r="G189" s="217"/>
      <c r="H189" s="213"/>
      <c r="I189" s="15"/>
      <c r="J189" s="53"/>
    </row>
    <row r="190" spans="1:10" s="19" customFormat="1" ht="35.1" customHeight="1" x14ac:dyDescent="0.2">
      <c r="A190" s="72"/>
      <c r="B190" s="151" t="s">
        <v>498</v>
      </c>
      <c r="C190" s="173" t="s">
        <v>430</v>
      </c>
      <c r="D190" s="187" t="s">
        <v>310</v>
      </c>
      <c r="E190" s="200" t="s">
        <v>29</v>
      </c>
      <c r="F190" s="225">
        <v>4</v>
      </c>
      <c r="G190" s="221"/>
      <c r="H190" s="216">
        <f>ROUND(G190*F190,2)</f>
        <v>0</v>
      </c>
      <c r="I190" s="44"/>
      <c r="J190" s="57"/>
    </row>
    <row r="191" spans="1:10" s="15" customFormat="1" ht="39.950000000000003" customHeight="1" thickBot="1" x14ac:dyDescent="0.25">
      <c r="A191" s="64"/>
      <c r="B191" s="147" t="str">
        <f>B122</f>
        <v>B</v>
      </c>
      <c r="C191" s="243" t="str">
        <f>C122</f>
        <v>PERTH AVENUE from Parr Street to McGregor Street - Concrete Pavement Rehabilitation and Associated Works</v>
      </c>
      <c r="D191" s="243"/>
      <c r="E191" s="243"/>
      <c r="F191" s="244"/>
      <c r="G191" s="77" t="s">
        <v>17</v>
      </c>
      <c r="H191" s="78">
        <f>SUM(H123:H190)</f>
        <v>0</v>
      </c>
      <c r="J191" s="53"/>
    </row>
    <row r="192" spans="1:10" s="15" customFormat="1" ht="39.950000000000003" customHeight="1" thickTop="1" x14ac:dyDescent="0.2">
      <c r="A192" s="29"/>
      <c r="B192" s="152" t="s">
        <v>14</v>
      </c>
      <c r="C192" s="242" t="s">
        <v>85</v>
      </c>
      <c r="D192" s="242"/>
      <c r="E192" s="242"/>
      <c r="F192" s="242"/>
      <c r="G192" s="84"/>
      <c r="H192" s="85"/>
      <c r="J192" s="53"/>
    </row>
    <row r="193" spans="1:10" ht="35.1" customHeight="1" x14ac:dyDescent="0.2">
      <c r="A193" s="65"/>
      <c r="B193" s="130"/>
      <c r="C193" s="157" t="s">
        <v>19</v>
      </c>
      <c r="D193" s="179"/>
      <c r="E193" s="155" t="s">
        <v>2</v>
      </c>
      <c r="F193" s="201" t="s">
        <v>2</v>
      </c>
      <c r="G193" s="127" t="s">
        <v>2</v>
      </c>
      <c r="H193" s="212"/>
      <c r="I193" s="15"/>
      <c r="J193" s="53"/>
    </row>
    <row r="194" spans="1:10" s="19" customFormat="1" ht="35.1" customHeight="1" x14ac:dyDescent="0.2">
      <c r="A194" s="66" t="s">
        <v>130</v>
      </c>
      <c r="B194" s="131" t="s">
        <v>499</v>
      </c>
      <c r="C194" s="158" t="s">
        <v>132</v>
      </c>
      <c r="D194" s="186" t="s">
        <v>114</v>
      </c>
      <c r="E194" s="192" t="s">
        <v>120</v>
      </c>
      <c r="F194" s="224">
        <v>50</v>
      </c>
      <c r="G194" s="218"/>
      <c r="H194" s="214">
        <f t="shared" ref="H194" si="27">ROUND(G194*F194,2)</f>
        <v>0</v>
      </c>
      <c r="I194" s="44" t="s">
        <v>133</v>
      </c>
      <c r="J194" s="51"/>
    </row>
    <row r="195" spans="1:10" ht="35.1" customHeight="1" x14ac:dyDescent="0.2">
      <c r="A195" s="65"/>
      <c r="B195" s="133"/>
      <c r="C195" s="159" t="s">
        <v>46</v>
      </c>
      <c r="D195" s="180"/>
      <c r="E195" s="193"/>
      <c r="F195" s="207"/>
      <c r="G195" s="217"/>
      <c r="H195" s="213"/>
      <c r="I195" s="15"/>
      <c r="J195" s="53"/>
    </row>
    <row r="196" spans="1:10" s="19" customFormat="1" ht="35.1" customHeight="1" x14ac:dyDescent="0.2">
      <c r="A196" s="68" t="s">
        <v>197</v>
      </c>
      <c r="B196" s="131" t="s">
        <v>500</v>
      </c>
      <c r="C196" s="158" t="s">
        <v>199</v>
      </c>
      <c r="D196" s="184" t="s">
        <v>175</v>
      </c>
      <c r="E196" s="192"/>
      <c r="F196" s="224"/>
      <c r="G196" s="220"/>
      <c r="H196" s="214"/>
      <c r="I196" s="44"/>
      <c r="J196" s="51"/>
    </row>
    <row r="197" spans="1:10" s="19" customFormat="1" ht="35.1" customHeight="1" x14ac:dyDescent="0.2">
      <c r="A197" s="68" t="s">
        <v>200</v>
      </c>
      <c r="B197" s="132" t="s">
        <v>28</v>
      </c>
      <c r="C197" s="158" t="s">
        <v>201</v>
      </c>
      <c r="D197" s="184" t="s">
        <v>2</v>
      </c>
      <c r="E197" s="192" t="s">
        <v>120</v>
      </c>
      <c r="F197" s="224">
        <v>185</v>
      </c>
      <c r="G197" s="218"/>
      <c r="H197" s="214">
        <f>ROUND(G197*F197,2)</f>
        <v>0</v>
      </c>
      <c r="I197" s="45"/>
      <c r="J197" s="51"/>
    </row>
    <row r="198" spans="1:10" s="19" customFormat="1" ht="35.1" customHeight="1" x14ac:dyDescent="0.2">
      <c r="A198" s="68" t="s">
        <v>202</v>
      </c>
      <c r="B198" s="153" t="s">
        <v>501</v>
      </c>
      <c r="C198" s="174" t="s">
        <v>204</v>
      </c>
      <c r="D198" s="184" t="s">
        <v>175</v>
      </c>
      <c r="E198" s="192"/>
      <c r="F198" s="224"/>
      <c r="G198" s="220"/>
      <c r="H198" s="214"/>
      <c r="I198" s="44"/>
      <c r="J198" s="51"/>
    </row>
    <row r="199" spans="1:10" s="19" customFormat="1" ht="35.1" customHeight="1" x14ac:dyDescent="0.2">
      <c r="A199" s="68" t="s">
        <v>205</v>
      </c>
      <c r="B199" s="132" t="s">
        <v>28</v>
      </c>
      <c r="C199" s="158" t="s">
        <v>206</v>
      </c>
      <c r="D199" s="184" t="s">
        <v>2</v>
      </c>
      <c r="E199" s="192" t="s">
        <v>120</v>
      </c>
      <c r="F199" s="224">
        <v>30</v>
      </c>
      <c r="G199" s="218"/>
      <c r="H199" s="214">
        <f t="shared" ref="H199:H200" si="28">ROUND(G199*F199,2)</f>
        <v>0</v>
      </c>
      <c r="I199" s="45"/>
      <c r="J199" s="51"/>
    </row>
    <row r="200" spans="1:10" s="19" customFormat="1" ht="35.1" customHeight="1" x14ac:dyDescent="0.2">
      <c r="A200" s="68" t="s">
        <v>207</v>
      </c>
      <c r="B200" s="132" t="s">
        <v>123</v>
      </c>
      <c r="C200" s="158" t="s">
        <v>208</v>
      </c>
      <c r="D200" s="184" t="s">
        <v>2</v>
      </c>
      <c r="E200" s="192" t="s">
        <v>120</v>
      </c>
      <c r="F200" s="224">
        <v>140</v>
      </c>
      <c r="G200" s="218"/>
      <c r="H200" s="214">
        <f t="shared" si="28"/>
        <v>0</v>
      </c>
      <c r="I200" s="45"/>
      <c r="J200" s="51"/>
    </row>
    <row r="201" spans="1:10" s="19" customFormat="1" ht="35.1" customHeight="1" x14ac:dyDescent="0.2">
      <c r="A201" s="68" t="s">
        <v>209</v>
      </c>
      <c r="B201" s="131" t="s">
        <v>502</v>
      </c>
      <c r="C201" s="158" t="s">
        <v>211</v>
      </c>
      <c r="D201" s="184" t="s">
        <v>175</v>
      </c>
      <c r="E201" s="192"/>
      <c r="F201" s="224"/>
      <c r="G201" s="220"/>
      <c r="H201" s="214"/>
      <c r="I201" s="44"/>
      <c r="J201" s="51"/>
    </row>
    <row r="202" spans="1:10" s="19" customFormat="1" ht="35.1" customHeight="1" x14ac:dyDescent="0.2">
      <c r="A202" s="68" t="s">
        <v>212</v>
      </c>
      <c r="B202" s="132" t="s">
        <v>28</v>
      </c>
      <c r="C202" s="158" t="s">
        <v>213</v>
      </c>
      <c r="D202" s="184" t="s">
        <v>2</v>
      </c>
      <c r="E202" s="192" t="s">
        <v>29</v>
      </c>
      <c r="F202" s="224">
        <v>350</v>
      </c>
      <c r="G202" s="218"/>
      <c r="H202" s="214">
        <f>ROUND(G202*F202,2)</f>
        <v>0</v>
      </c>
      <c r="I202" s="44"/>
      <c r="J202" s="51"/>
    </row>
    <row r="203" spans="1:10" s="19" customFormat="1" ht="35.1" customHeight="1" x14ac:dyDescent="0.2">
      <c r="A203" s="68" t="s">
        <v>214</v>
      </c>
      <c r="B203" s="131" t="s">
        <v>503</v>
      </c>
      <c r="C203" s="158" t="s">
        <v>216</v>
      </c>
      <c r="D203" s="184" t="s">
        <v>175</v>
      </c>
      <c r="E203" s="192"/>
      <c r="F203" s="224"/>
      <c r="G203" s="220"/>
      <c r="H203" s="214"/>
      <c r="I203" s="44"/>
      <c r="J203" s="51"/>
    </row>
    <row r="204" spans="1:10" s="19" customFormat="1" ht="35.1" customHeight="1" x14ac:dyDescent="0.2">
      <c r="A204" s="69" t="s">
        <v>217</v>
      </c>
      <c r="B204" s="134" t="s">
        <v>28</v>
      </c>
      <c r="C204" s="160" t="s">
        <v>218</v>
      </c>
      <c r="D204" s="134" t="s">
        <v>2</v>
      </c>
      <c r="E204" s="134" t="s">
        <v>29</v>
      </c>
      <c r="F204" s="224">
        <v>400</v>
      </c>
      <c r="G204" s="218"/>
      <c r="H204" s="214">
        <f>ROUND(G204*F204,2)</f>
        <v>0</v>
      </c>
      <c r="I204" s="44"/>
      <c r="J204" s="51"/>
    </row>
    <row r="205" spans="1:10" s="19" customFormat="1" ht="35.1" customHeight="1" x14ac:dyDescent="0.2">
      <c r="A205" s="68" t="s">
        <v>245</v>
      </c>
      <c r="B205" s="131" t="s">
        <v>504</v>
      </c>
      <c r="C205" s="158" t="s">
        <v>431</v>
      </c>
      <c r="D205" s="184" t="s">
        <v>227</v>
      </c>
      <c r="E205" s="192" t="s">
        <v>120</v>
      </c>
      <c r="F205" s="205">
        <v>3</v>
      </c>
      <c r="G205" s="218"/>
      <c r="H205" s="214">
        <f t="shared" ref="H205:H208" si="29">ROUND(G205*F205,2)</f>
        <v>0</v>
      </c>
      <c r="I205" s="44"/>
      <c r="J205" s="51"/>
    </row>
    <row r="206" spans="1:10" s="19" customFormat="1" ht="35.1" customHeight="1" x14ac:dyDescent="0.2">
      <c r="A206" s="68" t="s">
        <v>247</v>
      </c>
      <c r="B206" s="131" t="s">
        <v>505</v>
      </c>
      <c r="C206" s="158" t="s">
        <v>432</v>
      </c>
      <c r="D206" s="184" t="s">
        <v>227</v>
      </c>
      <c r="E206" s="192" t="s">
        <v>120</v>
      </c>
      <c r="F206" s="224">
        <v>3</v>
      </c>
      <c r="G206" s="218"/>
      <c r="H206" s="214">
        <f t="shared" si="29"/>
        <v>0</v>
      </c>
      <c r="I206" s="44"/>
      <c r="J206" s="51"/>
    </row>
    <row r="207" spans="1:10" s="19" customFormat="1" ht="35.1" customHeight="1" x14ac:dyDescent="0.2">
      <c r="A207" s="68" t="s">
        <v>249</v>
      </c>
      <c r="B207" s="131" t="s">
        <v>506</v>
      </c>
      <c r="C207" s="158" t="s">
        <v>251</v>
      </c>
      <c r="D207" s="184" t="s">
        <v>227</v>
      </c>
      <c r="E207" s="192" t="s">
        <v>120</v>
      </c>
      <c r="F207" s="224">
        <v>3</v>
      </c>
      <c r="G207" s="218"/>
      <c r="H207" s="214">
        <f t="shared" si="29"/>
        <v>0</v>
      </c>
      <c r="I207" s="44"/>
      <c r="J207" s="51"/>
    </row>
    <row r="208" spans="1:10" s="19" customFormat="1" ht="35.1" customHeight="1" x14ac:dyDescent="0.2">
      <c r="A208" s="68" t="s">
        <v>303</v>
      </c>
      <c r="B208" s="131" t="s">
        <v>507</v>
      </c>
      <c r="C208" s="163" t="s">
        <v>619</v>
      </c>
      <c r="D208" s="184" t="s">
        <v>578</v>
      </c>
      <c r="E208" s="192" t="s">
        <v>120</v>
      </c>
      <c r="F208" s="224">
        <v>8</v>
      </c>
      <c r="G208" s="218"/>
      <c r="H208" s="214">
        <f t="shared" si="29"/>
        <v>0</v>
      </c>
      <c r="I208" s="44"/>
      <c r="J208" s="126"/>
    </row>
    <row r="209" spans="1:12" ht="35.1" customHeight="1" x14ac:dyDescent="0.2">
      <c r="A209" s="65"/>
      <c r="B209" s="144"/>
      <c r="C209" s="159" t="s">
        <v>24</v>
      </c>
      <c r="D209" s="180"/>
      <c r="E209" s="144"/>
      <c r="F209" s="202"/>
      <c r="G209" s="217"/>
      <c r="H209" s="213"/>
      <c r="I209" s="15"/>
      <c r="J209" s="53"/>
      <c r="L209" s="43"/>
    </row>
    <row r="210" spans="1:12" s="19" customFormat="1" ht="35.1" customHeight="1" x14ac:dyDescent="0.2">
      <c r="A210" s="68" t="s">
        <v>418</v>
      </c>
      <c r="B210" s="131" t="s">
        <v>508</v>
      </c>
      <c r="C210" s="158" t="s">
        <v>419</v>
      </c>
      <c r="D210" s="184" t="s">
        <v>420</v>
      </c>
      <c r="E210" s="192"/>
      <c r="F210" s="224"/>
      <c r="G210" s="220"/>
      <c r="H210" s="214"/>
      <c r="I210" s="44"/>
      <c r="J210" s="51"/>
    </row>
    <row r="211" spans="1:12" s="19" customFormat="1" ht="35.1" customHeight="1" x14ac:dyDescent="0.2">
      <c r="A211" s="68" t="s">
        <v>421</v>
      </c>
      <c r="B211" s="132" t="s">
        <v>28</v>
      </c>
      <c r="C211" s="158" t="s">
        <v>422</v>
      </c>
      <c r="D211" s="184"/>
      <c r="E211" s="192" t="s">
        <v>120</v>
      </c>
      <c r="F211" s="224">
        <v>5</v>
      </c>
      <c r="G211" s="218"/>
      <c r="H211" s="214">
        <f>ROUND(G211*F211,2)</f>
        <v>0</v>
      </c>
      <c r="I211" s="49"/>
      <c r="J211" s="51"/>
    </row>
    <row r="212" spans="1:12" s="19" customFormat="1" ht="35.1" customHeight="1" x14ac:dyDescent="0.2">
      <c r="A212" s="72" t="s">
        <v>423</v>
      </c>
      <c r="B212" s="154" t="s">
        <v>123</v>
      </c>
      <c r="C212" s="173" t="s">
        <v>424</v>
      </c>
      <c r="D212" s="187"/>
      <c r="E212" s="200" t="s">
        <v>120</v>
      </c>
      <c r="F212" s="225">
        <v>45</v>
      </c>
      <c r="G212" s="221"/>
      <c r="H212" s="216">
        <f>ROUND(G212*F212,2)</f>
        <v>0</v>
      </c>
      <c r="I212" s="44"/>
      <c r="J212" s="57"/>
    </row>
    <row r="213" spans="1:12" s="15" customFormat="1" ht="39.950000000000003" customHeight="1" thickBot="1" x14ac:dyDescent="0.25">
      <c r="A213" s="64"/>
      <c r="B213" s="147" t="str">
        <f>B192</f>
        <v>C</v>
      </c>
      <c r="C213" s="243" t="str">
        <f>C192</f>
        <v>SASAKI CRESCENT ALLEY from Sasaki Crescent to Sorokin Street - Concrete Pavement Rehabilitation and Associated Works</v>
      </c>
      <c r="D213" s="243"/>
      <c r="E213" s="243"/>
      <c r="F213" s="244"/>
      <c r="G213" s="77" t="s">
        <v>17</v>
      </c>
      <c r="H213" s="78">
        <f>SUM(H193:H212)</f>
        <v>0</v>
      </c>
      <c r="J213" s="53"/>
    </row>
    <row r="214" spans="1:12" s="15" customFormat="1" ht="39.950000000000003" customHeight="1" thickTop="1" x14ac:dyDescent="0.2">
      <c r="A214" s="29"/>
      <c r="B214" s="152" t="s">
        <v>15</v>
      </c>
      <c r="C214" s="242" t="s">
        <v>86</v>
      </c>
      <c r="D214" s="242"/>
      <c r="E214" s="242"/>
      <c r="F214" s="242"/>
      <c r="G214" s="84"/>
      <c r="H214" s="85"/>
      <c r="J214" s="53"/>
    </row>
    <row r="215" spans="1:12" ht="35.1" customHeight="1" x14ac:dyDescent="0.2">
      <c r="A215" s="65"/>
      <c r="B215" s="130"/>
      <c r="C215" s="157" t="s">
        <v>19</v>
      </c>
      <c r="D215" s="179"/>
      <c r="E215" s="155" t="s">
        <v>2</v>
      </c>
      <c r="F215" s="201" t="s">
        <v>2</v>
      </c>
      <c r="G215" s="127" t="s">
        <v>2</v>
      </c>
      <c r="H215" s="212"/>
      <c r="I215" s="15"/>
      <c r="J215" s="53"/>
    </row>
    <row r="216" spans="1:12" s="19" customFormat="1" ht="35.1" customHeight="1" x14ac:dyDescent="0.2">
      <c r="A216" s="66" t="s">
        <v>130</v>
      </c>
      <c r="B216" s="131" t="s">
        <v>509</v>
      </c>
      <c r="C216" s="158" t="s">
        <v>132</v>
      </c>
      <c r="D216" s="186" t="s">
        <v>114</v>
      </c>
      <c r="E216" s="192" t="s">
        <v>120</v>
      </c>
      <c r="F216" s="224">
        <v>3000</v>
      </c>
      <c r="G216" s="218"/>
      <c r="H216" s="214">
        <f t="shared" ref="H216" si="30">ROUND(G216*F216,2)</f>
        <v>0</v>
      </c>
      <c r="I216" s="44" t="s">
        <v>133</v>
      </c>
      <c r="J216" s="51"/>
    </row>
    <row r="217" spans="1:12" ht="35.1" customHeight="1" x14ac:dyDescent="0.2">
      <c r="A217" s="65"/>
      <c r="B217" s="133"/>
      <c r="C217" s="159" t="s">
        <v>46</v>
      </c>
      <c r="D217" s="180"/>
      <c r="E217" s="193"/>
      <c r="F217" s="207"/>
      <c r="G217" s="217"/>
      <c r="H217" s="213"/>
      <c r="I217" s="15"/>
      <c r="J217" s="53"/>
    </row>
    <row r="218" spans="1:12" s="19" customFormat="1" ht="35.1" customHeight="1" x14ac:dyDescent="0.2">
      <c r="A218" s="68" t="s">
        <v>165</v>
      </c>
      <c r="B218" s="131" t="s">
        <v>510</v>
      </c>
      <c r="C218" s="158" t="s">
        <v>167</v>
      </c>
      <c r="D218" s="186" t="s">
        <v>114</v>
      </c>
      <c r="E218" s="192"/>
      <c r="F218" s="224"/>
      <c r="G218" s="220"/>
      <c r="H218" s="214"/>
      <c r="I218" s="44"/>
      <c r="J218" s="51"/>
    </row>
    <row r="219" spans="1:12" s="19" customFormat="1" ht="35.1" customHeight="1" x14ac:dyDescent="0.2">
      <c r="A219" s="68" t="s">
        <v>170</v>
      </c>
      <c r="B219" s="132" t="s">
        <v>28</v>
      </c>
      <c r="C219" s="158" t="s">
        <v>171</v>
      </c>
      <c r="D219" s="184" t="s">
        <v>2</v>
      </c>
      <c r="E219" s="192" t="s">
        <v>120</v>
      </c>
      <c r="F219" s="224">
        <v>220</v>
      </c>
      <c r="G219" s="218"/>
      <c r="H219" s="214">
        <f>ROUND(G219*F219,2)</f>
        <v>0</v>
      </c>
      <c r="I219" s="45"/>
      <c r="J219" s="51"/>
    </row>
    <row r="220" spans="1:12" s="19" customFormat="1" ht="35.1" customHeight="1" x14ac:dyDescent="0.2">
      <c r="A220" s="68" t="s">
        <v>172</v>
      </c>
      <c r="B220" s="131" t="s">
        <v>511</v>
      </c>
      <c r="C220" s="158" t="s">
        <v>174</v>
      </c>
      <c r="D220" s="184" t="s">
        <v>175</v>
      </c>
      <c r="E220" s="192"/>
      <c r="F220" s="224"/>
      <c r="G220" s="220"/>
      <c r="H220" s="214"/>
      <c r="I220" s="44"/>
      <c r="J220" s="51"/>
    </row>
    <row r="221" spans="1:12" s="19" customFormat="1" ht="35.1" customHeight="1" x14ac:dyDescent="0.2">
      <c r="A221" s="68" t="s">
        <v>177</v>
      </c>
      <c r="B221" s="132" t="s">
        <v>28</v>
      </c>
      <c r="C221" s="158" t="s">
        <v>446</v>
      </c>
      <c r="D221" s="184" t="s">
        <v>2</v>
      </c>
      <c r="E221" s="192" t="s">
        <v>120</v>
      </c>
      <c r="F221" s="224">
        <v>800</v>
      </c>
      <c r="G221" s="218"/>
      <c r="H221" s="214">
        <f>ROUND(G221*F221,2)</f>
        <v>0</v>
      </c>
      <c r="I221" s="44"/>
      <c r="J221" s="51"/>
    </row>
    <row r="222" spans="1:12" s="19" customFormat="1" ht="35.1" customHeight="1" x14ac:dyDescent="0.2">
      <c r="A222" s="68" t="s">
        <v>178</v>
      </c>
      <c r="B222" s="131" t="s">
        <v>42</v>
      </c>
      <c r="C222" s="158" t="s">
        <v>180</v>
      </c>
      <c r="D222" s="184" t="s">
        <v>175</v>
      </c>
      <c r="E222" s="192"/>
      <c r="F222" s="224"/>
      <c r="G222" s="220"/>
      <c r="H222" s="214"/>
      <c r="I222" s="44"/>
      <c r="J222" s="51"/>
    </row>
    <row r="223" spans="1:12" s="19" customFormat="1" ht="35.1" customHeight="1" x14ac:dyDescent="0.2">
      <c r="A223" s="68" t="s">
        <v>181</v>
      </c>
      <c r="B223" s="132" t="s">
        <v>28</v>
      </c>
      <c r="C223" s="158" t="s">
        <v>447</v>
      </c>
      <c r="D223" s="184" t="s">
        <v>2</v>
      </c>
      <c r="E223" s="192" t="s">
        <v>120</v>
      </c>
      <c r="F223" s="224">
        <v>20</v>
      </c>
      <c r="G223" s="218"/>
      <c r="H223" s="214">
        <f t="shared" ref="H223:H226" si="31">ROUND(G223*F223,2)</f>
        <v>0</v>
      </c>
      <c r="I223" s="44"/>
      <c r="J223" s="51"/>
    </row>
    <row r="224" spans="1:12" s="19" customFormat="1" ht="35.1" customHeight="1" x14ac:dyDescent="0.2">
      <c r="A224" s="68" t="s">
        <v>182</v>
      </c>
      <c r="B224" s="132" t="s">
        <v>123</v>
      </c>
      <c r="C224" s="158" t="s">
        <v>448</v>
      </c>
      <c r="D224" s="184" t="s">
        <v>2</v>
      </c>
      <c r="E224" s="192" t="s">
        <v>120</v>
      </c>
      <c r="F224" s="224">
        <v>200</v>
      </c>
      <c r="G224" s="218"/>
      <c r="H224" s="214">
        <f t="shared" si="31"/>
        <v>0</v>
      </c>
      <c r="I224" s="44"/>
      <c r="J224" s="51"/>
    </row>
    <row r="225" spans="1:10" s="19" customFormat="1" ht="35.1" customHeight="1" x14ac:dyDescent="0.2">
      <c r="A225" s="68" t="s">
        <v>183</v>
      </c>
      <c r="B225" s="132" t="s">
        <v>141</v>
      </c>
      <c r="C225" s="158" t="s">
        <v>449</v>
      </c>
      <c r="D225" s="184" t="s">
        <v>2</v>
      </c>
      <c r="E225" s="192" t="s">
        <v>120</v>
      </c>
      <c r="F225" s="224">
        <v>16</v>
      </c>
      <c r="G225" s="218"/>
      <c r="H225" s="214">
        <f t="shared" si="31"/>
        <v>0</v>
      </c>
      <c r="I225" s="44"/>
      <c r="J225" s="51"/>
    </row>
    <row r="226" spans="1:10" s="19" customFormat="1" ht="35.1" customHeight="1" x14ac:dyDescent="0.2">
      <c r="A226" s="68" t="s">
        <v>184</v>
      </c>
      <c r="B226" s="132" t="s">
        <v>147</v>
      </c>
      <c r="C226" s="158" t="s">
        <v>450</v>
      </c>
      <c r="D226" s="184" t="s">
        <v>2</v>
      </c>
      <c r="E226" s="192" t="s">
        <v>120</v>
      </c>
      <c r="F226" s="224">
        <v>550</v>
      </c>
      <c r="G226" s="218"/>
      <c r="H226" s="214">
        <f t="shared" si="31"/>
        <v>0</v>
      </c>
      <c r="I226" s="44"/>
      <c r="J226" s="51"/>
    </row>
    <row r="227" spans="1:10" s="19" customFormat="1" ht="35.1" customHeight="1" x14ac:dyDescent="0.2">
      <c r="A227" s="68" t="s">
        <v>209</v>
      </c>
      <c r="B227" s="131" t="s">
        <v>512</v>
      </c>
      <c r="C227" s="158" t="s">
        <v>211</v>
      </c>
      <c r="D227" s="184" t="s">
        <v>175</v>
      </c>
      <c r="E227" s="192"/>
      <c r="F227" s="224"/>
      <c r="G227" s="220"/>
      <c r="H227" s="214"/>
      <c r="I227" s="44"/>
      <c r="J227" s="51"/>
    </row>
    <row r="228" spans="1:10" s="19" customFormat="1" ht="35.1" customHeight="1" x14ac:dyDescent="0.2">
      <c r="A228" s="68" t="s">
        <v>212</v>
      </c>
      <c r="B228" s="132" t="s">
        <v>28</v>
      </c>
      <c r="C228" s="158" t="s">
        <v>213</v>
      </c>
      <c r="D228" s="184" t="s">
        <v>2</v>
      </c>
      <c r="E228" s="192" t="s">
        <v>29</v>
      </c>
      <c r="F228" s="224">
        <v>620</v>
      </c>
      <c r="G228" s="218"/>
      <c r="H228" s="214">
        <f>ROUND(G228*F228,2)</f>
        <v>0</v>
      </c>
      <c r="I228" s="44"/>
      <c r="J228" s="51"/>
    </row>
    <row r="229" spans="1:10" s="19" customFormat="1" ht="35.1" customHeight="1" x14ac:dyDescent="0.2">
      <c r="A229" s="68" t="s">
        <v>214</v>
      </c>
      <c r="B229" s="131" t="s">
        <v>513</v>
      </c>
      <c r="C229" s="158" t="s">
        <v>216</v>
      </c>
      <c r="D229" s="184" t="s">
        <v>175</v>
      </c>
      <c r="E229" s="192"/>
      <c r="F229" s="224"/>
      <c r="G229" s="220"/>
      <c r="H229" s="214"/>
      <c r="I229" s="44"/>
      <c r="J229" s="51"/>
    </row>
    <row r="230" spans="1:10" s="19" customFormat="1" ht="35.1" customHeight="1" x14ac:dyDescent="0.2">
      <c r="A230" s="69" t="s">
        <v>217</v>
      </c>
      <c r="B230" s="134" t="s">
        <v>28</v>
      </c>
      <c r="C230" s="160" t="s">
        <v>218</v>
      </c>
      <c r="D230" s="134" t="s">
        <v>2</v>
      </c>
      <c r="E230" s="134" t="s">
        <v>29</v>
      </c>
      <c r="F230" s="224">
        <v>1000</v>
      </c>
      <c r="G230" s="218"/>
      <c r="H230" s="214">
        <f>ROUND(G230*F230,2)</f>
        <v>0</v>
      </c>
      <c r="I230" s="44"/>
      <c r="J230" s="51"/>
    </row>
    <row r="231" spans="1:10" s="19" customFormat="1" ht="35.1" customHeight="1" x14ac:dyDescent="0.2">
      <c r="A231" s="68" t="s">
        <v>219</v>
      </c>
      <c r="B231" s="131" t="s">
        <v>514</v>
      </c>
      <c r="C231" s="158" t="s">
        <v>221</v>
      </c>
      <c r="D231" s="184" t="s">
        <v>227</v>
      </c>
      <c r="E231" s="192"/>
      <c r="F231" s="224"/>
      <c r="G231" s="220"/>
      <c r="H231" s="214"/>
      <c r="I231" s="44"/>
      <c r="J231" s="51"/>
    </row>
    <row r="232" spans="1:10" s="19" customFormat="1" ht="35.1" customHeight="1" x14ac:dyDescent="0.2">
      <c r="A232" s="68" t="s">
        <v>222</v>
      </c>
      <c r="B232" s="132" t="s">
        <v>28</v>
      </c>
      <c r="C232" s="158" t="s">
        <v>223</v>
      </c>
      <c r="D232" s="184" t="s">
        <v>2</v>
      </c>
      <c r="E232" s="192" t="s">
        <v>120</v>
      </c>
      <c r="F232" s="224">
        <v>13</v>
      </c>
      <c r="G232" s="218"/>
      <c r="H232" s="214">
        <f t="shared" ref="H232" si="32">ROUND(G232*F232,2)</f>
        <v>0</v>
      </c>
      <c r="I232" s="44"/>
      <c r="J232" s="51"/>
    </row>
    <row r="233" spans="1:10" s="19" customFormat="1" ht="35.1" customHeight="1" x14ac:dyDescent="0.2">
      <c r="A233" s="68" t="s">
        <v>224</v>
      </c>
      <c r="B233" s="131" t="s">
        <v>515</v>
      </c>
      <c r="C233" s="158" t="s">
        <v>226</v>
      </c>
      <c r="D233" s="184" t="s">
        <v>227</v>
      </c>
      <c r="E233" s="192"/>
      <c r="F233" s="224"/>
      <c r="G233" s="220"/>
      <c r="H233" s="214"/>
      <c r="I233" s="44"/>
      <c r="J233" s="51"/>
    </row>
    <row r="234" spans="1:10" s="19" customFormat="1" ht="35.1" customHeight="1" x14ac:dyDescent="0.2">
      <c r="A234" s="68" t="s">
        <v>228</v>
      </c>
      <c r="B234" s="132" t="s">
        <v>28</v>
      </c>
      <c r="C234" s="158" t="s">
        <v>451</v>
      </c>
      <c r="D234" s="184" t="s">
        <v>610</v>
      </c>
      <c r="E234" s="192" t="s">
        <v>120</v>
      </c>
      <c r="F234" s="224">
        <v>27</v>
      </c>
      <c r="G234" s="218"/>
      <c r="H234" s="214">
        <f t="shared" ref="H234" si="33">ROUND(G234*F234,2)</f>
        <v>0</v>
      </c>
      <c r="I234" s="44"/>
      <c r="J234" s="51"/>
    </row>
    <row r="235" spans="1:10" s="19" customFormat="1" ht="35.1" customHeight="1" x14ac:dyDescent="0.2">
      <c r="A235" s="68" t="s">
        <v>231</v>
      </c>
      <c r="B235" s="131" t="s">
        <v>516</v>
      </c>
      <c r="C235" s="158" t="s">
        <v>233</v>
      </c>
      <c r="D235" s="184" t="s">
        <v>227</v>
      </c>
      <c r="E235" s="192"/>
      <c r="F235" s="224"/>
      <c r="G235" s="220"/>
      <c r="H235" s="214"/>
      <c r="I235" s="44"/>
      <c r="J235" s="51"/>
    </row>
    <row r="236" spans="1:10" s="19" customFormat="1" ht="35.1" customHeight="1" x14ac:dyDescent="0.2">
      <c r="A236" s="68" t="s">
        <v>234</v>
      </c>
      <c r="B236" s="132" t="s">
        <v>28</v>
      </c>
      <c r="C236" s="158" t="s">
        <v>452</v>
      </c>
      <c r="D236" s="184" t="s">
        <v>610</v>
      </c>
      <c r="E236" s="192"/>
      <c r="F236" s="224"/>
      <c r="G236" s="220"/>
      <c r="H236" s="214"/>
      <c r="I236" s="44"/>
      <c r="J236" s="51"/>
    </row>
    <row r="237" spans="1:10" s="19" customFormat="1" ht="35.1" customHeight="1" x14ac:dyDescent="0.2">
      <c r="A237" s="68" t="s">
        <v>235</v>
      </c>
      <c r="B237" s="135" t="s">
        <v>35</v>
      </c>
      <c r="C237" s="158" t="s">
        <v>236</v>
      </c>
      <c r="D237" s="184"/>
      <c r="E237" s="192" t="s">
        <v>120</v>
      </c>
      <c r="F237" s="224">
        <v>9</v>
      </c>
      <c r="G237" s="218"/>
      <c r="H237" s="214">
        <f>ROUND(G237*F237,2)</f>
        <v>0</v>
      </c>
      <c r="I237" s="46"/>
      <c r="J237" s="51"/>
    </row>
    <row r="238" spans="1:10" s="19" customFormat="1" ht="35.1" customHeight="1" x14ac:dyDescent="0.2">
      <c r="A238" s="68" t="s">
        <v>237</v>
      </c>
      <c r="B238" s="135" t="s">
        <v>238</v>
      </c>
      <c r="C238" s="158" t="s">
        <v>239</v>
      </c>
      <c r="D238" s="184"/>
      <c r="E238" s="192" t="s">
        <v>120</v>
      </c>
      <c r="F238" s="224">
        <v>40</v>
      </c>
      <c r="G238" s="218"/>
      <c r="H238" s="214">
        <f>ROUND(G238*F238,2)</f>
        <v>0</v>
      </c>
      <c r="I238" s="44"/>
      <c r="J238" s="51"/>
    </row>
    <row r="239" spans="1:10" s="19" customFormat="1" ht="35.1" customHeight="1" x14ac:dyDescent="0.2">
      <c r="A239" s="68" t="s">
        <v>240</v>
      </c>
      <c r="B239" s="135" t="s">
        <v>241</v>
      </c>
      <c r="C239" s="158" t="s">
        <v>242</v>
      </c>
      <c r="D239" s="184" t="s">
        <v>2</v>
      </c>
      <c r="E239" s="192" t="s">
        <v>120</v>
      </c>
      <c r="F239" s="224">
        <v>1370</v>
      </c>
      <c r="G239" s="218"/>
      <c r="H239" s="214">
        <f>ROUND(G239*F239,2)</f>
        <v>0</v>
      </c>
      <c r="I239" s="47"/>
      <c r="J239" s="51"/>
    </row>
    <row r="240" spans="1:10" s="19" customFormat="1" ht="35.1" customHeight="1" x14ac:dyDescent="0.2">
      <c r="A240" s="68" t="s">
        <v>245</v>
      </c>
      <c r="B240" s="131" t="s">
        <v>517</v>
      </c>
      <c r="C240" s="158" t="s">
        <v>431</v>
      </c>
      <c r="D240" s="184" t="s">
        <v>227</v>
      </c>
      <c r="E240" s="192" t="s">
        <v>120</v>
      </c>
      <c r="F240" s="205">
        <v>30</v>
      </c>
      <c r="G240" s="218"/>
      <c r="H240" s="214">
        <f t="shared" ref="H240:H242" si="34">ROUND(G240*F240,2)</f>
        <v>0</v>
      </c>
      <c r="I240" s="44"/>
      <c r="J240" s="51"/>
    </row>
    <row r="241" spans="1:24" s="19" customFormat="1" ht="35.1" customHeight="1" x14ac:dyDescent="0.2">
      <c r="A241" s="68" t="s">
        <v>247</v>
      </c>
      <c r="B241" s="131" t="s">
        <v>518</v>
      </c>
      <c r="C241" s="158" t="s">
        <v>432</v>
      </c>
      <c r="D241" s="184" t="s">
        <v>227</v>
      </c>
      <c r="E241" s="192" t="s">
        <v>120</v>
      </c>
      <c r="F241" s="224">
        <v>10</v>
      </c>
      <c r="G241" s="218"/>
      <c r="H241" s="214">
        <f t="shared" si="34"/>
        <v>0</v>
      </c>
      <c r="I241" s="44"/>
      <c r="J241" s="51"/>
    </row>
    <row r="242" spans="1:24" s="19" customFormat="1" ht="35.1" customHeight="1" x14ac:dyDescent="0.2">
      <c r="A242" s="68" t="s">
        <v>249</v>
      </c>
      <c r="B242" s="131" t="s">
        <v>519</v>
      </c>
      <c r="C242" s="158" t="s">
        <v>251</v>
      </c>
      <c r="D242" s="184" t="s">
        <v>227</v>
      </c>
      <c r="E242" s="192" t="s">
        <v>120</v>
      </c>
      <c r="F242" s="224">
        <v>10</v>
      </c>
      <c r="G242" s="218"/>
      <c r="H242" s="214">
        <f t="shared" si="34"/>
        <v>0</v>
      </c>
      <c r="I242" s="44"/>
      <c r="J242" s="51"/>
    </row>
    <row r="243" spans="1:24" s="19" customFormat="1" ht="35.1" customHeight="1" x14ac:dyDescent="0.2">
      <c r="A243" s="68" t="s">
        <v>252</v>
      </c>
      <c r="B243" s="131" t="s">
        <v>520</v>
      </c>
      <c r="C243" s="158" t="s">
        <v>254</v>
      </c>
      <c r="D243" s="184" t="s">
        <v>275</v>
      </c>
      <c r="E243" s="192"/>
      <c r="F243" s="224"/>
      <c r="G243" s="220"/>
      <c r="H243" s="214"/>
      <c r="I243" s="44"/>
      <c r="J243" s="51"/>
    </row>
    <row r="244" spans="1:24" s="19" customFormat="1" ht="35.1" customHeight="1" x14ac:dyDescent="0.2">
      <c r="A244" s="68" t="s">
        <v>258</v>
      </c>
      <c r="B244" s="132" t="s">
        <v>28</v>
      </c>
      <c r="C244" s="158" t="s">
        <v>259</v>
      </c>
      <c r="D244" s="184" t="s">
        <v>2</v>
      </c>
      <c r="E244" s="192" t="s">
        <v>30</v>
      </c>
      <c r="F244" s="224">
        <v>21</v>
      </c>
      <c r="G244" s="218"/>
      <c r="H244" s="214">
        <f t="shared" ref="H244" si="35">ROUND(G244*F244,2)</f>
        <v>0</v>
      </c>
      <c r="I244" s="45"/>
      <c r="J244" s="51"/>
    </row>
    <row r="245" spans="1:24" s="19" customFormat="1" ht="35.1" customHeight="1" x14ac:dyDescent="0.2">
      <c r="A245" s="68" t="s">
        <v>261</v>
      </c>
      <c r="B245" s="131" t="s">
        <v>521</v>
      </c>
      <c r="C245" s="158" t="s">
        <v>263</v>
      </c>
      <c r="D245" s="184" t="s">
        <v>255</v>
      </c>
      <c r="E245" s="192"/>
      <c r="F245" s="224"/>
      <c r="G245" s="220"/>
      <c r="H245" s="214"/>
      <c r="I245" s="44"/>
      <c r="J245" s="51"/>
    </row>
    <row r="246" spans="1:24" s="19" customFormat="1" ht="40.5" customHeight="1" x14ac:dyDescent="0.2">
      <c r="A246" s="68" t="s">
        <v>266</v>
      </c>
      <c r="B246" s="132" t="s">
        <v>28</v>
      </c>
      <c r="C246" s="158" t="s">
        <v>569</v>
      </c>
      <c r="D246" s="184" t="s">
        <v>579</v>
      </c>
      <c r="E246" s="192" t="s">
        <v>30</v>
      </c>
      <c r="F246" s="205">
        <v>21</v>
      </c>
      <c r="G246" s="218"/>
      <c r="H246" s="214">
        <f t="shared" ref="H246" si="36">ROUND(G246*F246,2)</f>
        <v>0</v>
      </c>
      <c r="I246" s="44"/>
      <c r="J246" s="51"/>
    </row>
    <row r="247" spans="1:24" s="19" customFormat="1" ht="35.1" customHeight="1" x14ac:dyDescent="0.2">
      <c r="A247" s="68" t="s">
        <v>272</v>
      </c>
      <c r="B247" s="131" t="s">
        <v>522</v>
      </c>
      <c r="C247" s="158" t="s">
        <v>274</v>
      </c>
      <c r="D247" s="184" t="s">
        <v>275</v>
      </c>
      <c r="E247" s="192"/>
      <c r="F247" s="224"/>
      <c r="G247" s="220"/>
      <c r="H247" s="214"/>
      <c r="I247" s="44"/>
      <c r="J247" s="51"/>
    </row>
    <row r="248" spans="1:24" s="19" customFormat="1" ht="35.1" customHeight="1" x14ac:dyDescent="0.2">
      <c r="A248" s="68" t="s">
        <v>276</v>
      </c>
      <c r="B248" s="132" t="s">
        <v>28</v>
      </c>
      <c r="C248" s="158" t="s">
        <v>607</v>
      </c>
      <c r="D248" s="184" t="s">
        <v>609</v>
      </c>
      <c r="E248" s="192"/>
      <c r="F248" s="224"/>
      <c r="G248" s="219"/>
      <c r="H248" s="214"/>
      <c r="I248" s="44"/>
      <c r="J248" s="51"/>
    </row>
    <row r="249" spans="1:24" s="19" customFormat="1" ht="35.1" customHeight="1" x14ac:dyDescent="0.2">
      <c r="A249" s="68" t="s">
        <v>572</v>
      </c>
      <c r="B249" s="137" t="s">
        <v>35</v>
      </c>
      <c r="C249" s="162" t="s">
        <v>278</v>
      </c>
      <c r="D249" s="186"/>
      <c r="E249" s="195" t="s">
        <v>30</v>
      </c>
      <c r="F249" s="204">
        <v>4</v>
      </c>
      <c r="G249" s="218"/>
      <c r="H249" s="227">
        <f>ROUND(G249*F249,2)</f>
        <v>0</v>
      </c>
      <c r="I249" s="48"/>
    </row>
    <row r="250" spans="1:24" s="19" customFormat="1" ht="35.1" customHeight="1" x14ac:dyDescent="0.2">
      <c r="A250" s="68" t="s">
        <v>574</v>
      </c>
      <c r="B250" s="137" t="s">
        <v>238</v>
      </c>
      <c r="C250" s="162" t="s">
        <v>281</v>
      </c>
      <c r="D250" s="186" t="s">
        <v>2</v>
      </c>
      <c r="E250" s="195" t="s">
        <v>30</v>
      </c>
      <c r="F250" s="204">
        <v>1045</v>
      </c>
      <c r="G250" s="218"/>
      <c r="H250" s="227">
        <f>ROUND(G250*F250,2)</f>
        <v>0</v>
      </c>
      <c r="I250" s="48"/>
      <c r="J250" s="51"/>
    </row>
    <row r="251" spans="1:24" s="19" customFormat="1" ht="35.1" customHeight="1" x14ac:dyDescent="0.2">
      <c r="A251" s="68" t="s">
        <v>282</v>
      </c>
      <c r="B251" s="132" t="s">
        <v>123</v>
      </c>
      <c r="C251" s="158" t="s">
        <v>568</v>
      </c>
      <c r="D251" s="184" t="s">
        <v>265</v>
      </c>
      <c r="E251" s="192" t="s">
        <v>30</v>
      </c>
      <c r="F251" s="224">
        <v>15</v>
      </c>
      <c r="G251" s="218"/>
      <c r="H251" s="214">
        <f t="shared" ref="H251" si="37">ROUND(G251*F251,2)</f>
        <v>0</v>
      </c>
      <c r="I251" s="44"/>
      <c r="J251" s="51"/>
    </row>
    <row r="252" spans="1:24" s="39" customFormat="1" ht="50.25" customHeight="1" x14ac:dyDescent="0.2">
      <c r="A252" s="68" t="s">
        <v>284</v>
      </c>
      <c r="B252" s="143" t="s">
        <v>141</v>
      </c>
      <c r="C252" s="162" t="s">
        <v>570</v>
      </c>
      <c r="D252" s="186" t="s">
        <v>436</v>
      </c>
      <c r="E252" s="195"/>
      <c r="F252" s="208"/>
      <c r="G252" s="220"/>
      <c r="H252" s="227"/>
      <c r="I252" s="48"/>
      <c r="J252" s="53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</row>
    <row r="253" spans="1:24" s="39" customFormat="1" ht="35.1" customHeight="1" x14ac:dyDescent="0.2">
      <c r="A253" s="68" t="s">
        <v>575</v>
      </c>
      <c r="B253" s="137" t="s">
        <v>35</v>
      </c>
      <c r="C253" s="162" t="s">
        <v>279</v>
      </c>
      <c r="D253" s="186"/>
      <c r="E253" s="195" t="s">
        <v>30</v>
      </c>
      <c r="F253" s="204">
        <v>10</v>
      </c>
      <c r="G253" s="218"/>
      <c r="H253" s="227">
        <f>ROUND(G253*F253,2)</f>
        <v>0</v>
      </c>
      <c r="I253" s="48"/>
      <c r="J253" s="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</row>
    <row r="254" spans="1:24" s="38" customFormat="1" ht="35.1" customHeight="1" x14ac:dyDescent="0.2">
      <c r="A254" s="68" t="s">
        <v>286</v>
      </c>
      <c r="B254" s="132" t="s">
        <v>147</v>
      </c>
      <c r="C254" s="158" t="s">
        <v>457</v>
      </c>
      <c r="D254" s="184" t="s">
        <v>314</v>
      </c>
      <c r="E254" s="192" t="s">
        <v>30</v>
      </c>
      <c r="F254" s="224">
        <v>20</v>
      </c>
      <c r="G254" s="218"/>
      <c r="H254" s="214">
        <f t="shared" ref="H254:H255" si="38">ROUND(G254*F254,2)</f>
        <v>0</v>
      </c>
      <c r="I254" s="44"/>
      <c r="J254" s="56"/>
    </row>
    <row r="255" spans="1:24" s="19" customFormat="1" ht="35.1" customHeight="1" x14ac:dyDescent="0.2">
      <c r="A255" s="68" t="s">
        <v>288</v>
      </c>
      <c r="B255" s="131" t="s">
        <v>523</v>
      </c>
      <c r="C255" s="158" t="s">
        <v>290</v>
      </c>
      <c r="D255" s="184" t="s">
        <v>291</v>
      </c>
      <c r="E255" s="192" t="s">
        <v>120</v>
      </c>
      <c r="F255" s="224">
        <v>5</v>
      </c>
      <c r="G255" s="218"/>
      <c r="H255" s="214">
        <f t="shared" si="38"/>
        <v>0</v>
      </c>
      <c r="I255" s="44"/>
      <c r="J255" s="51"/>
    </row>
    <row r="256" spans="1:24" s="19" customFormat="1" ht="35.1" customHeight="1" x14ac:dyDescent="0.2">
      <c r="A256" s="68" t="s">
        <v>292</v>
      </c>
      <c r="B256" s="131" t="s">
        <v>524</v>
      </c>
      <c r="C256" s="158" t="s">
        <v>294</v>
      </c>
      <c r="D256" s="184" t="s">
        <v>578</v>
      </c>
      <c r="E256" s="192"/>
      <c r="F256" s="224"/>
      <c r="G256" s="219"/>
      <c r="H256" s="214"/>
      <c r="I256" s="44"/>
      <c r="J256" s="51"/>
    </row>
    <row r="257" spans="1:10" s="19" customFormat="1" ht="35.1" customHeight="1" x14ac:dyDescent="0.2">
      <c r="A257" s="68" t="s">
        <v>295</v>
      </c>
      <c r="B257" s="132" t="s">
        <v>28</v>
      </c>
      <c r="C257" s="158" t="s">
        <v>296</v>
      </c>
      <c r="D257" s="184"/>
      <c r="E257" s="192"/>
      <c r="F257" s="224"/>
      <c r="G257" s="219"/>
      <c r="H257" s="214"/>
      <c r="I257" s="44"/>
      <c r="J257" s="51"/>
    </row>
    <row r="258" spans="1:10" s="19" customFormat="1" ht="35.1" customHeight="1" x14ac:dyDescent="0.2">
      <c r="A258" s="68" t="s">
        <v>297</v>
      </c>
      <c r="B258" s="135" t="s">
        <v>35</v>
      </c>
      <c r="C258" s="158" t="s">
        <v>298</v>
      </c>
      <c r="D258" s="184"/>
      <c r="E258" s="192" t="s">
        <v>122</v>
      </c>
      <c r="F258" s="224">
        <v>920</v>
      </c>
      <c r="G258" s="218"/>
      <c r="H258" s="214">
        <f>ROUND(G258*F258,2)</f>
        <v>0</v>
      </c>
      <c r="I258" s="44"/>
      <c r="J258" s="51"/>
    </row>
    <row r="259" spans="1:10" s="19" customFormat="1" ht="35.1" customHeight="1" x14ac:dyDescent="0.2">
      <c r="A259" s="68" t="s">
        <v>300</v>
      </c>
      <c r="B259" s="132" t="s">
        <v>123</v>
      </c>
      <c r="C259" s="158" t="s">
        <v>301</v>
      </c>
      <c r="D259" s="184"/>
      <c r="E259" s="192"/>
      <c r="F259" s="224"/>
      <c r="G259" s="219"/>
      <c r="H259" s="214"/>
      <c r="I259" s="44"/>
      <c r="J259" s="51"/>
    </row>
    <row r="260" spans="1:10" s="19" customFormat="1" ht="35.1" customHeight="1" x14ac:dyDescent="0.2">
      <c r="A260" s="68" t="s">
        <v>302</v>
      </c>
      <c r="B260" s="135" t="s">
        <v>35</v>
      </c>
      <c r="C260" s="158" t="s">
        <v>298</v>
      </c>
      <c r="D260" s="184"/>
      <c r="E260" s="192" t="s">
        <v>122</v>
      </c>
      <c r="F260" s="224">
        <v>10</v>
      </c>
      <c r="G260" s="218"/>
      <c r="H260" s="214">
        <f t="shared" ref="H260:H261" si="39">ROUND(G260*F260,2)</f>
        <v>0</v>
      </c>
      <c r="I260" s="44"/>
      <c r="J260" s="51"/>
    </row>
    <row r="261" spans="1:10" s="19" customFormat="1" ht="35.1" customHeight="1" x14ac:dyDescent="0.2">
      <c r="A261" s="68"/>
      <c r="B261" s="131" t="s">
        <v>525</v>
      </c>
      <c r="C261" s="158" t="s">
        <v>612</v>
      </c>
      <c r="D261" s="184" t="s">
        <v>613</v>
      </c>
      <c r="E261" s="192" t="s">
        <v>29</v>
      </c>
      <c r="F261" s="224">
        <v>1</v>
      </c>
      <c r="G261" s="218"/>
      <c r="H261" s="214">
        <f t="shared" si="39"/>
        <v>0</v>
      </c>
      <c r="I261" s="44"/>
      <c r="J261" s="51"/>
    </row>
    <row r="262" spans="1:10" s="19" customFormat="1" ht="35.1" customHeight="1" x14ac:dyDescent="0.2">
      <c r="A262" s="68" t="s">
        <v>306</v>
      </c>
      <c r="B262" s="131" t="s">
        <v>526</v>
      </c>
      <c r="C262" s="158" t="s">
        <v>307</v>
      </c>
      <c r="D262" s="184" t="s">
        <v>581</v>
      </c>
      <c r="E262" s="192"/>
      <c r="F262" s="224"/>
      <c r="G262" s="220"/>
      <c r="H262" s="214"/>
      <c r="I262" s="45"/>
      <c r="J262" s="51"/>
    </row>
    <row r="263" spans="1:10" s="19" customFormat="1" ht="35.1" customHeight="1" x14ac:dyDescent="0.2">
      <c r="A263" s="68" t="s">
        <v>308</v>
      </c>
      <c r="B263" s="132" t="s">
        <v>28</v>
      </c>
      <c r="C263" s="158" t="s">
        <v>309</v>
      </c>
      <c r="D263" s="184"/>
      <c r="E263" s="192" t="s">
        <v>120</v>
      </c>
      <c r="F263" s="205">
        <v>1100</v>
      </c>
      <c r="G263" s="218"/>
      <c r="H263" s="214">
        <f t="shared" ref="H263" si="40">ROUND(G263*F263,2)</f>
        <v>0</v>
      </c>
      <c r="I263" s="45"/>
      <c r="J263" s="51"/>
    </row>
    <row r="264" spans="1:10" ht="35.1" customHeight="1" x14ac:dyDescent="0.2">
      <c r="A264" s="65"/>
      <c r="B264" s="138"/>
      <c r="C264" s="159" t="s">
        <v>21</v>
      </c>
      <c r="D264" s="180"/>
      <c r="E264" s="138"/>
      <c r="F264" s="202"/>
      <c r="G264" s="217"/>
      <c r="H264" s="213"/>
      <c r="I264" s="15"/>
      <c r="J264" s="53"/>
    </row>
    <row r="265" spans="1:10" s="19" customFormat="1" ht="35.1" customHeight="1" x14ac:dyDescent="0.2">
      <c r="A265" s="66" t="s">
        <v>338</v>
      </c>
      <c r="B265" s="131" t="s">
        <v>527</v>
      </c>
      <c r="C265" s="158" t="s">
        <v>339</v>
      </c>
      <c r="D265" s="184" t="s">
        <v>340</v>
      </c>
      <c r="E265" s="192" t="s">
        <v>30</v>
      </c>
      <c r="F265" s="205">
        <v>600</v>
      </c>
      <c r="G265" s="218"/>
      <c r="H265" s="214">
        <f>ROUND(G265*F265,2)</f>
        <v>0</v>
      </c>
      <c r="I265" s="44"/>
      <c r="J265" s="51"/>
    </row>
    <row r="266" spans="1:10" ht="35.1" customHeight="1" x14ac:dyDescent="0.2">
      <c r="A266" s="65"/>
      <c r="B266" s="138"/>
      <c r="C266" s="159" t="s">
        <v>22</v>
      </c>
      <c r="D266" s="180"/>
      <c r="E266" s="144"/>
      <c r="F266" s="202"/>
      <c r="G266" s="217"/>
      <c r="H266" s="213"/>
      <c r="I266" s="15"/>
      <c r="J266" s="53"/>
    </row>
    <row r="267" spans="1:10" s="41" customFormat="1" ht="35.1" customHeight="1" x14ac:dyDescent="0.2">
      <c r="A267" s="66" t="s">
        <v>353</v>
      </c>
      <c r="B267" s="131" t="s">
        <v>528</v>
      </c>
      <c r="C267" s="165" t="s">
        <v>355</v>
      </c>
      <c r="D267" s="182" t="s">
        <v>356</v>
      </c>
      <c r="E267" s="192"/>
      <c r="F267" s="205"/>
      <c r="G267" s="220"/>
      <c r="H267" s="215"/>
      <c r="I267" s="44"/>
      <c r="J267" s="51"/>
    </row>
    <row r="268" spans="1:10" s="19" customFormat="1" ht="35.1" customHeight="1" x14ac:dyDescent="0.2">
      <c r="A268" s="66" t="s">
        <v>357</v>
      </c>
      <c r="B268" s="132" t="s">
        <v>28</v>
      </c>
      <c r="C268" s="166" t="s">
        <v>358</v>
      </c>
      <c r="D268" s="184"/>
      <c r="E268" s="192" t="s">
        <v>29</v>
      </c>
      <c r="F268" s="205">
        <v>2</v>
      </c>
      <c r="G268" s="218"/>
      <c r="H268" s="214">
        <f t="shared" ref="H268:H270" si="41">ROUND(G268*F268,2)</f>
        <v>0</v>
      </c>
      <c r="I268" s="45"/>
      <c r="J268" s="51"/>
    </row>
    <row r="269" spans="1:10" s="19" customFormat="1" ht="35.1" customHeight="1" x14ac:dyDescent="0.2">
      <c r="A269" s="66" t="s">
        <v>359</v>
      </c>
      <c r="B269" s="132" t="s">
        <v>123</v>
      </c>
      <c r="C269" s="166" t="s">
        <v>360</v>
      </c>
      <c r="D269" s="184"/>
      <c r="E269" s="192" t="s">
        <v>29</v>
      </c>
      <c r="F269" s="205">
        <v>2</v>
      </c>
      <c r="G269" s="218"/>
      <c r="H269" s="214">
        <f t="shared" si="41"/>
        <v>0</v>
      </c>
      <c r="I269" s="45"/>
      <c r="J269" s="51"/>
    </row>
    <row r="270" spans="1:10" s="41" customFormat="1" ht="35.1" customHeight="1" x14ac:dyDescent="0.2">
      <c r="A270" s="66"/>
      <c r="B270" s="131" t="s">
        <v>529</v>
      </c>
      <c r="C270" s="165" t="s">
        <v>437</v>
      </c>
      <c r="D270" s="182" t="s">
        <v>438</v>
      </c>
      <c r="E270" s="192" t="s">
        <v>29</v>
      </c>
      <c r="F270" s="205">
        <v>4</v>
      </c>
      <c r="G270" s="218"/>
      <c r="H270" s="214">
        <f t="shared" si="41"/>
        <v>0</v>
      </c>
      <c r="I270" s="44"/>
      <c r="J270" s="51"/>
    </row>
    <row r="271" spans="1:10" ht="35.1" customHeight="1" x14ac:dyDescent="0.2">
      <c r="A271" s="65"/>
      <c r="B271" s="138"/>
      <c r="C271" s="159" t="s">
        <v>23</v>
      </c>
      <c r="D271" s="180"/>
      <c r="E271" s="144"/>
      <c r="F271" s="202"/>
      <c r="G271" s="217"/>
      <c r="H271" s="213"/>
      <c r="I271" s="15"/>
      <c r="J271" s="53"/>
    </row>
    <row r="272" spans="1:10" s="19" customFormat="1" ht="35.1" customHeight="1" x14ac:dyDescent="0.2">
      <c r="A272" s="66" t="s">
        <v>383</v>
      </c>
      <c r="B272" s="131" t="s">
        <v>530</v>
      </c>
      <c r="C272" s="166" t="s">
        <v>385</v>
      </c>
      <c r="D272" s="182" t="s">
        <v>356</v>
      </c>
      <c r="E272" s="192" t="s">
        <v>29</v>
      </c>
      <c r="F272" s="205">
        <v>6</v>
      </c>
      <c r="G272" s="218"/>
      <c r="H272" s="214">
        <f>ROUND(G272*F272,2)</f>
        <v>0</v>
      </c>
      <c r="I272" s="44"/>
      <c r="J272" s="51"/>
    </row>
    <row r="273" spans="1:10" s="19" customFormat="1" ht="35.1" customHeight="1" x14ac:dyDescent="0.2">
      <c r="A273" s="66" t="s">
        <v>31</v>
      </c>
      <c r="B273" s="131" t="s">
        <v>531</v>
      </c>
      <c r="C273" s="158" t="s">
        <v>33</v>
      </c>
      <c r="D273" s="184" t="s">
        <v>597</v>
      </c>
      <c r="E273" s="192"/>
      <c r="F273" s="205"/>
      <c r="G273" s="219"/>
      <c r="H273" s="215"/>
      <c r="I273" s="44"/>
      <c r="J273" s="51"/>
    </row>
    <row r="274" spans="1:10" s="19" customFormat="1" ht="35.1" customHeight="1" x14ac:dyDescent="0.2">
      <c r="A274" s="66" t="s">
        <v>34</v>
      </c>
      <c r="B274" s="132" t="s">
        <v>28</v>
      </c>
      <c r="C274" s="158" t="s">
        <v>36</v>
      </c>
      <c r="D274" s="184"/>
      <c r="E274" s="192" t="s">
        <v>32</v>
      </c>
      <c r="F274" s="205">
        <v>1</v>
      </c>
      <c r="G274" s="218"/>
      <c r="H274" s="214">
        <f>ROUND(G274*F274,2)</f>
        <v>0</v>
      </c>
      <c r="I274" s="44"/>
      <c r="J274" s="51"/>
    </row>
    <row r="275" spans="1:10" s="19" customFormat="1" ht="35.1" customHeight="1" x14ac:dyDescent="0.2">
      <c r="A275" s="66" t="s">
        <v>387</v>
      </c>
      <c r="B275" s="131" t="s">
        <v>532</v>
      </c>
      <c r="C275" s="166" t="s">
        <v>389</v>
      </c>
      <c r="D275" s="182" t="s">
        <v>356</v>
      </c>
      <c r="E275" s="192"/>
      <c r="F275" s="205"/>
      <c r="G275" s="220"/>
      <c r="H275" s="215"/>
      <c r="I275" s="44"/>
      <c r="J275" s="51"/>
    </row>
    <row r="276" spans="1:10" s="19" customFormat="1" ht="35.1" customHeight="1" x14ac:dyDescent="0.2">
      <c r="A276" s="66" t="s">
        <v>396</v>
      </c>
      <c r="B276" s="132" t="s">
        <v>28</v>
      </c>
      <c r="C276" s="158" t="s">
        <v>397</v>
      </c>
      <c r="D276" s="184"/>
      <c r="E276" s="192" t="s">
        <v>29</v>
      </c>
      <c r="F276" s="205">
        <v>3</v>
      </c>
      <c r="G276" s="218"/>
      <c r="H276" s="214">
        <f t="shared" ref="H276:H281" si="42">ROUND(G276*F276,2)</f>
        <v>0</v>
      </c>
      <c r="I276" s="44"/>
      <c r="J276" s="51"/>
    </row>
    <row r="277" spans="1:10" s="19" customFormat="1" ht="35.1" customHeight="1" x14ac:dyDescent="0.2">
      <c r="A277" s="66" t="s">
        <v>398</v>
      </c>
      <c r="B277" s="131" t="s">
        <v>533</v>
      </c>
      <c r="C277" s="158" t="s">
        <v>400</v>
      </c>
      <c r="D277" s="182" t="s">
        <v>356</v>
      </c>
      <c r="E277" s="192" t="s">
        <v>29</v>
      </c>
      <c r="F277" s="205">
        <v>4</v>
      </c>
      <c r="G277" s="218"/>
      <c r="H277" s="214">
        <f t="shared" si="42"/>
        <v>0</v>
      </c>
      <c r="I277" s="44"/>
      <c r="J277" s="51"/>
    </row>
    <row r="278" spans="1:10" s="19" customFormat="1" ht="35.1" customHeight="1" x14ac:dyDescent="0.2">
      <c r="A278" s="66" t="s">
        <v>404</v>
      </c>
      <c r="B278" s="131" t="s">
        <v>534</v>
      </c>
      <c r="C278" s="158" t="s">
        <v>406</v>
      </c>
      <c r="D278" s="182" t="s">
        <v>356</v>
      </c>
      <c r="E278" s="192" t="s">
        <v>29</v>
      </c>
      <c r="F278" s="205">
        <v>30</v>
      </c>
      <c r="G278" s="218"/>
      <c r="H278" s="214">
        <f t="shared" si="42"/>
        <v>0</v>
      </c>
      <c r="I278" s="44"/>
      <c r="J278" s="51"/>
    </row>
    <row r="279" spans="1:10" s="19" customFormat="1" ht="35.1" customHeight="1" x14ac:dyDescent="0.2">
      <c r="A279" s="70" t="s">
        <v>407</v>
      </c>
      <c r="B279" s="150" t="s">
        <v>535</v>
      </c>
      <c r="C279" s="166" t="s">
        <v>409</v>
      </c>
      <c r="D279" s="182" t="s">
        <v>356</v>
      </c>
      <c r="E279" s="199" t="s">
        <v>29</v>
      </c>
      <c r="F279" s="226">
        <v>1</v>
      </c>
      <c r="G279" s="229"/>
      <c r="H279" s="228">
        <f t="shared" si="42"/>
        <v>0</v>
      </c>
      <c r="I279" s="44"/>
      <c r="J279" s="51"/>
    </row>
    <row r="280" spans="1:10" s="19" customFormat="1" ht="35.1" customHeight="1" x14ac:dyDescent="0.2">
      <c r="A280" s="66" t="s">
        <v>410</v>
      </c>
      <c r="B280" s="131" t="s">
        <v>536</v>
      </c>
      <c r="C280" s="166" t="s">
        <v>412</v>
      </c>
      <c r="D280" s="182" t="s">
        <v>356</v>
      </c>
      <c r="E280" s="192" t="s">
        <v>29</v>
      </c>
      <c r="F280" s="205">
        <v>1</v>
      </c>
      <c r="G280" s="218"/>
      <c r="H280" s="214">
        <f t="shared" si="42"/>
        <v>0</v>
      </c>
      <c r="I280" s="50"/>
      <c r="J280" s="51"/>
    </row>
    <row r="281" spans="1:10" s="19" customFormat="1" ht="35.1" customHeight="1" x14ac:dyDescent="0.2">
      <c r="A281" s="66" t="s">
        <v>413</v>
      </c>
      <c r="B281" s="131" t="s">
        <v>537</v>
      </c>
      <c r="C281" s="166" t="s">
        <v>414</v>
      </c>
      <c r="D281" s="182" t="s">
        <v>356</v>
      </c>
      <c r="E281" s="192" t="s">
        <v>29</v>
      </c>
      <c r="F281" s="205">
        <v>8</v>
      </c>
      <c r="G281" s="218"/>
      <c r="H281" s="214">
        <f t="shared" si="42"/>
        <v>0</v>
      </c>
      <c r="I281" s="44"/>
      <c r="J281" s="51"/>
    </row>
    <row r="282" spans="1:10" ht="35.1" customHeight="1" x14ac:dyDescent="0.2">
      <c r="A282" s="65"/>
      <c r="B282" s="144"/>
      <c r="C282" s="159" t="s">
        <v>24</v>
      </c>
      <c r="D282" s="180"/>
      <c r="E282" s="144"/>
      <c r="F282" s="202"/>
      <c r="G282" s="217"/>
      <c r="H282" s="213"/>
      <c r="I282" s="15"/>
      <c r="J282" s="53"/>
    </row>
    <row r="283" spans="1:10" s="19" customFormat="1" ht="35.1" customHeight="1" x14ac:dyDescent="0.2">
      <c r="A283" s="68" t="s">
        <v>418</v>
      </c>
      <c r="B283" s="131" t="s">
        <v>538</v>
      </c>
      <c r="C283" s="158" t="s">
        <v>419</v>
      </c>
      <c r="D283" s="184" t="s">
        <v>420</v>
      </c>
      <c r="E283" s="192"/>
      <c r="F283" s="224"/>
      <c r="G283" s="220"/>
      <c r="H283" s="214"/>
      <c r="I283" s="44"/>
      <c r="J283" s="51"/>
    </row>
    <row r="284" spans="1:10" s="19" customFormat="1" ht="35.1" customHeight="1" x14ac:dyDescent="0.2">
      <c r="A284" s="68" t="s">
        <v>421</v>
      </c>
      <c r="B284" s="132" t="s">
        <v>28</v>
      </c>
      <c r="C284" s="158" t="s">
        <v>422</v>
      </c>
      <c r="D284" s="184"/>
      <c r="E284" s="192" t="s">
        <v>120</v>
      </c>
      <c r="F284" s="224">
        <v>20</v>
      </c>
      <c r="G284" s="218"/>
      <c r="H284" s="214">
        <f>ROUND(G284*F284,2)</f>
        <v>0</v>
      </c>
      <c r="I284" s="49"/>
      <c r="J284" s="51"/>
    </row>
    <row r="285" spans="1:10" s="19" customFormat="1" ht="35.1" customHeight="1" x14ac:dyDescent="0.2">
      <c r="A285" s="68" t="s">
        <v>423</v>
      </c>
      <c r="B285" s="132" t="s">
        <v>123</v>
      </c>
      <c r="C285" s="158" t="s">
        <v>424</v>
      </c>
      <c r="D285" s="184"/>
      <c r="E285" s="192" t="s">
        <v>120</v>
      </c>
      <c r="F285" s="224">
        <v>2980</v>
      </c>
      <c r="G285" s="218"/>
      <c r="H285" s="214">
        <f>ROUND(G285*F285,2)</f>
        <v>0</v>
      </c>
      <c r="I285" s="44"/>
      <c r="J285" s="51"/>
    </row>
    <row r="286" spans="1:10" ht="35.1" customHeight="1" x14ac:dyDescent="0.2">
      <c r="A286" s="65"/>
      <c r="B286" s="133"/>
      <c r="C286" s="159" t="s">
        <v>25</v>
      </c>
      <c r="D286" s="180"/>
      <c r="E286" s="193"/>
      <c r="F286" s="207"/>
      <c r="G286" s="217"/>
      <c r="H286" s="213"/>
      <c r="I286" s="15"/>
      <c r="J286" s="53"/>
    </row>
    <row r="287" spans="1:10" s="19" customFormat="1" ht="35.1" customHeight="1" x14ac:dyDescent="0.2">
      <c r="A287" s="72"/>
      <c r="B287" s="151" t="s">
        <v>539</v>
      </c>
      <c r="C287" s="173" t="s">
        <v>430</v>
      </c>
      <c r="D287" s="187" t="s">
        <v>310</v>
      </c>
      <c r="E287" s="200" t="s">
        <v>29</v>
      </c>
      <c r="F287" s="225">
        <v>12</v>
      </c>
      <c r="G287" s="221"/>
      <c r="H287" s="216">
        <f>ROUND(G287*F287,2)</f>
        <v>0</v>
      </c>
      <c r="I287" s="44"/>
      <c r="J287" s="57"/>
    </row>
    <row r="288" spans="1:10" s="15" customFormat="1" ht="39.950000000000003" customHeight="1" thickBot="1" x14ac:dyDescent="0.25">
      <c r="A288" s="64"/>
      <c r="B288" s="147" t="str">
        <f>B214</f>
        <v>D</v>
      </c>
      <c r="C288" s="243" t="str">
        <f>C214</f>
        <v>ST. ANTHONY AVENUE from Parr Street to Andrews Street - Concrete Pavement Rehabilitation and Associated Works</v>
      </c>
      <c r="D288" s="243"/>
      <c r="E288" s="243"/>
      <c r="F288" s="244"/>
      <c r="G288" s="77" t="s">
        <v>17</v>
      </c>
      <c r="H288" s="78">
        <f>SUM(H215:H287)</f>
        <v>0</v>
      </c>
      <c r="J288" s="53"/>
    </row>
    <row r="289" spans="1:10" s="15" customFormat="1" ht="39.950000000000003" customHeight="1" thickTop="1" x14ac:dyDescent="0.2">
      <c r="A289" s="29"/>
      <c r="B289" s="152" t="s">
        <v>16</v>
      </c>
      <c r="C289" s="242" t="s">
        <v>87</v>
      </c>
      <c r="D289" s="242"/>
      <c r="E289" s="242"/>
      <c r="F289" s="242"/>
      <c r="G289" s="84"/>
      <c r="H289" s="85"/>
      <c r="J289" s="53"/>
    </row>
    <row r="290" spans="1:10" ht="35.1" customHeight="1" x14ac:dyDescent="0.2">
      <c r="A290" s="65"/>
      <c r="B290" s="130"/>
      <c r="C290" s="157" t="s">
        <v>19</v>
      </c>
      <c r="D290" s="179"/>
      <c r="E290" s="155" t="s">
        <v>2</v>
      </c>
      <c r="F290" s="201" t="s">
        <v>2</v>
      </c>
      <c r="G290" s="127" t="s">
        <v>2</v>
      </c>
      <c r="H290" s="212"/>
      <c r="I290" s="15"/>
      <c r="J290" s="53"/>
    </row>
    <row r="291" spans="1:10" s="19" customFormat="1" ht="35.1" customHeight="1" x14ac:dyDescent="0.2">
      <c r="A291" s="66" t="s">
        <v>130</v>
      </c>
      <c r="B291" s="131" t="s">
        <v>44</v>
      </c>
      <c r="C291" s="158" t="s">
        <v>132</v>
      </c>
      <c r="D291" s="186" t="s">
        <v>114</v>
      </c>
      <c r="E291" s="192" t="s">
        <v>120</v>
      </c>
      <c r="F291" s="224">
        <v>800</v>
      </c>
      <c r="G291" s="218"/>
      <c r="H291" s="214">
        <f t="shared" ref="H291" si="43">ROUND(G291*F291,2)</f>
        <v>0</v>
      </c>
      <c r="I291" s="44" t="s">
        <v>133</v>
      </c>
      <c r="J291" s="51"/>
    </row>
    <row r="292" spans="1:10" ht="35.1" customHeight="1" x14ac:dyDescent="0.2">
      <c r="A292" s="65"/>
      <c r="B292" s="133"/>
      <c r="C292" s="159" t="s">
        <v>46</v>
      </c>
      <c r="D292" s="180"/>
      <c r="E292" s="193"/>
      <c r="F292" s="207"/>
      <c r="G292" s="217"/>
      <c r="H292" s="213"/>
      <c r="I292" s="15"/>
      <c r="J292" s="53"/>
    </row>
    <row r="293" spans="1:10" s="19" customFormat="1" ht="35.1" customHeight="1" x14ac:dyDescent="0.2">
      <c r="A293" s="68" t="s">
        <v>165</v>
      </c>
      <c r="B293" s="131" t="s">
        <v>540</v>
      </c>
      <c r="C293" s="158" t="s">
        <v>167</v>
      </c>
      <c r="D293" s="186" t="s">
        <v>114</v>
      </c>
      <c r="E293" s="192"/>
      <c r="F293" s="224"/>
      <c r="G293" s="220"/>
      <c r="H293" s="214"/>
      <c r="I293" s="44"/>
      <c r="J293" s="51"/>
    </row>
    <row r="294" spans="1:10" s="19" customFormat="1" ht="35.1" customHeight="1" x14ac:dyDescent="0.2">
      <c r="A294" s="68" t="s">
        <v>170</v>
      </c>
      <c r="B294" s="132" t="s">
        <v>28</v>
      </c>
      <c r="C294" s="158" t="s">
        <v>171</v>
      </c>
      <c r="D294" s="184" t="s">
        <v>2</v>
      </c>
      <c r="E294" s="192" t="s">
        <v>120</v>
      </c>
      <c r="F294" s="224">
        <v>170</v>
      </c>
      <c r="G294" s="218"/>
      <c r="H294" s="214">
        <f>ROUND(G294*F294,2)</f>
        <v>0</v>
      </c>
      <c r="I294" s="45"/>
      <c r="J294" s="51"/>
    </row>
    <row r="295" spans="1:10" s="19" customFormat="1" ht="35.1" customHeight="1" x14ac:dyDescent="0.2">
      <c r="A295" s="68" t="s">
        <v>172</v>
      </c>
      <c r="B295" s="131" t="s">
        <v>541</v>
      </c>
      <c r="C295" s="158" t="s">
        <v>174</v>
      </c>
      <c r="D295" s="184" t="s">
        <v>175</v>
      </c>
      <c r="E295" s="192"/>
      <c r="F295" s="224"/>
      <c r="G295" s="220"/>
      <c r="H295" s="214"/>
      <c r="I295" s="44"/>
      <c r="J295" s="51"/>
    </row>
    <row r="296" spans="1:10" s="19" customFormat="1" ht="35.1" customHeight="1" x14ac:dyDescent="0.2">
      <c r="A296" s="68" t="s">
        <v>177</v>
      </c>
      <c r="B296" s="132" t="s">
        <v>28</v>
      </c>
      <c r="C296" s="158" t="s">
        <v>446</v>
      </c>
      <c r="D296" s="184" t="s">
        <v>2</v>
      </c>
      <c r="E296" s="192" t="s">
        <v>120</v>
      </c>
      <c r="F296" s="224">
        <v>470</v>
      </c>
      <c r="G296" s="218"/>
      <c r="H296" s="214">
        <f>ROUND(G296*F296,2)</f>
        <v>0</v>
      </c>
      <c r="I296" s="44"/>
      <c r="J296" s="51"/>
    </row>
    <row r="297" spans="1:10" s="19" customFormat="1" ht="35.1" customHeight="1" x14ac:dyDescent="0.2">
      <c r="A297" s="68" t="s">
        <v>178</v>
      </c>
      <c r="B297" s="131" t="s">
        <v>542</v>
      </c>
      <c r="C297" s="158" t="s">
        <v>180</v>
      </c>
      <c r="D297" s="184" t="s">
        <v>175</v>
      </c>
      <c r="E297" s="192"/>
      <c r="F297" s="224"/>
      <c r="G297" s="220"/>
      <c r="H297" s="214"/>
      <c r="I297" s="44"/>
      <c r="J297" s="51"/>
    </row>
    <row r="298" spans="1:10" s="19" customFormat="1" ht="35.1" customHeight="1" x14ac:dyDescent="0.2">
      <c r="A298" s="68" t="s">
        <v>182</v>
      </c>
      <c r="B298" s="132" t="s">
        <v>28</v>
      </c>
      <c r="C298" s="158" t="s">
        <v>448</v>
      </c>
      <c r="D298" s="184" t="s">
        <v>2</v>
      </c>
      <c r="E298" s="192" t="s">
        <v>120</v>
      </c>
      <c r="F298" s="224">
        <v>4</v>
      </c>
      <c r="G298" s="218"/>
      <c r="H298" s="214">
        <f t="shared" ref="H298:H299" si="44">ROUND(G298*F298,2)</f>
        <v>0</v>
      </c>
      <c r="I298" s="44"/>
      <c r="J298" s="51"/>
    </row>
    <row r="299" spans="1:10" s="19" customFormat="1" ht="35.1" customHeight="1" x14ac:dyDescent="0.2">
      <c r="A299" s="68" t="s">
        <v>184</v>
      </c>
      <c r="B299" s="132" t="s">
        <v>123</v>
      </c>
      <c r="C299" s="158" t="s">
        <v>450</v>
      </c>
      <c r="D299" s="184" t="s">
        <v>2</v>
      </c>
      <c r="E299" s="192" t="s">
        <v>120</v>
      </c>
      <c r="F299" s="224">
        <v>50</v>
      </c>
      <c r="G299" s="218"/>
      <c r="H299" s="214">
        <f t="shared" si="44"/>
        <v>0</v>
      </c>
      <c r="I299" s="44"/>
      <c r="J299" s="51"/>
    </row>
    <row r="300" spans="1:10" s="19" customFormat="1" ht="35.1" customHeight="1" x14ac:dyDescent="0.2">
      <c r="A300" s="68" t="s">
        <v>185</v>
      </c>
      <c r="B300" s="131" t="s">
        <v>347</v>
      </c>
      <c r="C300" s="158" t="s">
        <v>187</v>
      </c>
      <c r="D300" s="184" t="s">
        <v>175</v>
      </c>
      <c r="E300" s="192"/>
      <c r="F300" s="224"/>
      <c r="G300" s="220"/>
      <c r="H300" s="214"/>
      <c r="I300" s="44"/>
      <c r="J300" s="51"/>
    </row>
    <row r="301" spans="1:10" s="19" customFormat="1" ht="35.1" customHeight="1" x14ac:dyDescent="0.2">
      <c r="A301" s="68" t="s">
        <v>188</v>
      </c>
      <c r="B301" s="132" t="s">
        <v>28</v>
      </c>
      <c r="C301" s="158" t="s">
        <v>189</v>
      </c>
      <c r="D301" s="184" t="s">
        <v>2</v>
      </c>
      <c r="E301" s="192" t="s">
        <v>120</v>
      </c>
      <c r="F301" s="224">
        <v>250</v>
      </c>
      <c r="G301" s="218"/>
      <c r="H301" s="214">
        <f>ROUND(G301*F301,2)</f>
        <v>0</v>
      </c>
      <c r="I301" s="45"/>
      <c r="J301" s="51"/>
    </row>
    <row r="302" spans="1:10" s="19" customFormat="1" ht="35.1" customHeight="1" x14ac:dyDescent="0.2">
      <c r="A302" s="68" t="s">
        <v>190</v>
      </c>
      <c r="B302" s="131" t="s">
        <v>543</v>
      </c>
      <c r="C302" s="158" t="s">
        <v>192</v>
      </c>
      <c r="D302" s="184" t="s">
        <v>175</v>
      </c>
      <c r="E302" s="192"/>
      <c r="F302" s="224"/>
      <c r="G302" s="220"/>
      <c r="H302" s="214"/>
      <c r="I302" s="44"/>
      <c r="J302" s="51"/>
    </row>
    <row r="303" spans="1:10" s="19" customFormat="1" ht="35.1" customHeight="1" x14ac:dyDescent="0.2">
      <c r="A303" s="68" t="s">
        <v>193</v>
      </c>
      <c r="B303" s="132" t="s">
        <v>28</v>
      </c>
      <c r="C303" s="158" t="s">
        <v>194</v>
      </c>
      <c r="D303" s="184" t="s">
        <v>2</v>
      </c>
      <c r="E303" s="192" t="s">
        <v>120</v>
      </c>
      <c r="F303" s="224">
        <v>30</v>
      </c>
      <c r="G303" s="218"/>
      <c r="H303" s="214">
        <f t="shared" ref="H303:H304" si="45">ROUND(G303*F303,2)</f>
        <v>0</v>
      </c>
      <c r="I303" s="45"/>
      <c r="J303" s="51"/>
    </row>
    <row r="304" spans="1:10" s="19" customFormat="1" ht="35.1" customHeight="1" x14ac:dyDescent="0.2">
      <c r="A304" s="68" t="s">
        <v>195</v>
      </c>
      <c r="B304" s="132" t="s">
        <v>123</v>
      </c>
      <c r="C304" s="158" t="s">
        <v>196</v>
      </c>
      <c r="D304" s="184" t="s">
        <v>2</v>
      </c>
      <c r="E304" s="192" t="s">
        <v>120</v>
      </c>
      <c r="F304" s="224">
        <v>50</v>
      </c>
      <c r="G304" s="218"/>
      <c r="H304" s="214">
        <f t="shared" si="45"/>
        <v>0</v>
      </c>
      <c r="I304" s="45"/>
      <c r="J304" s="51"/>
    </row>
    <row r="305" spans="1:10" s="19" customFormat="1" ht="35.1" customHeight="1" x14ac:dyDescent="0.2">
      <c r="A305" s="68" t="s">
        <v>209</v>
      </c>
      <c r="B305" s="131" t="s">
        <v>544</v>
      </c>
      <c r="C305" s="158" t="s">
        <v>211</v>
      </c>
      <c r="D305" s="184" t="s">
        <v>175</v>
      </c>
      <c r="E305" s="192"/>
      <c r="F305" s="224"/>
      <c r="G305" s="220"/>
      <c r="H305" s="214"/>
      <c r="I305" s="44"/>
      <c r="J305" s="51"/>
    </row>
    <row r="306" spans="1:10" s="19" customFormat="1" ht="35.1" customHeight="1" x14ac:dyDescent="0.2">
      <c r="A306" s="68" t="s">
        <v>212</v>
      </c>
      <c r="B306" s="132" t="s">
        <v>28</v>
      </c>
      <c r="C306" s="158" t="s">
        <v>213</v>
      </c>
      <c r="D306" s="184" t="s">
        <v>2</v>
      </c>
      <c r="E306" s="192" t="s">
        <v>29</v>
      </c>
      <c r="F306" s="224">
        <v>250</v>
      </c>
      <c r="G306" s="218"/>
      <c r="H306" s="214">
        <f>ROUND(G306*F306,2)</f>
        <v>0</v>
      </c>
      <c r="I306" s="44"/>
      <c r="J306" s="51"/>
    </row>
    <row r="307" spans="1:10" s="19" customFormat="1" ht="35.1" customHeight="1" x14ac:dyDescent="0.2">
      <c r="A307" s="68" t="s">
        <v>214</v>
      </c>
      <c r="B307" s="131" t="s">
        <v>545</v>
      </c>
      <c r="C307" s="158" t="s">
        <v>216</v>
      </c>
      <c r="D307" s="184" t="s">
        <v>175</v>
      </c>
      <c r="E307" s="192"/>
      <c r="F307" s="224"/>
      <c r="G307" s="220"/>
      <c r="H307" s="214"/>
      <c r="I307" s="44"/>
      <c r="J307" s="51"/>
    </row>
    <row r="308" spans="1:10" s="19" customFormat="1" ht="35.1" customHeight="1" x14ac:dyDescent="0.2">
      <c r="A308" s="69" t="s">
        <v>217</v>
      </c>
      <c r="B308" s="134" t="s">
        <v>28</v>
      </c>
      <c r="C308" s="160" t="s">
        <v>218</v>
      </c>
      <c r="D308" s="134" t="s">
        <v>2</v>
      </c>
      <c r="E308" s="134" t="s">
        <v>29</v>
      </c>
      <c r="F308" s="224">
        <v>500</v>
      </c>
      <c r="G308" s="218"/>
      <c r="H308" s="214">
        <f>ROUND(G308*F308,2)</f>
        <v>0</v>
      </c>
      <c r="I308" s="44"/>
      <c r="J308" s="51"/>
    </row>
    <row r="309" spans="1:10" s="19" customFormat="1" ht="35.1" customHeight="1" x14ac:dyDescent="0.2">
      <c r="A309" s="68" t="s">
        <v>219</v>
      </c>
      <c r="B309" s="131" t="s">
        <v>546</v>
      </c>
      <c r="C309" s="158" t="s">
        <v>221</v>
      </c>
      <c r="D309" s="184" t="s">
        <v>227</v>
      </c>
      <c r="E309" s="192"/>
      <c r="F309" s="224"/>
      <c r="G309" s="220"/>
      <c r="H309" s="214"/>
      <c r="I309" s="44"/>
      <c r="J309" s="51"/>
    </row>
    <row r="310" spans="1:10" s="19" customFormat="1" ht="35.1" customHeight="1" x14ac:dyDescent="0.2">
      <c r="A310" s="68" t="s">
        <v>222</v>
      </c>
      <c r="B310" s="132" t="s">
        <v>28</v>
      </c>
      <c r="C310" s="158" t="s">
        <v>223</v>
      </c>
      <c r="D310" s="184" t="s">
        <v>2</v>
      </c>
      <c r="E310" s="192" t="s">
        <v>120</v>
      </c>
      <c r="F310" s="224">
        <v>12</v>
      </c>
      <c r="G310" s="218"/>
      <c r="H310" s="214">
        <f t="shared" ref="H310" si="46">ROUND(G310*F310,2)</f>
        <v>0</v>
      </c>
      <c r="I310" s="44"/>
      <c r="J310" s="51"/>
    </row>
    <row r="311" spans="1:10" s="19" customFormat="1" ht="35.1" customHeight="1" x14ac:dyDescent="0.2">
      <c r="A311" s="68" t="s">
        <v>224</v>
      </c>
      <c r="B311" s="131" t="s">
        <v>547</v>
      </c>
      <c r="C311" s="158" t="s">
        <v>226</v>
      </c>
      <c r="D311" s="184" t="s">
        <v>227</v>
      </c>
      <c r="E311" s="192"/>
      <c r="F311" s="224"/>
      <c r="G311" s="220"/>
      <c r="H311" s="214"/>
      <c r="I311" s="44"/>
      <c r="J311" s="51"/>
    </row>
    <row r="312" spans="1:10" s="19" customFormat="1" ht="35.1" customHeight="1" x14ac:dyDescent="0.2">
      <c r="A312" s="68" t="s">
        <v>228</v>
      </c>
      <c r="B312" s="132" t="s">
        <v>28</v>
      </c>
      <c r="C312" s="158" t="s">
        <v>451</v>
      </c>
      <c r="D312" s="184" t="s">
        <v>610</v>
      </c>
      <c r="E312" s="192" t="s">
        <v>120</v>
      </c>
      <c r="F312" s="224">
        <v>14</v>
      </c>
      <c r="G312" s="218"/>
      <c r="H312" s="214">
        <f t="shared" ref="H312" si="47">ROUND(G312*F312,2)</f>
        <v>0</v>
      </c>
      <c r="I312" s="44"/>
      <c r="J312" s="51"/>
    </row>
    <row r="313" spans="1:10" s="19" customFormat="1" ht="35.1" customHeight="1" x14ac:dyDescent="0.2">
      <c r="A313" s="68" t="s">
        <v>231</v>
      </c>
      <c r="B313" s="131" t="s">
        <v>354</v>
      </c>
      <c r="C313" s="158" t="s">
        <v>233</v>
      </c>
      <c r="D313" s="184" t="s">
        <v>227</v>
      </c>
      <c r="E313" s="192"/>
      <c r="F313" s="224"/>
      <c r="G313" s="220"/>
      <c r="H313" s="214"/>
      <c r="I313" s="44"/>
      <c r="J313" s="51"/>
    </row>
    <row r="314" spans="1:10" s="19" customFormat="1" ht="35.1" customHeight="1" x14ac:dyDescent="0.2">
      <c r="A314" s="68" t="s">
        <v>234</v>
      </c>
      <c r="B314" s="132" t="s">
        <v>28</v>
      </c>
      <c r="C314" s="158" t="s">
        <v>452</v>
      </c>
      <c r="D314" s="184" t="s">
        <v>610</v>
      </c>
      <c r="E314" s="192"/>
      <c r="F314" s="224"/>
      <c r="G314" s="220"/>
      <c r="H314" s="214"/>
      <c r="I314" s="44"/>
      <c r="J314" s="51"/>
    </row>
    <row r="315" spans="1:10" s="19" customFormat="1" ht="35.1" customHeight="1" x14ac:dyDescent="0.2">
      <c r="A315" s="68" t="s">
        <v>235</v>
      </c>
      <c r="B315" s="135" t="s">
        <v>35</v>
      </c>
      <c r="C315" s="158" t="s">
        <v>236</v>
      </c>
      <c r="D315" s="184"/>
      <c r="E315" s="192" t="s">
        <v>120</v>
      </c>
      <c r="F315" s="224">
        <v>20</v>
      </c>
      <c r="G315" s="218"/>
      <c r="H315" s="214">
        <f>ROUND(G315*F315,2)</f>
        <v>0</v>
      </c>
      <c r="I315" s="46"/>
      <c r="J315" s="51"/>
    </row>
    <row r="316" spans="1:10" s="19" customFormat="1" ht="35.1" customHeight="1" x14ac:dyDescent="0.2">
      <c r="A316" s="68" t="s">
        <v>237</v>
      </c>
      <c r="B316" s="135" t="s">
        <v>238</v>
      </c>
      <c r="C316" s="158" t="s">
        <v>239</v>
      </c>
      <c r="D316" s="184"/>
      <c r="E316" s="192" t="s">
        <v>120</v>
      </c>
      <c r="F316" s="224">
        <v>130</v>
      </c>
      <c r="G316" s="218"/>
      <c r="H316" s="214">
        <f>ROUND(G316*F316,2)</f>
        <v>0</v>
      </c>
      <c r="I316" s="44"/>
      <c r="J316" s="51"/>
    </row>
    <row r="317" spans="1:10" s="19" customFormat="1" ht="35.1" customHeight="1" x14ac:dyDescent="0.2">
      <c r="A317" s="68" t="s">
        <v>240</v>
      </c>
      <c r="B317" s="135" t="s">
        <v>241</v>
      </c>
      <c r="C317" s="158" t="s">
        <v>242</v>
      </c>
      <c r="D317" s="184" t="s">
        <v>2</v>
      </c>
      <c r="E317" s="192" t="s">
        <v>120</v>
      </c>
      <c r="F317" s="224">
        <v>130</v>
      </c>
      <c r="G317" s="218"/>
      <c r="H317" s="214">
        <f>ROUND(G317*F317,2)</f>
        <v>0</v>
      </c>
      <c r="I317" s="47"/>
      <c r="J317" s="51"/>
    </row>
    <row r="318" spans="1:10" s="19" customFormat="1" ht="35.1" customHeight="1" x14ac:dyDescent="0.2">
      <c r="A318" s="68" t="s">
        <v>243</v>
      </c>
      <c r="B318" s="132" t="s">
        <v>123</v>
      </c>
      <c r="C318" s="158" t="s">
        <v>453</v>
      </c>
      <c r="D318" s="184" t="s">
        <v>2</v>
      </c>
      <c r="E318" s="192"/>
      <c r="F318" s="224"/>
      <c r="G318" s="219"/>
      <c r="H318" s="227"/>
      <c r="I318" s="44"/>
      <c r="J318" s="51"/>
    </row>
    <row r="319" spans="1:10" s="19" customFormat="1" ht="35.1" customHeight="1" x14ac:dyDescent="0.2">
      <c r="A319" s="68" t="s">
        <v>244</v>
      </c>
      <c r="B319" s="135" t="s">
        <v>35</v>
      </c>
      <c r="C319" s="158" t="s">
        <v>239</v>
      </c>
      <c r="D319" s="184"/>
      <c r="E319" s="192" t="s">
        <v>120</v>
      </c>
      <c r="F319" s="224">
        <v>10</v>
      </c>
      <c r="G319" s="218"/>
      <c r="H319" s="214">
        <f t="shared" ref="H319:H320" si="48">ROUND(G319*F319,2)</f>
        <v>0</v>
      </c>
      <c r="I319" s="44"/>
      <c r="J319" s="51"/>
    </row>
    <row r="320" spans="1:10" s="19" customFormat="1" ht="35.1" customHeight="1" x14ac:dyDescent="0.2">
      <c r="A320" s="68" t="s">
        <v>245</v>
      </c>
      <c r="B320" s="131" t="s">
        <v>364</v>
      </c>
      <c r="C320" s="158" t="s">
        <v>431</v>
      </c>
      <c r="D320" s="184" t="s">
        <v>227</v>
      </c>
      <c r="E320" s="192" t="s">
        <v>120</v>
      </c>
      <c r="F320" s="205">
        <v>2</v>
      </c>
      <c r="G320" s="218"/>
      <c r="H320" s="214">
        <f t="shared" si="48"/>
        <v>0</v>
      </c>
      <c r="I320" s="44"/>
      <c r="J320" s="51"/>
    </row>
    <row r="321" spans="1:10" s="19" customFormat="1" ht="35.1" customHeight="1" x14ac:dyDescent="0.2">
      <c r="A321" s="68" t="s">
        <v>252</v>
      </c>
      <c r="B321" s="131" t="s">
        <v>548</v>
      </c>
      <c r="C321" s="158" t="s">
        <v>254</v>
      </c>
      <c r="D321" s="184" t="s">
        <v>255</v>
      </c>
      <c r="E321" s="192"/>
      <c r="F321" s="224"/>
      <c r="G321" s="220"/>
      <c r="H321" s="214"/>
      <c r="I321" s="44"/>
      <c r="J321" s="51"/>
    </row>
    <row r="322" spans="1:10" s="19" customFormat="1" ht="35.1" customHeight="1" x14ac:dyDescent="0.2">
      <c r="A322" s="68" t="s">
        <v>256</v>
      </c>
      <c r="B322" s="132" t="s">
        <v>28</v>
      </c>
      <c r="C322" s="158" t="s">
        <v>257</v>
      </c>
      <c r="D322" s="184" t="s">
        <v>2</v>
      </c>
      <c r="E322" s="192" t="s">
        <v>30</v>
      </c>
      <c r="F322" s="224">
        <v>12</v>
      </c>
      <c r="G322" s="218"/>
      <c r="H322" s="214">
        <f t="shared" ref="H322" si="49">ROUND(G322*F322,2)</f>
        <v>0</v>
      </c>
      <c r="I322" s="44"/>
      <c r="J322" s="51"/>
    </row>
    <row r="323" spans="1:10" s="19" customFormat="1" ht="35.1" customHeight="1" x14ac:dyDescent="0.2">
      <c r="A323" s="68" t="s">
        <v>261</v>
      </c>
      <c r="B323" s="131" t="s">
        <v>549</v>
      </c>
      <c r="C323" s="158" t="s">
        <v>263</v>
      </c>
      <c r="D323" s="184" t="s">
        <v>255</v>
      </c>
      <c r="E323" s="192"/>
      <c r="F323" s="224"/>
      <c r="G323" s="220"/>
      <c r="H323" s="214"/>
      <c r="I323" s="44"/>
      <c r="J323" s="51"/>
    </row>
    <row r="324" spans="1:10" s="19" customFormat="1" ht="35.1" customHeight="1" x14ac:dyDescent="0.2">
      <c r="A324" s="68" t="s">
        <v>264</v>
      </c>
      <c r="B324" s="132" t="s">
        <v>28</v>
      </c>
      <c r="C324" s="158" t="s">
        <v>568</v>
      </c>
      <c r="D324" s="184" t="s">
        <v>265</v>
      </c>
      <c r="E324" s="192" t="s">
        <v>30</v>
      </c>
      <c r="F324" s="224">
        <v>20</v>
      </c>
      <c r="G324" s="218"/>
      <c r="H324" s="214">
        <f t="shared" ref="H324:H325" si="50">ROUND(G324*F324,2)</f>
        <v>0</v>
      </c>
      <c r="I324" s="44"/>
      <c r="J324" s="51"/>
    </row>
    <row r="325" spans="1:10" s="38" customFormat="1" ht="35.1" customHeight="1" x14ac:dyDescent="0.2">
      <c r="A325" s="68" t="s">
        <v>271</v>
      </c>
      <c r="B325" s="132" t="s">
        <v>123</v>
      </c>
      <c r="C325" s="158" t="s">
        <v>457</v>
      </c>
      <c r="D325" s="184" t="s">
        <v>334</v>
      </c>
      <c r="E325" s="192" t="s">
        <v>30</v>
      </c>
      <c r="F325" s="224">
        <v>7</v>
      </c>
      <c r="G325" s="218"/>
      <c r="H325" s="214">
        <f t="shared" si="50"/>
        <v>0</v>
      </c>
      <c r="I325" s="44"/>
      <c r="J325" s="56"/>
    </row>
    <row r="326" spans="1:10" s="19" customFormat="1" ht="35.1" customHeight="1" x14ac:dyDescent="0.2">
      <c r="A326" s="68" t="s">
        <v>272</v>
      </c>
      <c r="B326" s="131" t="s">
        <v>550</v>
      </c>
      <c r="C326" s="158" t="s">
        <v>274</v>
      </c>
      <c r="D326" s="184" t="s">
        <v>275</v>
      </c>
      <c r="E326" s="192"/>
      <c r="F326" s="224"/>
      <c r="G326" s="220"/>
      <c r="H326" s="214"/>
      <c r="I326" s="44"/>
      <c r="J326" s="51"/>
    </row>
    <row r="327" spans="1:10" s="19" customFormat="1" ht="35.1" customHeight="1" x14ac:dyDescent="0.2">
      <c r="A327" s="68" t="s">
        <v>276</v>
      </c>
      <c r="B327" s="132" t="s">
        <v>28</v>
      </c>
      <c r="C327" s="158" t="s">
        <v>608</v>
      </c>
      <c r="D327" s="184" t="s">
        <v>609</v>
      </c>
      <c r="E327" s="192"/>
      <c r="F327" s="224"/>
      <c r="G327" s="219"/>
      <c r="H327" s="214"/>
      <c r="I327" s="44"/>
      <c r="J327" s="51"/>
    </row>
    <row r="328" spans="1:10" s="19" customFormat="1" ht="35.1" customHeight="1" x14ac:dyDescent="0.2">
      <c r="A328" s="68" t="s">
        <v>572</v>
      </c>
      <c r="B328" s="137" t="s">
        <v>35</v>
      </c>
      <c r="C328" s="162" t="s">
        <v>278</v>
      </c>
      <c r="D328" s="186"/>
      <c r="E328" s="195" t="s">
        <v>30</v>
      </c>
      <c r="F328" s="204">
        <v>15</v>
      </c>
      <c r="G328" s="218"/>
      <c r="H328" s="227">
        <f>ROUND(G328*F328,2)</f>
        <v>0</v>
      </c>
      <c r="I328" s="48"/>
      <c r="J328" s="51"/>
    </row>
    <row r="329" spans="1:10" s="19" customFormat="1" ht="35.1" customHeight="1" x14ac:dyDescent="0.2">
      <c r="A329" s="68" t="s">
        <v>573</v>
      </c>
      <c r="B329" s="137" t="s">
        <v>238</v>
      </c>
      <c r="C329" s="162" t="s">
        <v>279</v>
      </c>
      <c r="D329" s="186"/>
      <c r="E329" s="195" t="s">
        <v>30</v>
      </c>
      <c r="F329" s="204">
        <v>170</v>
      </c>
      <c r="G329" s="218"/>
      <c r="H329" s="227">
        <f>ROUND(G329*F329,2)</f>
        <v>0</v>
      </c>
      <c r="I329" s="48"/>
      <c r="J329" s="51"/>
    </row>
    <row r="330" spans="1:10" s="19" customFormat="1" ht="35.1" customHeight="1" x14ac:dyDescent="0.2">
      <c r="A330" s="68" t="s">
        <v>574</v>
      </c>
      <c r="B330" s="137" t="s">
        <v>280</v>
      </c>
      <c r="C330" s="162" t="s">
        <v>281</v>
      </c>
      <c r="D330" s="186" t="s">
        <v>2</v>
      </c>
      <c r="E330" s="195" t="s">
        <v>30</v>
      </c>
      <c r="F330" s="204">
        <v>32</v>
      </c>
      <c r="G330" s="218"/>
      <c r="H330" s="227">
        <f>ROUND(G330*F330,2)</f>
        <v>0</v>
      </c>
      <c r="I330" s="48"/>
      <c r="J330" s="51"/>
    </row>
    <row r="331" spans="1:10" s="19" customFormat="1" ht="35.1" customHeight="1" x14ac:dyDescent="0.2">
      <c r="A331" s="68" t="s">
        <v>282</v>
      </c>
      <c r="B331" s="132" t="s">
        <v>123</v>
      </c>
      <c r="C331" s="158" t="s">
        <v>568</v>
      </c>
      <c r="D331" s="184" t="s">
        <v>265</v>
      </c>
      <c r="E331" s="192" t="s">
        <v>30</v>
      </c>
      <c r="F331" s="224">
        <v>30</v>
      </c>
      <c r="G331" s="218"/>
      <c r="H331" s="214">
        <f t="shared" ref="H331:H332" si="51">ROUND(G331*F331,2)</f>
        <v>0</v>
      </c>
      <c r="I331" s="44"/>
      <c r="J331" s="51"/>
    </row>
    <row r="332" spans="1:10" s="38" customFormat="1" ht="35.1" customHeight="1" x14ac:dyDescent="0.2">
      <c r="A332" s="68" t="s">
        <v>286</v>
      </c>
      <c r="B332" s="132" t="s">
        <v>141</v>
      </c>
      <c r="C332" s="158" t="s">
        <v>457</v>
      </c>
      <c r="D332" s="184" t="s">
        <v>314</v>
      </c>
      <c r="E332" s="192" t="s">
        <v>30</v>
      </c>
      <c r="F332" s="224">
        <v>7</v>
      </c>
      <c r="G332" s="218"/>
      <c r="H332" s="214">
        <f t="shared" si="51"/>
        <v>0</v>
      </c>
      <c r="I332" s="44"/>
      <c r="J332" s="56"/>
    </row>
    <row r="333" spans="1:10" s="19" customFormat="1" ht="35.1" customHeight="1" x14ac:dyDescent="0.2">
      <c r="A333" s="68" t="s">
        <v>292</v>
      </c>
      <c r="B333" s="131" t="s">
        <v>369</v>
      </c>
      <c r="C333" s="158" t="s">
        <v>294</v>
      </c>
      <c r="D333" s="184" t="s">
        <v>578</v>
      </c>
      <c r="E333" s="192"/>
      <c r="F333" s="224"/>
      <c r="G333" s="219"/>
      <c r="H333" s="214"/>
      <c r="I333" s="44"/>
      <c r="J333" s="51"/>
    </row>
    <row r="334" spans="1:10" s="19" customFormat="1" ht="35.1" customHeight="1" x14ac:dyDescent="0.2">
      <c r="A334" s="68" t="s">
        <v>295</v>
      </c>
      <c r="B334" s="132" t="s">
        <v>28</v>
      </c>
      <c r="C334" s="158" t="s">
        <v>296</v>
      </c>
      <c r="D334" s="184"/>
      <c r="E334" s="192"/>
      <c r="F334" s="224"/>
      <c r="G334" s="219"/>
      <c r="H334" s="214"/>
      <c r="I334" s="44"/>
      <c r="J334" s="51"/>
    </row>
    <row r="335" spans="1:10" s="19" customFormat="1" ht="35.1" customHeight="1" x14ac:dyDescent="0.2">
      <c r="A335" s="68" t="s">
        <v>297</v>
      </c>
      <c r="B335" s="135" t="s">
        <v>35</v>
      </c>
      <c r="C335" s="158" t="s">
        <v>298</v>
      </c>
      <c r="D335" s="184"/>
      <c r="E335" s="192" t="s">
        <v>122</v>
      </c>
      <c r="F335" s="224">
        <v>430</v>
      </c>
      <c r="G335" s="218"/>
      <c r="H335" s="214">
        <f>ROUND(G335*F335,2)</f>
        <v>0</v>
      </c>
      <c r="I335" s="44"/>
      <c r="J335" s="51"/>
    </row>
    <row r="336" spans="1:10" s="19" customFormat="1" ht="35.1" customHeight="1" x14ac:dyDescent="0.2">
      <c r="A336" s="68" t="s">
        <v>300</v>
      </c>
      <c r="B336" s="132" t="s">
        <v>123</v>
      </c>
      <c r="C336" s="158" t="s">
        <v>301</v>
      </c>
      <c r="D336" s="184"/>
      <c r="E336" s="192"/>
      <c r="F336" s="224"/>
      <c r="G336" s="219"/>
      <c r="H336" s="214"/>
      <c r="I336" s="44"/>
      <c r="J336" s="51"/>
    </row>
    <row r="337" spans="1:10" s="19" customFormat="1" ht="35.1" customHeight="1" x14ac:dyDescent="0.2">
      <c r="A337" s="68"/>
      <c r="B337" s="135" t="s">
        <v>35</v>
      </c>
      <c r="C337" s="158" t="s">
        <v>425</v>
      </c>
      <c r="D337" s="184"/>
      <c r="E337" s="192" t="s">
        <v>122</v>
      </c>
      <c r="F337" s="224">
        <v>35</v>
      </c>
      <c r="G337" s="218"/>
      <c r="H337" s="214">
        <f t="shared" ref="H337:H339" si="52">ROUND(G337*F337,2)</f>
        <v>0</v>
      </c>
      <c r="I337" s="44"/>
      <c r="J337" s="51"/>
    </row>
    <row r="338" spans="1:10" s="19" customFormat="1" ht="35.1" customHeight="1" x14ac:dyDescent="0.2">
      <c r="A338" s="68" t="s">
        <v>306</v>
      </c>
      <c r="B338" s="131" t="s">
        <v>551</v>
      </c>
      <c r="C338" s="158" t="s">
        <v>307</v>
      </c>
      <c r="D338" s="184" t="s">
        <v>581</v>
      </c>
      <c r="E338" s="192"/>
      <c r="F338" s="224"/>
      <c r="G338" s="219"/>
      <c r="H338" s="214"/>
      <c r="I338" s="45"/>
      <c r="J338" s="51"/>
    </row>
    <row r="339" spans="1:10" s="19" customFormat="1" ht="35.1" customHeight="1" x14ac:dyDescent="0.2">
      <c r="A339" s="68" t="s">
        <v>308</v>
      </c>
      <c r="B339" s="132" t="s">
        <v>28</v>
      </c>
      <c r="C339" s="158" t="s">
        <v>309</v>
      </c>
      <c r="D339" s="184"/>
      <c r="E339" s="192" t="s">
        <v>120</v>
      </c>
      <c r="F339" s="205">
        <v>600</v>
      </c>
      <c r="G339" s="218"/>
      <c r="H339" s="214">
        <f t="shared" si="52"/>
        <v>0</v>
      </c>
      <c r="I339" s="45"/>
      <c r="J339" s="51"/>
    </row>
    <row r="340" spans="1:10" ht="35.1" customHeight="1" x14ac:dyDescent="0.2">
      <c r="A340" s="65"/>
      <c r="B340" s="138"/>
      <c r="C340" s="159" t="s">
        <v>21</v>
      </c>
      <c r="D340" s="180"/>
      <c r="E340" s="138"/>
      <c r="F340" s="202"/>
      <c r="G340" s="217"/>
      <c r="H340" s="213"/>
      <c r="I340" s="15"/>
      <c r="J340" s="53"/>
    </row>
    <row r="341" spans="1:10" s="19" customFormat="1" ht="35.1" customHeight="1" x14ac:dyDescent="0.2">
      <c r="A341" s="66" t="s">
        <v>338</v>
      </c>
      <c r="B341" s="131" t="s">
        <v>429</v>
      </c>
      <c r="C341" s="158" t="s">
        <v>339</v>
      </c>
      <c r="D341" s="184" t="s">
        <v>340</v>
      </c>
      <c r="E341" s="192" t="s">
        <v>30</v>
      </c>
      <c r="F341" s="205">
        <v>400</v>
      </c>
      <c r="G341" s="218"/>
      <c r="H341" s="214">
        <f>ROUND(G341*F341,2)</f>
        <v>0</v>
      </c>
      <c r="I341" s="44"/>
      <c r="J341" s="51"/>
    </row>
    <row r="342" spans="1:10" ht="35.1" customHeight="1" x14ac:dyDescent="0.2">
      <c r="A342" s="65"/>
      <c r="B342" s="138"/>
      <c r="C342" s="159" t="s">
        <v>22</v>
      </c>
      <c r="D342" s="180"/>
      <c r="E342" s="144"/>
      <c r="F342" s="202"/>
      <c r="G342" s="217"/>
      <c r="H342" s="213"/>
      <c r="I342" s="15"/>
      <c r="J342" s="53"/>
    </row>
    <row r="343" spans="1:10" s="19" customFormat="1" ht="35.1" customHeight="1" x14ac:dyDescent="0.2">
      <c r="A343" s="66" t="s">
        <v>341</v>
      </c>
      <c r="B343" s="131" t="s">
        <v>552</v>
      </c>
      <c r="C343" s="158" t="s">
        <v>576</v>
      </c>
      <c r="D343" s="184" t="s">
        <v>597</v>
      </c>
      <c r="E343" s="192"/>
      <c r="F343" s="205"/>
      <c r="G343" s="220"/>
      <c r="H343" s="215"/>
      <c r="I343" s="44"/>
      <c r="J343" s="51"/>
    </row>
    <row r="344" spans="1:10" s="19" customFormat="1" ht="35.1" customHeight="1" x14ac:dyDescent="0.2">
      <c r="A344" s="66" t="s">
        <v>342</v>
      </c>
      <c r="B344" s="132" t="s">
        <v>28</v>
      </c>
      <c r="C344" s="158" t="s">
        <v>343</v>
      </c>
      <c r="D344" s="184"/>
      <c r="E344" s="192" t="s">
        <v>29</v>
      </c>
      <c r="F344" s="205">
        <v>1</v>
      </c>
      <c r="G344" s="218"/>
      <c r="H344" s="214">
        <f>ROUND(G344*F344,2)</f>
        <v>0</v>
      </c>
      <c r="I344" s="44"/>
      <c r="J344" s="51"/>
    </row>
    <row r="345" spans="1:10" s="19" customFormat="1" ht="35.1" customHeight="1" x14ac:dyDescent="0.2">
      <c r="A345" s="66" t="s">
        <v>346</v>
      </c>
      <c r="B345" s="131" t="s">
        <v>553</v>
      </c>
      <c r="C345" s="158" t="s">
        <v>348</v>
      </c>
      <c r="D345" s="184" t="s">
        <v>597</v>
      </c>
      <c r="E345" s="192"/>
      <c r="F345" s="205"/>
      <c r="G345" s="220"/>
      <c r="H345" s="215"/>
      <c r="I345" s="44"/>
      <c r="J345" s="51"/>
    </row>
    <row r="346" spans="1:10" s="19" customFormat="1" ht="35.1" customHeight="1" x14ac:dyDescent="0.2">
      <c r="A346" s="66" t="s">
        <v>349</v>
      </c>
      <c r="B346" s="132" t="s">
        <v>28</v>
      </c>
      <c r="C346" s="158" t="s">
        <v>351</v>
      </c>
      <c r="D346" s="184"/>
      <c r="E346" s="192"/>
      <c r="F346" s="205"/>
      <c r="G346" s="220"/>
      <c r="H346" s="215"/>
      <c r="I346" s="44"/>
      <c r="J346" s="51"/>
    </row>
    <row r="347" spans="1:10" s="19" customFormat="1" ht="35.1" customHeight="1" x14ac:dyDescent="0.2">
      <c r="A347" s="66" t="s">
        <v>350</v>
      </c>
      <c r="B347" s="135" t="s">
        <v>35</v>
      </c>
      <c r="C347" s="158" t="s">
        <v>352</v>
      </c>
      <c r="D347" s="184"/>
      <c r="E347" s="192" t="s">
        <v>30</v>
      </c>
      <c r="F347" s="205">
        <v>3</v>
      </c>
      <c r="G347" s="218"/>
      <c r="H347" s="214">
        <f>ROUND(G347*F347,2)</f>
        <v>0</v>
      </c>
      <c r="I347" s="44"/>
      <c r="J347" s="51"/>
    </row>
    <row r="348" spans="1:10" s="41" customFormat="1" ht="35.1" customHeight="1" x14ac:dyDescent="0.2">
      <c r="A348" s="66" t="s">
        <v>353</v>
      </c>
      <c r="B348" s="131" t="s">
        <v>554</v>
      </c>
      <c r="C348" s="165" t="s">
        <v>355</v>
      </c>
      <c r="D348" s="182" t="s">
        <v>356</v>
      </c>
      <c r="E348" s="192"/>
      <c r="F348" s="205"/>
      <c r="G348" s="220"/>
      <c r="H348" s="215"/>
      <c r="I348" s="44"/>
      <c r="J348" s="51"/>
    </row>
    <row r="349" spans="1:10" s="19" customFormat="1" ht="35.1" customHeight="1" x14ac:dyDescent="0.2">
      <c r="A349" s="66" t="s">
        <v>357</v>
      </c>
      <c r="B349" s="132" t="s">
        <v>28</v>
      </c>
      <c r="C349" s="166" t="s">
        <v>358</v>
      </c>
      <c r="D349" s="184"/>
      <c r="E349" s="192" t="s">
        <v>29</v>
      </c>
      <c r="F349" s="205">
        <v>2</v>
      </c>
      <c r="G349" s="218"/>
      <c r="H349" s="214">
        <f t="shared" ref="H349:H352" si="53">ROUND(G349*F349,2)</f>
        <v>0</v>
      </c>
      <c r="I349" s="45"/>
      <c r="J349" s="51"/>
    </row>
    <row r="350" spans="1:10" s="19" customFormat="1" ht="35.1" customHeight="1" x14ac:dyDescent="0.2">
      <c r="A350" s="66" t="s">
        <v>359</v>
      </c>
      <c r="B350" s="132" t="s">
        <v>123</v>
      </c>
      <c r="C350" s="166" t="s">
        <v>360</v>
      </c>
      <c r="D350" s="184"/>
      <c r="E350" s="192" t="s">
        <v>29</v>
      </c>
      <c r="F350" s="205">
        <v>1</v>
      </c>
      <c r="G350" s="218"/>
      <c r="H350" s="214">
        <f t="shared" si="53"/>
        <v>0</v>
      </c>
      <c r="I350" s="45"/>
      <c r="J350" s="51"/>
    </row>
    <row r="351" spans="1:10" s="19" customFormat="1" ht="35.1" customHeight="1" x14ac:dyDescent="0.2">
      <c r="A351" s="66" t="s">
        <v>361</v>
      </c>
      <c r="B351" s="132" t="s">
        <v>141</v>
      </c>
      <c r="C351" s="166" t="s">
        <v>362</v>
      </c>
      <c r="D351" s="184"/>
      <c r="E351" s="192" t="s">
        <v>29</v>
      </c>
      <c r="F351" s="205">
        <v>1</v>
      </c>
      <c r="G351" s="218"/>
      <c r="H351" s="214">
        <f t="shared" si="53"/>
        <v>0</v>
      </c>
      <c r="I351" s="45"/>
      <c r="J351" s="51"/>
    </row>
    <row r="352" spans="1:10" s="19" customFormat="1" ht="35.1" customHeight="1" x14ac:dyDescent="0.2">
      <c r="A352" s="66"/>
      <c r="B352" s="132" t="s">
        <v>147</v>
      </c>
      <c r="C352" s="166" t="s">
        <v>621</v>
      </c>
      <c r="D352" s="184" t="s">
        <v>580</v>
      </c>
      <c r="E352" s="192" t="s">
        <v>29</v>
      </c>
      <c r="F352" s="205">
        <v>1</v>
      </c>
      <c r="G352" s="218"/>
      <c r="H352" s="214">
        <f t="shared" si="53"/>
        <v>0</v>
      </c>
      <c r="I352" s="45"/>
      <c r="J352" s="51"/>
    </row>
    <row r="353" spans="1:10" s="41" customFormat="1" ht="35.1" customHeight="1" x14ac:dyDescent="0.2">
      <c r="A353" s="66" t="s">
        <v>363</v>
      </c>
      <c r="B353" s="131" t="s">
        <v>555</v>
      </c>
      <c r="C353" s="167" t="s">
        <v>365</v>
      </c>
      <c r="D353" s="184" t="s">
        <v>597</v>
      </c>
      <c r="E353" s="192"/>
      <c r="F353" s="205"/>
      <c r="G353" s="220"/>
      <c r="H353" s="215"/>
      <c r="I353" s="44"/>
      <c r="J353" s="51"/>
    </row>
    <row r="354" spans="1:10" s="41" customFormat="1" ht="35.1" customHeight="1" x14ac:dyDescent="0.2">
      <c r="A354" s="66" t="s">
        <v>366</v>
      </c>
      <c r="B354" s="132" t="s">
        <v>28</v>
      </c>
      <c r="C354" s="167" t="s">
        <v>367</v>
      </c>
      <c r="D354" s="184"/>
      <c r="E354" s="192" t="s">
        <v>29</v>
      </c>
      <c r="F354" s="205">
        <v>1</v>
      </c>
      <c r="G354" s="218"/>
      <c r="H354" s="214">
        <f>ROUND(G354*F354,2)</f>
        <v>0</v>
      </c>
      <c r="I354" s="44"/>
      <c r="J354" s="51"/>
    </row>
    <row r="355" spans="1:10" s="19" customFormat="1" ht="35.1" customHeight="1" x14ac:dyDescent="0.2">
      <c r="A355" s="66" t="s">
        <v>439</v>
      </c>
      <c r="B355" s="131" t="s">
        <v>556</v>
      </c>
      <c r="C355" s="158" t="s">
        <v>441</v>
      </c>
      <c r="D355" s="184" t="s">
        <v>597</v>
      </c>
      <c r="E355" s="192" t="s">
        <v>29</v>
      </c>
      <c r="F355" s="205">
        <v>2</v>
      </c>
      <c r="G355" s="218"/>
      <c r="H355" s="214">
        <f t="shared" ref="H355" si="54">ROUND(G355*F355,2)</f>
        <v>0</v>
      </c>
      <c r="I355" s="44"/>
      <c r="J355" s="51"/>
    </row>
    <row r="356" spans="1:10" ht="35.1" customHeight="1" x14ac:dyDescent="0.2">
      <c r="A356" s="65"/>
      <c r="B356" s="138"/>
      <c r="C356" s="159" t="s">
        <v>23</v>
      </c>
      <c r="D356" s="180"/>
      <c r="E356" s="144"/>
      <c r="F356" s="202"/>
      <c r="G356" s="217"/>
      <c r="H356" s="213"/>
      <c r="I356" s="15"/>
      <c r="J356" s="53"/>
    </row>
    <row r="357" spans="1:10" s="19" customFormat="1" ht="35.1" customHeight="1" x14ac:dyDescent="0.2">
      <c r="A357" s="66" t="s">
        <v>383</v>
      </c>
      <c r="B357" s="131" t="s">
        <v>440</v>
      </c>
      <c r="C357" s="166" t="s">
        <v>385</v>
      </c>
      <c r="D357" s="182" t="s">
        <v>356</v>
      </c>
      <c r="E357" s="192" t="s">
        <v>29</v>
      </c>
      <c r="F357" s="205">
        <v>5</v>
      </c>
      <c r="G357" s="218"/>
      <c r="H357" s="214">
        <f>ROUND(G357*F357,2)</f>
        <v>0</v>
      </c>
      <c r="I357" s="44"/>
      <c r="J357" s="51"/>
    </row>
    <row r="358" spans="1:10" s="19" customFormat="1" ht="35.1" customHeight="1" x14ac:dyDescent="0.2">
      <c r="A358" s="66" t="s">
        <v>31</v>
      </c>
      <c r="B358" s="131" t="s">
        <v>557</v>
      </c>
      <c r="C358" s="158" t="s">
        <v>33</v>
      </c>
      <c r="D358" s="184" t="s">
        <v>597</v>
      </c>
      <c r="E358" s="192"/>
      <c r="F358" s="205"/>
      <c r="G358" s="219"/>
      <c r="H358" s="215"/>
      <c r="I358" s="44"/>
      <c r="J358" s="51"/>
    </row>
    <row r="359" spans="1:10" s="19" customFormat="1" ht="35.1" customHeight="1" x14ac:dyDescent="0.2">
      <c r="A359" s="66" t="s">
        <v>34</v>
      </c>
      <c r="B359" s="132" t="s">
        <v>28</v>
      </c>
      <c r="C359" s="158" t="s">
        <v>36</v>
      </c>
      <c r="D359" s="184"/>
      <c r="E359" s="192" t="s">
        <v>32</v>
      </c>
      <c r="F359" s="205">
        <v>2</v>
      </c>
      <c r="G359" s="218"/>
      <c r="H359" s="214">
        <f>ROUND(G359*F359,2)</f>
        <v>0</v>
      </c>
      <c r="I359" s="44"/>
      <c r="J359" s="51"/>
    </row>
    <row r="360" spans="1:10" s="19" customFormat="1" ht="35.1" customHeight="1" x14ac:dyDescent="0.2">
      <c r="A360" s="66" t="s">
        <v>387</v>
      </c>
      <c r="B360" s="131" t="s">
        <v>558</v>
      </c>
      <c r="C360" s="166" t="s">
        <v>389</v>
      </c>
      <c r="D360" s="182" t="s">
        <v>356</v>
      </c>
      <c r="E360" s="192"/>
      <c r="F360" s="205"/>
      <c r="G360" s="220"/>
      <c r="H360" s="215"/>
      <c r="I360" s="44"/>
      <c r="J360" s="51"/>
    </row>
    <row r="361" spans="1:10" s="19" customFormat="1" ht="35.1" customHeight="1" x14ac:dyDescent="0.2">
      <c r="A361" s="66" t="s">
        <v>390</v>
      </c>
      <c r="B361" s="132" t="s">
        <v>28</v>
      </c>
      <c r="C361" s="158" t="s">
        <v>391</v>
      </c>
      <c r="D361" s="184"/>
      <c r="E361" s="192" t="s">
        <v>29</v>
      </c>
      <c r="F361" s="205">
        <v>1</v>
      </c>
      <c r="G361" s="218"/>
      <c r="H361" s="214">
        <f t="shared" ref="H361:H370" si="55">ROUND(G361*F361,2)</f>
        <v>0</v>
      </c>
      <c r="I361" s="44"/>
      <c r="J361" s="51"/>
    </row>
    <row r="362" spans="1:10" s="19" customFormat="1" ht="35.1" customHeight="1" x14ac:dyDescent="0.2">
      <c r="A362" s="66" t="s">
        <v>392</v>
      </c>
      <c r="B362" s="132" t="s">
        <v>123</v>
      </c>
      <c r="C362" s="158" t="s">
        <v>393</v>
      </c>
      <c r="D362" s="184"/>
      <c r="E362" s="192" t="s">
        <v>29</v>
      </c>
      <c r="F362" s="205">
        <v>1</v>
      </c>
      <c r="G362" s="218"/>
      <c r="H362" s="214">
        <f t="shared" si="55"/>
        <v>0</v>
      </c>
      <c r="I362" s="44"/>
      <c r="J362" s="51"/>
    </row>
    <row r="363" spans="1:10" s="19" customFormat="1" ht="35.1" customHeight="1" x14ac:dyDescent="0.2">
      <c r="A363" s="66" t="s">
        <v>394</v>
      </c>
      <c r="B363" s="132" t="s">
        <v>141</v>
      </c>
      <c r="C363" s="158" t="s">
        <v>395</v>
      </c>
      <c r="D363" s="184"/>
      <c r="E363" s="192" t="s">
        <v>29</v>
      </c>
      <c r="F363" s="205">
        <v>1</v>
      </c>
      <c r="G363" s="218"/>
      <c r="H363" s="214">
        <f t="shared" si="55"/>
        <v>0</v>
      </c>
      <c r="I363" s="44"/>
      <c r="J363" s="51"/>
    </row>
    <row r="364" spans="1:10" s="19" customFormat="1" ht="35.1" customHeight="1" x14ac:dyDescent="0.2">
      <c r="A364" s="66" t="s">
        <v>396</v>
      </c>
      <c r="B364" s="132" t="s">
        <v>147</v>
      </c>
      <c r="C364" s="158" t="s">
        <v>397</v>
      </c>
      <c r="D364" s="184"/>
      <c r="E364" s="192" t="s">
        <v>29</v>
      </c>
      <c r="F364" s="205">
        <v>4</v>
      </c>
      <c r="G364" s="218"/>
      <c r="H364" s="214">
        <f t="shared" si="55"/>
        <v>0</v>
      </c>
      <c r="I364" s="44"/>
      <c r="J364" s="51"/>
    </row>
    <row r="365" spans="1:10" s="19" customFormat="1" ht="35.1" customHeight="1" x14ac:dyDescent="0.2">
      <c r="A365" s="66" t="s">
        <v>398</v>
      </c>
      <c r="B365" s="131" t="s">
        <v>559</v>
      </c>
      <c r="C365" s="158" t="s">
        <v>400</v>
      </c>
      <c r="D365" s="182" t="s">
        <v>356</v>
      </c>
      <c r="E365" s="192" t="s">
        <v>29</v>
      </c>
      <c r="F365" s="205">
        <v>2</v>
      </c>
      <c r="G365" s="218"/>
      <c r="H365" s="214">
        <f t="shared" si="55"/>
        <v>0</v>
      </c>
      <c r="I365" s="44"/>
      <c r="J365" s="51"/>
    </row>
    <row r="366" spans="1:10" s="19" customFormat="1" ht="35.1" customHeight="1" x14ac:dyDescent="0.2">
      <c r="A366" s="66" t="s">
        <v>401</v>
      </c>
      <c r="B366" s="131" t="s">
        <v>560</v>
      </c>
      <c r="C366" s="158" t="s">
        <v>403</v>
      </c>
      <c r="D366" s="182" t="s">
        <v>356</v>
      </c>
      <c r="E366" s="192" t="s">
        <v>29</v>
      </c>
      <c r="F366" s="205">
        <v>1</v>
      </c>
      <c r="G366" s="218"/>
      <c r="H366" s="214">
        <f t="shared" si="55"/>
        <v>0</v>
      </c>
      <c r="I366" s="44"/>
      <c r="J366" s="51"/>
    </row>
    <row r="367" spans="1:10" s="19" customFormat="1" ht="35.1" customHeight="1" x14ac:dyDescent="0.2">
      <c r="A367" s="66" t="s">
        <v>404</v>
      </c>
      <c r="B367" s="131" t="s">
        <v>561</v>
      </c>
      <c r="C367" s="158" t="s">
        <v>406</v>
      </c>
      <c r="D367" s="182" t="s">
        <v>356</v>
      </c>
      <c r="E367" s="192" t="s">
        <v>29</v>
      </c>
      <c r="F367" s="205">
        <v>8</v>
      </c>
      <c r="G367" s="218"/>
      <c r="H367" s="214">
        <f t="shared" si="55"/>
        <v>0</v>
      </c>
      <c r="I367" s="44"/>
      <c r="J367" s="51"/>
    </row>
    <row r="368" spans="1:10" s="19" customFormat="1" ht="35.1" customHeight="1" x14ac:dyDescent="0.2">
      <c r="A368" s="70" t="s">
        <v>407</v>
      </c>
      <c r="B368" s="150" t="s">
        <v>562</v>
      </c>
      <c r="C368" s="166" t="s">
        <v>409</v>
      </c>
      <c r="D368" s="182" t="s">
        <v>356</v>
      </c>
      <c r="E368" s="199" t="s">
        <v>29</v>
      </c>
      <c r="F368" s="226">
        <v>1</v>
      </c>
      <c r="G368" s="229"/>
      <c r="H368" s="228">
        <f t="shared" si="55"/>
        <v>0</v>
      </c>
      <c r="I368" s="44"/>
      <c r="J368" s="51"/>
    </row>
    <row r="369" spans="1:10" s="19" customFormat="1" ht="35.1" customHeight="1" x14ac:dyDescent="0.2">
      <c r="A369" s="66" t="s">
        <v>413</v>
      </c>
      <c r="B369" s="131" t="s">
        <v>563</v>
      </c>
      <c r="C369" s="166" t="s">
        <v>414</v>
      </c>
      <c r="D369" s="182" t="s">
        <v>356</v>
      </c>
      <c r="E369" s="192" t="s">
        <v>29</v>
      </c>
      <c r="F369" s="205">
        <v>1</v>
      </c>
      <c r="G369" s="218"/>
      <c r="H369" s="214">
        <f t="shared" si="55"/>
        <v>0</v>
      </c>
      <c r="I369" s="44"/>
      <c r="J369" s="51"/>
    </row>
    <row r="370" spans="1:10" s="19" customFormat="1" ht="35.1" customHeight="1" x14ac:dyDescent="0.2">
      <c r="A370" s="66" t="s">
        <v>416</v>
      </c>
      <c r="B370" s="131" t="s">
        <v>564</v>
      </c>
      <c r="C370" s="158" t="s">
        <v>417</v>
      </c>
      <c r="D370" s="184" t="s">
        <v>415</v>
      </c>
      <c r="E370" s="192" t="s">
        <v>29</v>
      </c>
      <c r="F370" s="205">
        <v>1</v>
      </c>
      <c r="G370" s="218"/>
      <c r="H370" s="214">
        <f t="shared" si="55"/>
        <v>0</v>
      </c>
      <c r="I370" s="44"/>
      <c r="J370" s="51"/>
    </row>
    <row r="371" spans="1:10" ht="35.1" customHeight="1" x14ac:dyDescent="0.2">
      <c r="A371" s="65"/>
      <c r="B371" s="144"/>
      <c r="C371" s="159" t="s">
        <v>24</v>
      </c>
      <c r="D371" s="180"/>
      <c r="E371" s="144"/>
      <c r="F371" s="202"/>
      <c r="G371" s="217"/>
      <c r="H371" s="213"/>
      <c r="I371" s="15"/>
      <c r="J371" s="58"/>
    </row>
    <row r="372" spans="1:10" s="19" customFormat="1" ht="35.1" customHeight="1" x14ac:dyDescent="0.2">
      <c r="A372" s="68" t="s">
        <v>418</v>
      </c>
      <c r="B372" s="131" t="s">
        <v>565</v>
      </c>
      <c r="C372" s="158" t="s">
        <v>419</v>
      </c>
      <c r="D372" s="184" t="s">
        <v>420</v>
      </c>
      <c r="E372" s="192"/>
      <c r="F372" s="224"/>
      <c r="G372" s="220"/>
      <c r="H372" s="214"/>
      <c r="I372" s="44"/>
      <c r="J372" s="51"/>
    </row>
    <row r="373" spans="1:10" s="19" customFormat="1" ht="35.1" customHeight="1" x14ac:dyDescent="0.2">
      <c r="A373" s="68" t="s">
        <v>421</v>
      </c>
      <c r="B373" s="132" t="s">
        <v>28</v>
      </c>
      <c r="C373" s="158" t="s">
        <v>422</v>
      </c>
      <c r="D373" s="184"/>
      <c r="E373" s="192" t="s">
        <v>120</v>
      </c>
      <c r="F373" s="224">
        <v>10</v>
      </c>
      <c r="G373" s="218"/>
      <c r="H373" s="214">
        <f>ROUND(G373*F373,2)</f>
        <v>0</v>
      </c>
      <c r="I373" s="49"/>
      <c r="J373" s="51"/>
    </row>
    <row r="374" spans="1:10" s="19" customFormat="1" ht="35.1" customHeight="1" x14ac:dyDescent="0.2">
      <c r="A374" s="72" t="s">
        <v>423</v>
      </c>
      <c r="B374" s="154" t="s">
        <v>123</v>
      </c>
      <c r="C374" s="173" t="s">
        <v>424</v>
      </c>
      <c r="D374" s="187"/>
      <c r="E374" s="200" t="s">
        <v>120</v>
      </c>
      <c r="F374" s="225">
        <v>790</v>
      </c>
      <c r="G374" s="221"/>
      <c r="H374" s="216">
        <f>ROUND(G374*F374,2)</f>
        <v>0</v>
      </c>
      <c r="I374" s="44"/>
      <c r="J374" s="51"/>
    </row>
    <row r="375" spans="1:10" s="15" customFormat="1" ht="39.950000000000003" customHeight="1" thickBot="1" x14ac:dyDescent="0.25">
      <c r="A375" s="64"/>
      <c r="B375" s="147" t="str">
        <f>B289</f>
        <v>E</v>
      </c>
      <c r="C375" s="243" t="str">
        <f>C289</f>
        <v>SWEETWOOD BAY from Forest Park Drive to Forest Park Drive - Concrete Pavement Rehabilitation and Associated Works</v>
      </c>
      <c r="D375" s="243"/>
      <c r="E375" s="243"/>
      <c r="F375" s="244"/>
      <c r="G375" s="77" t="s">
        <v>17</v>
      </c>
      <c r="H375" s="78">
        <f>SUM(H290:H374)</f>
        <v>0</v>
      </c>
      <c r="J375" s="53"/>
    </row>
    <row r="376" spans="1:10" s="15" customFormat="1" ht="39.950000000000003" customHeight="1" thickTop="1" x14ac:dyDescent="0.2">
      <c r="A376" s="29"/>
      <c r="B376" s="152" t="s">
        <v>89</v>
      </c>
      <c r="C376" s="242" t="s">
        <v>88</v>
      </c>
      <c r="D376" s="242"/>
      <c r="E376" s="242"/>
      <c r="F376" s="242"/>
      <c r="G376" s="84"/>
      <c r="H376" s="85"/>
      <c r="J376" s="53"/>
    </row>
    <row r="377" spans="1:10" ht="35.1" customHeight="1" x14ac:dyDescent="0.2">
      <c r="A377" s="65"/>
      <c r="B377" s="130"/>
      <c r="C377" s="157" t="s">
        <v>19</v>
      </c>
      <c r="D377" s="179"/>
      <c r="E377" s="155" t="s">
        <v>2</v>
      </c>
      <c r="F377" s="201" t="s">
        <v>2</v>
      </c>
      <c r="G377" s="127" t="s">
        <v>2</v>
      </c>
      <c r="H377" s="212"/>
      <c r="I377" s="15"/>
      <c r="J377" s="53"/>
    </row>
    <row r="378" spans="1:10" s="19" customFormat="1" ht="35.1" customHeight="1" x14ac:dyDescent="0.2">
      <c r="A378" s="66" t="s">
        <v>130</v>
      </c>
      <c r="B378" s="131" t="s">
        <v>384</v>
      </c>
      <c r="C378" s="158" t="s">
        <v>132</v>
      </c>
      <c r="D378" s="186" t="s">
        <v>114</v>
      </c>
      <c r="E378" s="192" t="s">
        <v>120</v>
      </c>
      <c r="F378" s="224">
        <v>20</v>
      </c>
      <c r="G378" s="218"/>
      <c r="H378" s="214">
        <f t="shared" ref="H378" si="56">ROUND(G378*F378,2)</f>
        <v>0</v>
      </c>
      <c r="I378" s="44" t="s">
        <v>133</v>
      </c>
      <c r="J378" s="51"/>
    </row>
    <row r="379" spans="1:10" ht="35.1" customHeight="1" x14ac:dyDescent="0.2">
      <c r="A379" s="65"/>
      <c r="B379" s="133"/>
      <c r="C379" s="159" t="s">
        <v>46</v>
      </c>
      <c r="D379" s="180"/>
      <c r="E379" s="193"/>
      <c r="F379" s="207"/>
      <c r="G379" s="217"/>
      <c r="H379" s="213"/>
      <c r="I379" s="15"/>
      <c r="J379" s="53"/>
    </row>
    <row r="380" spans="1:10" s="19" customFormat="1" ht="35.1" customHeight="1" x14ac:dyDescent="0.2">
      <c r="A380" s="68" t="s">
        <v>165</v>
      </c>
      <c r="B380" s="131" t="s">
        <v>386</v>
      </c>
      <c r="C380" s="158" t="s">
        <v>167</v>
      </c>
      <c r="D380" s="186" t="s">
        <v>114</v>
      </c>
      <c r="E380" s="192"/>
      <c r="F380" s="224"/>
      <c r="G380" s="220"/>
      <c r="H380" s="214"/>
      <c r="I380" s="44"/>
      <c r="J380" s="51"/>
    </row>
    <row r="381" spans="1:10" s="19" customFormat="1" ht="34.5" customHeight="1" x14ac:dyDescent="0.2">
      <c r="A381" s="68" t="s">
        <v>170</v>
      </c>
      <c r="B381" s="132" t="s">
        <v>28</v>
      </c>
      <c r="C381" s="158" t="s">
        <v>171</v>
      </c>
      <c r="D381" s="184" t="s">
        <v>2</v>
      </c>
      <c r="E381" s="192" t="s">
        <v>120</v>
      </c>
      <c r="F381" s="224">
        <v>125</v>
      </c>
      <c r="G381" s="218"/>
      <c r="H381" s="214">
        <f>ROUND(G381*F381,2)</f>
        <v>0</v>
      </c>
      <c r="I381" s="45"/>
      <c r="J381" s="51"/>
    </row>
    <row r="382" spans="1:10" s="19" customFormat="1" ht="35.1" customHeight="1" x14ac:dyDescent="0.2">
      <c r="A382" s="68" t="s">
        <v>178</v>
      </c>
      <c r="B382" s="131" t="s">
        <v>388</v>
      </c>
      <c r="C382" s="158" t="s">
        <v>180</v>
      </c>
      <c r="D382" s="184" t="s">
        <v>175</v>
      </c>
      <c r="E382" s="192"/>
      <c r="F382" s="224"/>
      <c r="G382" s="220"/>
      <c r="H382" s="214"/>
      <c r="I382" s="44"/>
      <c r="J382" s="51"/>
    </row>
    <row r="383" spans="1:10" s="19" customFormat="1" ht="35.1" customHeight="1" x14ac:dyDescent="0.2">
      <c r="A383" s="68" t="s">
        <v>181</v>
      </c>
      <c r="B383" s="132" t="s">
        <v>28</v>
      </c>
      <c r="C383" s="158" t="s">
        <v>447</v>
      </c>
      <c r="D383" s="184" t="s">
        <v>2</v>
      </c>
      <c r="E383" s="192" t="s">
        <v>120</v>
      </c>
      <c r="F383" s="224">
        <v>5</v>
      </c>
      <c r="G383" s="218"/>
      <c r="H383" s="214">
        <f t="shared" ref="H383:H384" si="57">ROUND(G383*F383,2)</f>
        <v>0</v>
      </c>
      <c r="I383" s="44"/>
      <c r="J383" s="51"/>
    </row>
    <row r="384" spans="1:10" s="19" customFormat="1" ht="35.1" customHeight="1" x14ac:dyDescent="0.2">
      <c r="A384" s="68" t="s">
        <v>182</v>
      </c>
      <c r="B384" s="132" t="s">
        <v>123</v>
      </c>
      <c r="C384" s="158" t="s">
        <v>448</v>
      </c>
      <c r="D384" s="184" t="s">
        <v>2</v>
      </c>
      <c r="E384" s="192" t="s">
        <v>120</v>
      </c>
      <c r="F384" s="224">
        <v>40</v>
      </c>
      <c r="G384" s="218"/>
      <c r="H384" s="214">
        <f t="shared" si="57"/>
        <v>0</v>
      </c>
      <c r="I384" s="44"/>
      <c r="J384" s="51"/>
    </row>
    <row r="385" spans="1:10" s="19" customFormat="1" ht="35.1" customHeight="1" x14ac:dyDescent="0.2">
      <c r="A385" s="68" t="s">
        <v>209</v>
      </c>
      <c r="B385" s="131" t="s">
        <v>399</v>
      </c>
      <c r="C385" s="158" t="s">
        <v>211</v>
      </c>
      <c r="D385" s="184" t="s">
        <v>175</v>
      </c>
      <c r="E385" s="192"/>
      <c r="F385" s="224"/>
      <c r="G385" s="220"/>
      <c r="H385" s="214"/>
      <c r="I385" s="44"/>
      <c r="J385" s="51"/>
    </row>
    <row r="386" spans="1:10" s="19" customFormat="1" ht="35.1" customHeight="1" x14ac:dyDescent="0.2">
      <c r="A386" s="68" t="s">
        <v>212</v>
      </c>
      <c r="B386" s="132" t="s">
        <v>28</v>
      </c>
      <c r="C386" s="158" t="s">
        <v>213</v>
      </c>
      <c r="D386" s="184" t="s">
        <v>2</v>
      </c>
      <c r="E386" s="192" t="s">
        <v>29</v>
      </c>
      <c r="F386" s="224">
        <v>140</v>
      </c>
      <c r="G386" s="218"/>
      <c r="H386" s="214">
        <f>ROUND(G386*F386,2)</f>
        <v>0</v>
      </c>
      <c r="I386" s="44"/>
      <c r="J386" s="51"/>
    </row>
    <row r="387" spans="1:10" s="19" customFormat="1" ht="35.1" customHeight="1" x14ac:dyDescent="0.2">
      <c r="A387" s="68" t="s">
        <v>214</v>
      </c>
      <c r="B387" s="131" t="s">
        <v>402</v>
      </c>
      <c r="C387" s="158" t="s">
        <v>216</v>
      </c>
      <c r="D387" s="184" t="s">
        <v>175</v>
      </c>
      <c r="E387" s="192"/>
      <c r="F387" s="224"/>
      <c r="G387" s="220"/>
      <c r="H387" s="214"/>
      <c r="I387" s="44"/>
      <c r="J387" s="51"/>
    </row>
    <row r="388" spans="1:10" s="19" customFormat="1" ht="35.1" customHeight="1" x14ac:dyDescent="0.2">
      <c r="A388" s="69" t="s">
        <v>217</v>
      </c>
      <c r="B388" s="134" t="s">
        <v>28</v>
      </c>
      <c r="C388" s="160" t="s">
        <v>218</v>
      </c>
      <c r="D388" s="134" t="s">
        <v>2</v>
      </c>
      <c r="E388" s="134" t="s">
        <v>29</v>
      </c>
      <c r="F388" s="224">
        <v>90</v>
      </c>
      <c r="G388" s="218"/>
      <c r="H388" s="214">
        <f>ROUND(G388*F388,2)</f>
        <v>0</v>
      </c>
      <c r="I388" s="44"/>
      <c r="J388" s="51"/>
    </row>
    <row r="389" spans="1:10" s="19" customFormat="1" ht="34.5" customHeight="1" x14ac:dyDescent="0.2">
      <c r="A389" s="68" t="s">
        <v>272</v>
      </c>
      <c r="B389" s="131" t="s">
        <v>405</v>
      </c>
      <c r="C389" s="158" t="s">
        <v>274</v>
      </c>
      <c r="D389" s="184" t="s">
        <v>275</v>
      </c>
      <c r="E389" s="192"/>
      <c r="F389" s="224"/>
      <c r="G389" s="220"/>
      <c r="H389" s="214"/>
      <c r="I389" s="44"/>
      <c r="J389" s="51"/>
    </row>
    <row r="390" spans="1:10" s="19" customFormat="1" ht="35.1" customHeight="1" x14ac:dyDescent="0.2">
      <c r="A390" s="68" t="s">
        <v>285</v>
      </c>
      <c r="B390" s="132" t="s">
        <v>28</v>
      </c>
      <c r="C390" s="158" t="s">
        <v>571</v>
      </c>
      <c r="D390" s="184" t="s">
        <v>260</v>
      </c>
      <c r="E390" s="192" t="s">
        <v>30</v>
      </c>
      <c r="F390" s="224">
        <v>45</v>
      </c>
      <c r="G390" s="218"/>
      <c r="H390" s="214">
        <f t="shared" ref="H390:H391" si="58">ROUND(G390*F390,2)</f>
        <v>0</v>
      </c>
      <c r="I390" s="44"/>
      <c r="J390" s="51"/>
    </row>
    <row r="391" spans="1:10" s="19" customFormat="1" ht="35.1" customHeight="1" x14ac:dyDescent="0.2">
      <c r="A391" s="68" t="s">
        <v>288</v>
      </c>
      <c r="B391" s="131" t="s">
        <v>408</v>
      </c>
      <c r="C391" s="158" t="s">
        <v>290</v>
      </c>
      <c r="D391" s="184" t="s">
        <v>291</v>
      </c>
      <c r="E391" s="192" t="s">
        <v>120</v>
      </c>
      <c r="F391" s="224">
        <v>10</v>
      </c>
      <c r="G391" s="218"/>
      <c r="H391" s="214">
        <f t="shared" si="58"/>
        <v>0</v>
      </c>
      <c r="I391" s="44"/>
      <c r="J391" s="51"/>
    </row>
    <row r="392" spans="1:10" s="19" customFormat="1" ht="35.1" customHeight="1" x14ac:dyDescent="0.2">
      <c r="A392" s="68" t="s">
        <v>292</v>
      </c>
      <c r="B392" s="131" t="s">
        <v>566</v>
      </c>
      <c r="C392" s="158" t="s">
        <v>294</v>
      </c>
      <c r="D392" s="184" t="s">
        <v>578</v>
      </c>
      <c r="E392" s="192"/>
      <c r="F392" s="224"/>
      <c r="G392" s="219"/>
      <c r="H392" s="214"/>
      <c r="I392" s="44"/>
      <c r="J392" s="51"/>
    </row>
    <row r="393" spans="1:10" s="19" customFormat="1" ht="35.1" customHeight="1" x14ac:dyDescent="0.2">
      <c r="A393" s="68" t="s">
        <v>295</v>
      </c>
      <c r="B393" s="132" t="s">
        <v>28</v>
      </c>
      <c r="C393" s="158" t="s">
        <v>296</v>
      </c>
      <c r="D393" s="184"/>
      <c r="E393" s="192"/>
      <c r="F393" s="224"/>
      <c r="G393" s="219"/>
      <c r="H393" s="214"/>
      <c r="I393" s="44"/>
      <c r="J393" s="51"/>
    </row>
    <row r="394" spans="1:10" s="19" customFormat="1" ht="35.1" customHeight="1" x14ac:dyDescent="0.2">
      <c r="A394" s="68" t="s">
        <v>297</v>
      </c>
      <c r="B394" s="135" t="s">
        <v>35</v>
      </c>
      <c r="C394" s="158" t="s">
        <v>298</v>
      </c>
      <c r="D394" s="184"/>
      <c r="E394" s="192" t="s">
        <v>122</v>
      </c>
      <c r="F394" s="224">
        <v>100</v>
      </c>
      <c r="G394" s="218"/>
      <c r="H394" s="214">
        <f>ROUND(G394*F394,2)</f>
        <v>0</v>
      </c>
      <c r="I394" s="44"/>
      <c r="J394" s="51"/>
    </row>
    <row r="395" spans="1:10" s="19" customFormat="1" ht="35.1" customHeight="1" x14ac:dyDescent="0.2">
      <c r="A395" s="68" t="s">
        <v>300</v>
      </c>
      <c r="B395" s="132" t="s">
        <v>123</v>
      </c>
      <c r="C395" s="158" t="s">
        <v>301</v>
      </c>
      <c r="D395" s="184"/>
      <c r="E395" s="192"/>
      <c r="F395" s="224"/>
      <c r="G395" s="219"/>
      <c r="H395" s="214"/>
      <c r="I395" s="44"/>
      <c r="J395" s="51"/>
    </row>
    <row r="396" spans="1:10" s="19" customFormat="1" ht="35.1" customHeight="1" x14ac:dyDescent="0.2">
      <c r="A396" s="68" t="s">
        <v>302</v>
      </c>
      <c r="B396" s="135" t="s">
        <v>35</v>
      </c>
      <c r="C396" s="158" t="s">
        <v>298</v>
      </c>
      <c r="D396" s="184"/>
      <c r="E396" s="192" t="s">
        <v>122</v>
      </c>
      <c r="F396" s="224">
        <v>10</v>
      </c>
      <c r="G396" s="218"/>
      <c r="H396" s="214">
        <f t="shared" ref="H396" si="59">ROUND(G396*F396,2)</f>
        <v>0</v>
      </c>
      <c r="I396" s="44"/>
      <c r="J396" s="51"/>
    </row>
    <row r="397" spans="1:10" ht="35.1" customHeight="1" x14ac:dyDescent="0.2">
      <c r="A397" s="65"/>
      <c r="B397" s="138"/>
      <c r="C397" s="159" t="s">
        <v>21</v>
      </c>
      <c r="D397" s="180"/>
      <c r="E397" s="138"/>
      <c r="F397" s="202"/>
      <c r="G397" s="217"/>
      <c r="H397" s="213"/>
      <c r="I397" s="15"/>
      <c r="J397" s="53"/>
    </row>
    <row r="398" spans="1:10" s="19" customFormat="1" ht="35.1" customHeight="1" x14ac:dyDescent="0.2">
      <c r="A398" s="66" t="s">
        <v>338</v>
      </c>
      <c r="B398" s="131" t="s">
        <v>411</v>
      </c>
      <c r="C398" s="158" t="s">
        <v>339</v>
      </c>
      <c r="D398" s="184" t="s">
        <v>340</v>
      </c>
      <c r="E398" s="192" t="s">
        <v>30</v>
      </c>
      <c r="F398" s="205">
        <v>250</v>
      </c>
      <c r="G398" s="218"/>
      <c r="H398" s="214">
        <f>ROUND(G398*F398,2)</f>
        <v>0</v>
      </c>
      <c r="I398" s="44"/>
      <c r="J398" s="51"/>
    </row>
    <row r="399" spans="1:10" ht="35.1" customHeight="1" x14ac:dyDescent="0.2">
      <c r="A399" s="65"/>
      <c r="B399" s="144"/>
      <c r="C399" s="159" t="s">
        <v>24</v>
      </c>
      <c r="D399" s="180"/>
      <c r="E399" s="144"/>
      <c r="F399" s="202"/>
      <c r="G399" s="217"/>
      <c r="H399" s="213"/>
      <c r="I399" s="15"/>
      <c r="J399" s="58"/>
    </row>
    <row r="400" spans="1:10" s="19" customFormat="1" ht="35.1" customHeight="1" x14ac:dyDescent="0.2">
      <c r="A400" s="68" t="s">
        <v>418</v>
      </c>
      <c r="B400" s="131" t="s">
        <v>567</v>
      </c>
      <c r="C400" s="158" t="s">
        <v>419</v>
      </c>
      <c r="D400" s="184" t="s">
        <v>420</v>
      </c>
      <c r="E400" s="192"/>
      <c r="F400" s="224"/>
      <c r="G400" s="220"/>
      <c r="H400" s="214"/>
      <c r="I400" s="44"/>
      <c r="J400" s="51"/>
    </row>
    <row r="401" spans="1:10" s="19" customFormat="1" ht="35.1" customHeight="1" x14ac:dyDescent="0.2">
      <c r="A401" s="72" t="s">
        <v>423</v>
      </c>
      <c r="B401" s="154" t="s">
        <v>28</v>
      </c>
      <c r="C401" s="173" t="s">
        <v>424</v>
      </c>
      <c r="D401" s="187"/>
      <c r="E401" s="200" t="s">
        <v>120</v>
      </c>
      <c r="F401" s="225">
        <v>20</v>
      </c>
      <c r="G401" s="221"/>
      <c r="H401" s="216">
        <f>ROUND(G401*F401,2)</f>
        <v>0</v>
      </c>
      <c r="I401" s="44"/>
      <c r="J401" s="51"/>
    </row>
    <row r="402" spans="1:10" s="15" customFormat="1" ht="39.950000000000003" customHeight="1" thickBot="1" x14ac:dyDescent="0.25">
      <c r="A402" s="64"/>
      <c r="B402" s="147" t="str">
        <f>B376</f>
        <v>F</v>
      </c>
      <c r="C402" s="243" t="str">
        <f>C376</f>
        <v>WARREN PLACE from Amanda Crescent to End - Thin Bituminous Overlay and Associated Works</v>
      </c>
      <c r="D402" s="243"/>
      <c r="E402" s="243"/>
      <c r="F402" s="244"/>
      <c r="G402" s="77" t="s">
        <v>17</v>
      </c>
      <c r="H402" s="78">
        <f>SUM(H377:H401)</f>
        <v>0</v>
      </c>
      <c r="J402" s="53"/>
    </row>
    <row r="403" spans="1:10" s="15" customFormat="1" ht="39.950000000000003" customHeight="1" thickTop="1" x14ac:dyDescent="0.2">
      <c r="A403" s="32"/>
      <c r="B403" s="152" t="s">
        <v>90</v>
      </c>
      <c r="C403" s="242" t="s">
        <v>37</v>
      </c>
      <c r="D403" s="242"/>
      <c r="E403" s="242"/>
      <c r="F403" s="242"/>
      <c r="G403" s="84"/>
      <c r="H403" s="85"/>
      <c r="J403" s="115"/>
    </row>
    <row r="404" spans="1:10" ht="35.1" customHeight="1" x14ac:dyDescent="0.2">
      <c r="A404" s="65"/>
      <c r="B404" s="155"/>
      <c r="C404" s="175" t="s">
        <v>600</v>
      </c>
      <c r="D404" s="179"/>
      <c r="E404" s="155" t="s">
        <v>2</v>
      </c>
      <c r="F404" s="201" t="s">
        <v>2</v>
      </c>
      <c r="G404" s="127" t="s">
        <v>2</v>
      </c>
      <c r="H404" s="127"/>
      <c r="I404" s="15"/>
      <c r="J404" s="53"/>
    </row>
    <row r="405" spans="1:10" ht="35.1" customHeight="1" x14ac:dyDescent="0.2">
      <c r="A405" s="65"/>
      <c r="B405" s="138"/>
      <c r="C405" s="159" t="s">
        <v>601</v>
      </c>
      <c r="D405" s="180"/>
      <c r="E405" s="138"/>
      <c r="F405" s="202"/>
      <c r="G405" s="217"/>
      <c r="H405" s="217"/>
      <c r="I405" s="15"/>
      <c r="J405" s="59"/>
    </row>
    <row r="406" spans="1:10" ht="34.5" customHeight="1" x14ac:dyDescent="0.2">
      <c r="A406" s="71"/>
      <c r="B406" s="139" t="s">
        <v>92</v>
      </c>
      <c r="C406" s="169" t="s">
        <v>67</v>
      </c>
      <c r="D406" s="181" t="s">
        <v>598</v>
      </c>
      <c r="E406" s="138"/>
      <c r="F406" s="202"/>
      <c r="G406" s="217"/>
      <c r="H406" s="217"/>
      <c r="I406" s="15"/>
      <c r="J406" s="59"/>
    </row>
    <row r="407" spans="1:10" ht="35.1" customHeight="1" x14ac:dyDescent="0.2">
      <c r="A407" s="71"/>
      <c r="B407" s="140" t="s">
        <v>28</v>
      </c>
      <c r="C407" s="169" t="s">
        <v>68</v>
      </c>
      <c r="D407" s="180"/>
      <c r="E407" s="140" t="s">
        <v>32</v>
      </c>
      <c r="F407" s="203">
        <v>0.55000000000000004</v>
      </c>
      <c r="G407" s="218"/>
      <c r="H407" s="128">
        <f>ROUND(G407*F407,2)</f>
        <v>0</v>
      </c>
      <c r="I407" s="15"/>
      <c r="J407" s="59"/>
    </row>
    <row r="408" spans="1:10" s="19" customFormat="1" ht="35.1" customHeight="1" x14ac:dyDescent="0.2">
      <c r="A408" s="71"/>
      <c r="B408" s="131" t="s">
        <v>93</v>
      </c>
      <c r="C408" s="166" t="s">
        <v>82</v>
      </c>
      <c r="D408" s="182" t="s">
        <v>599</v>
      </c>
      <c r="E408" s="192" t="s">
        <v>29</v>
      </c>
      <c r="F408" s="204">
        <v>1</v>
      </c>
      <c r="G408" s="218"/>
      <c r="H408" s="128">
        <f>ROUND(G408*F408,2)</f>
        <v>0</v>
      </c>
      <c r="I408" s="44"/>
      <c r="J408" s="60"/>
    </row>
    <row r="409" spans="1:10" ht="35.1" customHeight="1" x14ac:dyDescent="0.2">
      <c r="A409" s="65"/>
      <c r="B409" s="138"/>
      <c r="C409" s="159" t="s">
        <v>602</v>
      </c>
      <c r="D409" s="180"/>
      <c r="E409" s="138"/>
      <c r="F409" s="202"/>
      <c r="G409" s="217"/>
      <c r="H409" s="217"/>
      <c r="I409" s="15"/>
      <c r="J409" s="59"/>
    </row>
    <row r="410" spans="1:10" s="19" customFormat="1" ht="35.1" customHeight="1" x14ac:dyDescent="0.2">
      <c r="A410" s="66" t="s">
        <v>31</v>
      </c>
      <c r="B410" s="131" t="s">
        <v>94</v>
      </c>
      <c r="C410" s="158" t="s">
        <v>33</v>
      </c>
      <c r="D410" s="183" t="s">
        <v>597</v>
      </c>
      <c r="E410" s="192"/>
      <c r="F410" s="205"/>
      <c r="G410" s="219"/>
      <c r="H410" s="222"/>
      <c r="I410" s="44"/>
      <c r="J410" s="51"/>
    </row>
    <row r="411" spans="1:10" s="19" customFormat="1" ht="35.1" customHeight="1" x14ac:dyDescent="0.2">
      <c r="A411" s="66" t="s">
        <v>34</v>
      </c>
      <c r="B411" s="132" t="s">
        <v>28</v>
      </c>
      <c r="C411" s="158" t="s">
        <v>36</v>
      </c>
      <c r="D411" s="184"/>
      <c r="E411" s="192" t="s">
        <v>32</v>
      </c>
      <c r="F411" s="206">
        <v>0.65</v>
      </c>
      <c r="G411" s="218"/>
      <c r="H411" s="128">
        <f>ROUND(G411*F411,2)</f>
        <v>0</v>
      </c>
      <c r="I411" s="44"/>
      <c r="J411" s="51"/>
    </row>
    <row r="412" spans="1:10" s="19" customFormat="1" ht="35.1" customHeight="1" x14ac:dyDescent="0.2">
      <c r="A412" s="71"/>
      <c r="B412" s="131" t="s">
        <v>95</v>
      </c>
      <c r="C412" s="166" t="s">
        <v>82</v>
      </c>
      <c r="D412" s="182" t="s">
        <v>599</v>
      </c>
      <c r="E412" s="192" t="s">
        <v>29</v>
      </c>
      <c r="F412" s="204">
        <v>1</v>
      </c>
      <c r="G412" s="218"/>
      <c r="H412" s="128">
        <f>ROUND(G412*F412,2)</f>
        <v>0</v>
      </c>
      <c r="I412" s="44"/>
      <c r="J412" s="60"/>
    </row>
    <row r="413" spans="1:10" ht="35.1" customHeight="1" x14ac:dyDescent="0.2">
      <c r="A413" s="65"/>
      <c r="B413" s="138"/>
      <c r="C413" s="159" t="s">
        <v>77</v>
      </c>
      <c r="D413" s="180"/>
      <c r="E413" s="138"/>
      <c r="F413" s="202"/>
      <c r="G413" s="217"/>
      <c r="H413" s="217"/>
      <c r="I413" s="15"/>
      <c r="J413" s="59"/>
    </row>
    <row r="414" spans="1:10" s="19" customFormat="1" ht="35.1" customHeight="1" x14ac:dyDescent="0.2">
      <c r="A414" s="66" t="s">
        <v>31</v>
      </c>
      <c r="B414" s="131" t="s">
        <v>96</v>
      </c>
      <c r="C414" s="158" t="s">
        <v>33</v>
      </c>
      <c r="D414" s="183" t="s">
        <v>597</v>
      </c>
      <c r="E414" s="192"/>
      <c r="F414" s="205"/>
      <c r="G414" s="219"/>
      <c r="H414" s="222"/>
      <c r="I414" s="44"/>
      <c r="J414" s="51"/>
    </row>
    <row r="415" spans="1:10" s="19" customFormat="1" ht="35.1" customHeight="1" x14ac:dyDescent="0.2">
      <c r="A415" s="66" t="s">
        <v>34</v>
      </c>
      <c r="B415" s="132" t="s">
        <v>28</v>
      </c>
      <c r="C415" s="158" t="s">
        <v>36</v>
      </c>
      <c r="D415" s="184"/>
      <c r="E415" s="192" t="s">
        <v>32</v>
      </c>
      <c r="F415" s="206">
        <v>0.95</v>
      </c>
      <c r="G415" s="218"/>
      <c r="H415" s="128">
        <f>ROUND(G415*F415,2)</f>
        <v>0</v>
      </c>
      <c r="I415" s="44"/>
      <c r="J415" s="51"/>
    </row>
    <row r="416" spans="1:10" s="19" customFormat="1" ht="35.1" customHeight="1" x14ac:dyDescent="0.2">
      <c r="A416" s="71"/>
      <c r="B416" s="131" t="s">
        <v>98</v>
      </c>
      <c r="C416" s="166" t="s">
        <v>82</v>
      </c>
      <c r="D416" s="182" t="s">
        <v>599</v>
      </c>
      <c r="E416" s="192" t="s">
        <v>29</v>
      </c>
      <c r="F416" s="204">
        <v>1</v>
      </c>
      <c r="G416" s="218"/>
      <c r="H416" s="128">
        <f>ROUND(G416*F416,2)</f>
        <v>0</v>
      </c>
      <c r="I416" s="44"/>
      <c r="J416" s="60"/>
    </row>
    <row r="417" spans="1:10" ht="35.1" customHeight="1" x14ac:dyDescent="0.2">
      <c r="A417" s="65"/>
      <c r="B417" s="138"/>
      <c r="C417" s="159" t="s">
        <v>79</v>
      </c>
      <c r="D417" s="180"/>
      <c r="E417" s="138"/>
      <c r="F417" s="202"/>
      <c r="G417" s="217"/>
      <c r="H417" s="217"/>
      <c r="I417" s="15"/>
      <c r="J417" s="59"/>
    </row>
    <row r="418" spans="1:10" s="19" customFormat="1" ht="35.1" customHeight="1" x14ac:dyDescent="0.2">
      <c r="A418" s="66" t="s">
        <v>31</v>
      </c>
      <c r="B418" s="131" t="s">
        <v>97</v>
      </c>
      <c r="C418" s="158" t="s">
        <v>33</v>
      </c>
      <c r="D418" s="183" t="s">
        <v>597</v>
      </c>
      <c r="E418" s="192"/>
      <c r="F418" s="205"/>
      <c r="G418" s="219"/>
      <c r="H418" s="222"/>
      <c r="I418" s="44"/>
      <c r="J418" s="51"/>
    </row>
    <row r="419" spans="1:10" s="19" customFormat="1" ht="35.1" customHeight="1" x14ac:dyDescent="0.2">
      <c r="A419" s="66" t="s">
        <v>34</v>
      </c>
      <c r="B419" s="132" t="s">
        <v>28</v>
      </c>
      <c r="C419" s="158" t="s">
        <v>36</v>
      </c>
      <c r="D419" s="184"/>
      <c r="E419" s="192" t="s">
        <v>32</v>
      </c>
      <c r="F419" s="206">
        <v>0.55000000000000004</v>
      </c>
      <c r="G419" s="218"/>
      <c r="H419" s="128">
        <f>ROUND(G419*F419,2)</f>
        <v>0</v>
      </c>
      <c r="I419" s="44"/>
      <c r="J419" s="51"/>
    </row>
    <row r="420" spans="1:10" s="19" customFormat="1" ht="35.1" customHeight="1" x14ac:dyDescent="0.2">
      <c r="A420" s="71"/>
      <c r="B420" s="131" t="s">
        <v>99</v>
      </c>
      <c r="C420" s="166" t="s">
        <v>82</v>
      </c>
      <c r="D420" s="182" t="s">
        <v>599</v>
      </c>
      <c r="E420" s="192" t="s">
        <v>29</v>
      </c>
      <c r="F420" s="204">
        <v>1</v>
      </c>
      <c r="G420" s="218"/>
      <c r="H420" s="128">
        <f>ROUND(G420*F420,2)</f>
        <v>0</v>
      </c>
      <c r="I420" s="44"/>
      <c r="J420" s="60"/>
    </row>
    <row r="421" spans="1:10" ht="35.1" customHeight="1" x14ac:dyDescent="0.2">
      <c r="A421" s="65"/>
      <c r="B421" s="138"/>
      <c r="C421" s="176" t="s">
        <v>51</v>
      </c>
      <c r="D421" s="180"/>
      <c r="E421" s="138"/>
      <c r="F421" s="202"/>
      <c r="G421" s="217"/>
      <c r="H421" s="217"/>
      <c r="I421" s="15"/>
      <c r="J421" s="53"/>
    </row>
    <row r="422" spans="1:10" ht="35.1" customHeight="1" x14ac:dyDescent="0.2">
      <c r="A422" s="65"/>
      <c r="B422" s="138"/>
      <c r="C422" s="159" t="s">
        <v>74</v>
      </c>
      <c r="D422" s="180"/>
      <c r="E422" s="138"/>
      <c r="F422" s="202"/>
      <c r="G422" s="217"/>
      <c r="H422" s="217"/>
      <c r="I422" s="15"/>
      <c r="J422" s="53"/>
    </row>
    <row r="423" spans="1:10" ht="35.1" customHeight="1" x14ac:dyDescent="0.2">
      <c r="A423" s="71" t="s">
        <v>38</v>
      </c>
      <c r="B423" s="139" t="s">
        <v>100</v>
      </c>
      <c r="C423" s="169" t="s">
        <v>39</v>
      </c>
      <c r="D423" s="183" t="s">
        <v>597</v>
      </c>
      <c r="E423" s="138"/>
      <c r="F423" s="202"/>
      <c r="G423" s="217"/>
      <c r="H423" s="217"/>
      <c r="I423" s="15"/>
      <c r="J423" s="59"/>
    </row>
    <row r="424" spans="1:10" ht="35.1" customHeight="1" x14ac:dyDescent="0.2">
      <c r="A424" s="71" t="s">
        <v>59</v>
      </c>
      <c r="B424" s="140" t="s">
        <v>28</v>
      </c>
      <c r="C424" s="169" t="s">
        <v>52</v>
      </c>
      <c r="D424" s="180"/>
      <c r="E424" s="138"/>
      <c r="F424" s="202"/>
      <c r="G424" s="217"/>
      <c r="H424" s="217"/>
      <c r="I424" s="15"/>
      <c r="J424" s="59"/>
    </row>
    <row r="425" spans="1:10" ht="35.1" customHeight="1" x14ac:dyDescent="0.2">
      <c r="A425" s="71" t="s">
        <v>60</v>
      </c>
      <c r="B425" s="156" t="s">
        <v>35</v>
      </c>
      <c r="C425" s="169" t="s">
        <v>40</v>
      </c>
      <c r="D425" s="180"/>
      <c r="E425" s="140" t="s">
        <v>29</v>
      </c>
      <c r="F425" s="207">
        <v>1</v>
      </c>
      <c r="G425" s="218"/>
      <c r="H425" s="128">
        <f>ROUND(G425*F425,2)</f>
        <v>0</v>
      </c>
      <c r="I425" s="15"/>
      <c r="J425" s="59"/>
    </row>
    <row r="426" spans="1:10" ht="35.1" customHeight="1" x14ac:dyDescent="0.2">
      <c r="A426" s="71" t="s">
        <v>45</v>
      </c>
      <c r="B426" s="139" t="s">
        <v>101</v>
      </c>
      <c r="C426" s="169" t="s">
        <v>53</v>
      </c>
      <c r="D426" s="183" t="s">
        <v>597</v>
      </c>
      <c r="E426" s="138"/>
      <c r="F426" s="202"/>
      <c r="G426" s="217"/>
      <c r="H426" s="217"/>
      <c r="I426" s="15"/>
      <c r="J426" s="59"/>
    </row>
    <row r="427" spans="1:10" ht="35.1" customHeight="1" x14ac:dyDescent="0.2">
      <c r="A427" s="71" t="s">
        <v>61</v>
      </c>
      <c r="B427" s="140" t="s">
        <v>28</v>
      </c>
      <c r="C427" s="169" t="s">
        <v>52</v>
      </c>
      <c r="D427" s="180"/>
      <c r="E427" s="138"/>
      <c r="F427" s="202"/>
      <c r="G427" s="217"/>
      <c r="H427" s="217"/>
      <c r="I427" s="15"/>
      <c r="J427" s="59"/>
    </row>
    <row r="428" spans="1:10" ht="35.1" customHeight="1" x14ac:dyDescent="0.2">
      <c r="A428" s="71" t="s">
        <v>62</v>
      </c>
      <c r="B428" s="156" t="s">
        <v>35</v>
      </c>
      <c r="C428" s="169" t="s">
        <v>40</v>
      </c>
      <c r="D428" s="180"/>
      <c r="E428" s="140" t="s">
        <v>30</v>
      </c>
      <c r="F428" s="207">
        <v>3</v>
      </c>
      <c r="G428" s="218"/>
      <c r="H428" s="128">
        <f>ROUND(G428*F428,2)</f>
        <v>0</v>
      </c>
      <c r="I428" s="15"/>
      <c r="J428" s="59"/>
    </row>
    <row r="429" spans="1:10" s="19" customFormat="1" ht="35.1" customHeight="1" x14ac:dyDescent="0.2">
      <c r="A429" s="71" t="s">
        <v>41</v>
      </c>
      <c r="B429" s="131" t="s">
        <v>102</v>
      </c>
      <c r="C429" s="166" t="s">
        <v>65</v>
      </c>
      <c r="D429" s="182" t="s">
        <v>63</v>
      </c>
      <c r="E429" s="192"/>
      <c r="F429" s="208"/>
      <c r="G429" s="220"/>
      <c r="H429" s="222"/>
      <c r="I429" s="44"/>
      <c r="J429" s="60"/>
    </row>
    <row r="430" spans="1:10" s="19" customFormat="1" ht="35.1" customHeight="1" x14ac:dyDescent="0.2">
      <c r="A430" s="71" t="s">
        <v>64</v>
      </c>
      <c r="B430" s="132" t="s">
        <v>28</v>
      </c>
      <c r="C430" s="158" t="s">
        <v>66</v>
      </c>
      <c r="D430" s="184"/>
      <c r="E430" s="192" t="s">
        <v>30</v>
      </c>
      <c r="F430" s="204">
        <v>87</v>
      </c>
      <c r="G430" s="218"/>
      <c r="H430" s="128">
        <f>ROUND(G430*F430,2)</f>
        <v>0</v>
      </c>
      <c r="I430" s="44"/>
      <c r="J430" s="60"/>
    </row>
    <row r="431" spans="1:10" ht="35.1" customHeight="1" x14ac:dyDescent="0.2">
      <c r="A431" s="65"/>
      <c r="B431" s="138"/>
      <c r="C431" s="159" t="s">
        <v>75</v>
      </c>
      <c r="D431" s="180"/>
      <c r="E431" s="138"/>
      <c r="F431" s="202"/>
      <c r="G431" s="217"/>
      <c r="H431" s="217"/>
      <c r="I431" s="15"/>
      <c r="J431" s="59"/>
    </row>
    <row r="432" spans="1:10" ht="35.1" customHeight="1" x14ac:dyDescent="0.2">
      <c r="A432" s="71" t="s">
        <v>38</v>
      </c>
      <c r="B432" s="139" t="s">
        <v>103</v>
      </c>
      <c r="C432" s="169" t="s">
        <v>39</v>
      </c>
      <c r="D432" s="183" t="s">
        <v>597</v>
      </c>
      <c r="E432" s="138"/>
      <c r="F432" s="202"/>
      <c r="G432" s="217"/>
      <c r="H432" s="217"/>
      <c r="I432" s="15"/>
      <c r="J432" s="59"/>
    </row>
    <row r="433" spans="1:10" ht="35.1" customHeight="1" x14ac:dyDescent="0.2">
      <c r="A433" s="71" t="s">
        <v>59</v>
      </c>
      <c r="B433" s="140" t="s">
        <v>28</v>
      </c>
      <c r="C433" s="169" t="s">
        <v>52</v>
      </c>
      <c r="D433" s="180"/>
      <c r="E433" s="138"/>
      <c r="F433" s="202"/>
      <c r="G433" s="217"/>
      <c r="H433" s="217"/>
      <c r="I433" s="15"/>
      <c r="J433" s="59"/>
    </row>
    <row r="434" spans="1:10" ht="35.1" customHeight="1" x14ac:dyDescent="0.2">
      <c r="A434" s="71" t="s">
        <v>60</v>
      </c>
      <c r="B434" s="156" t="s">
        <v>35</v>
      </c>
      <c r="C434" s="169" t="s">
        <v>40</v>
      </c>
      <c r="D434" s="180"/>
      <c r="E434" s="140" t="s">
        <v>29</v>
      </c>
      <c r="F434" s="207">
        <v>1</v>
      </c>
      <c r="G434" s="218"/>
      <c r="H434" s="128">
        <f>ROUND(G434*F434,2)</f>
        <v>0</v>
      </c>
      <c r="I434" s="15"/>
      <c r="J434" s="59"/>
    </row>
    <row r="435" spans="1:10" ht="35.1" customHeight="1" x14ac:dyDescent="0.2">
      <c r="A435" s="71" t="s">
        <v>56</v>
      </c>
      <c r="B435" s="139" t="s">
        <v>104</v>
      </c>
      <c r="C435" s="169" t="s">
        <v>55</v>
      </c>
      <c r="D435" s="183" t="s">
        <v>597</v>
      </c>
      <c r="E435" s="140"/>
      <c r="F435" s="207"/>
      <c r="G435" s="217"/>
      <c r="H435" s="217"/>
      <c r="I435" s="15"/>
      <c r="J435" s="59"/>
    </row>
    <row r="436" spans="1:10" ht="35.1" customHeight="1" x14ac:dyDescent="0.2">
      <c r="A436" s="71" t="s">
        <v>57</v>
      </c>
      <c r="B436" s="140" t="s">
        <v>28</v>
      </c>
      <c r="C436" s="169" t="s">
        <v>58</v>
      </c>
      <c r="D436" s="180"/>
      <c r="E436" s="140" t="s">
        <v>29</v>
      </c>
      <c r="F436" s="207">
        <v>1</v>
      </c>
      <c r="G436" s="218"/>
      <c r="H436" s="128">
        <f>ROUND(G436*F436,2)</f>
        <v>0</v>
      </c>
      <c r="I436" s="15"/>
      <c r="J436" s="59"/>
    </row>
    <row r="437" spans="1:10" s="19" customFormat="1" ht="35.1" customHeight="1" x14ac:dyDescent="0.2">
      <c r="A437" s="71" t="s">
        <v>41</v>
      </c>
      <c r="B437" s="131" t="s">
        <v>105</v>
      </c>
      <c r="C437" s="166" t="s">
        <v>65</v>
      </c>
      <c r="D437" s="182" t="s">
        <v>63</v>
      </c>
      <c r="E437" s="192"/>
      <c r="F437" s="208"/>
      <c r="G437" s="220"/>
      <c r="H437" s="222"/>
      <c r="I437" s="44"/>
      <c r="J437" s="60"/>
    </row>
    <row r="438" spans="1:10" s="19" customFormat="1" ht="35.1" customHeight="1" x14ac:dyDescent="0.2">
      <c r="A438" s="71" t="s">
        <v>64</v>
      </c>
      <c r="B438" s="132" t="s">
        <v>28</v>
      </c>
      <c r="C438" s="158" t="s">
        <v>66</v>
      </c>
      <c r="D438" s="184"/>
      <c r="E438" s="192" t="s">
        <v>30</v>
      </c>
      <c r="F438" s="204">
        <v>100</v>
      </c>
      <c r="G438" s="218"/>
      <c r="H438" s="128">
        <f>ROUND(G438*F438,2)</f>
        <v>0</v>
      </c>
      <c r="I438" s="44"/>
      <c r="J438" s="60"/>
    </row>
    <row r="439" spans="1:10" ht="35.1" customHeight="1" x14ac:dyDescent="0.2">
      <c r="A439" s="65"/>
      <c r="B439" s="138"/>
      <c r="C439" s="159" t="s">
        <v>76</v>
      </c>
      <c r="D439" s="180"/>
      <c r="E439" s="138"/>
      <c r="F439" s="202"/>
      <c r="G439" s="217"/>
      <c r="H439" s="217"/>
      <c r="I439" s="15"/>
      <c r="J439" s="59"/>
    </row>
    <row r="440" spans="1:10" ht="34.5" customHeight="1" x14ac:dyDescent="0.2">
      <c r="A440" s="71"/>
      <c r="B440" s="139" t="s">
        <v>106</v>
      </c>
      <c r="C440" s="169" t="s">
        <v>67</v>
      </c>
      <c r="D440" s="181" t="s">
        <v>598</v>
      </c>
      <c r="E440" s="138"/>
      <c r="F440" s="202"/>
      <c r="G440" s="217"/>
      <c r="H440" s="217"/>
      <c r="I440" s="15"/>
      <c r="J440" s="59"/>
    </row>
    <row r="441" spans="1:10" ht="35.1" customHeight="1" x14ac:dyDescent="0.2">
      <c r="A441" s="71"/>
      <c r="B441" s="140" t="s">
        <v>28</v>
      </c>
      <c r="C441" s="169" t="s">
        <v>68</v>
      </c>
      <c r="D441" s="180"/>
      <c r="E441" s="140" t="s">
        <v>32</v>
      </c>
      <c r="F441" s="209">
        <v>1.1000000000000001</v>
      </c>
      <c r="G441" s="218"/>
      <c r="H441" s="128">
        <f>ROUND(G441*F441,2)</f>
        <v>0</v>
      </c>
      <c r="I441" s="15"/>
      <c r="J441" s="59"/>
    </row>
    <row r="442" spans="1:10" s="19" customFormat="1" ht="35.1" customHeight="1" x14ac:dyDescent="0.2">
      <c r="A442" s="71"/>
      <c r="B442" s="131" t="s">
        <v>107</v>
      </c>
      <c r="C442" s="166" t="s">
        <v>82</v>
      </c>
      <c r="D442" s="182" t="s">
        <v>599</v>
      </c>
      <c r="E442" s="192" t="s">
        <v>29</v>
      </c>
      <c r="F442" s="204">
        <v>1</v>
      </c>
      <c r="G442" s="218"/>
      <c r="H442" s="128">
        <f>ROUND(G442*F442,2)</f>
        <v>0</v>
      </c>
      <c r="I442" s="44"/>
      <c r="J442" s="60"/>
    </row>
    <row r="443" spans="1:10" ht="35.1" customHeight="1" x14ac:dyDescent="0.2">
      <c r="A443" s="65"/>
      <c r="B443" s="138"/>
      <c r="C443" s="159" t="s">
        <v>78</v>
      </c>
      <c r="D443" s="180"/>
      <c r="E443" s="138"/>
      <c r="F443" s="202"/>
      <c r="G443" s="217"/>
      <c r="H443" s="217"/>
      <c r="I443" s="15"/>
      <c r="J443" s="59"/>
    </row>
    <row r="444" spans="1:10" s="19" customFormat="1" ht="35.1" customHeight="1" x14ac:dyDescent="0.2">
      <c r="A444" s="66" t="s">
        <v>31</v>
      </c>
      <c r="B444" s="131" t="s">
        <v>108</v>
      </c>
      <c r="C444" s="158" t="s">
        <v>33</v>
      </c>
      <c r="D444" s="183" t="s">
        <v>597</v>
      </c>
      <c r="E444" s="192"/>
      <c r="F444" s="205"/>
      <c r="G444" s="219"/>
      <c r="H444" s="222"/>
      <c r="I444" s="44"/>
      <c r="J444" s="51"/>
    </row>
    <row r="445" spans="1:10" s="19" customFormat="1" ht="35.1" customHeight="1" x14ac:dyDescent="0.2">
      <c r="A445" s="66" t="s">
        <v>34</v>
      </c>
      <c r="B445" s="132" t="s">
        <v>28</v>
      </c>
      <c r="C445" s="158" t="s">
        <v>36</v>
      </c>
      <c r="D445" s="184"/>
      <c r="E445" s="192" t="s">
        <v>32</v>
      </c>
      <c r="F445" s="210">
        <v>1.2</v>
      </c>
      <c r="G445" s="218"/>
      <c r="H445" s="128">
        <f>ROUND(G445*F445,2)</f>
        <v>0</v>
      </c>
      <c r="I445" s="44"/>
      <c r="J445" s="51"/>
    </row>
    <row r="446" spans="1:10" s="19" customFormat="1" ht="35.1" customHeight="1" x14ac:dyDescent="0.2">
      <c r="A446" s="71"/>
      <c r="B446" s="131" t="s">
        <v>109</v>
      </c>
      <c r="C446" s="166" t="s">
        <v>82</v>
      </c>
      <c r="D446" s="182" t="s">
        <v>599</v>
      </c>
      <c r="E446" s="192" t="s">
        <v>29</v>
      </c>
      <c r="F446" s="204">
        <v>1</v>
      </c>
      <c r="G446" s="218"/>
      <c r="H446" s="128">
        <f>ROUND(G446*F446,2)</f>
        <v>0</v>
      </c>
      <c r="I446" s="44"/>
      <c r="J446" s="60"/>
    </row>
    <row r="447" spans="1:10" ht="34.5" customHeight="1" x14ac:dyDescent="0.2">
      <c r="A447" s="65"/>
      <c r="B447" s="138"/>
      <c r="C447" s="176" t="s">
        <v>69</v>
      </c>
      <c r="D447" s="180"/>
      <c r="E447" s="138" t="s">
        <v>2</v>
      </c>
      <c r="F447" s="202" t="s">
        <v>2</v>
      </c>
      <c r="G447" s="217"/>
      <c r="H447" s="217"/>
      <c r="I447" s="15"/>
      <c r="J447" s="53"/>
    </row>
    <row r="448" spans="1:10" ht="35.1" customHeight="1" x14ac:dyDescent="0.2">
      <c r="A448" s="65"/>
      <c r="B448" s="138"/>
      <c r="C448" s="159" t="s">
        <v>80</v>
      </c>
      <c r="D448" s="180"/>
      <c r="E448" s="138"/>
      <c r="F448" s="202"/>
      <c r="G448" s="217"/>
      <c r="H448" s="217"/>
      <c r="I448" s="15"/>
      <c r="J448" s="59"/>
    </row>
    <row r="449" spans="1:10" ht="35.1" customHeight="1" x14ac:dyDescent="0.2">
      <c r="A449" s="71"/>
      <c r="B449" s="139" t="s">
        <v>588</v>
      </c>
      <c r="C449" s="169" t="s">
        <v>67</v>
      </c>
      <c r="D449" s="181" t="s">
        <v>598</v>
      </c>
      <c r="E449" s="138"/>
      <c r="F449" s="202"/>
      <c r="G449" s="217"/>
      <c r="H449" s="217"/>
      <c r="I449" s="15"/>
      <c r="J449" s="59"/>
    </row>
    <row r="450" spans="1:10" ht="35.1" customHeight="1" x14ac:dyDescent="0.2">
      <c r="A450" s="71"/>
      <c r="B450" s="140" t="s">
        <v>28</v>
      </c>
      <c r="C450" s="169" t="s">
        <v>68</v>
      </c>
      <c r="D450" s="180"/>
      <c r="E450" s="140" t="s">
        <v>32</v>
      </c>
      <c r="F450" s="209">
        <v>1.2</v>
      </c>
      <c r="G450" s="218"/>
      <c r="H450" s="128">
        <f>ROUND(G450*F450,2)</f>
        <v>0</v>
      </c>
      <c r="I450" s="15"/>
      <c r="J450" s="59"/>
    </row>
    <row r="451" spans="1:10" s="19" customFormat="1" ht="35.1" customHeight="1" x14ac:dyDescent="0.2">
      <c r="A451" s="71"/>
      <c r="B451" s="131" t="s">
        <v>589</v>
      </c>
      <c r="C451" s="166" t="s">
        <v>82</v>
      </c>
      <c r="D451" s="182" t="s">
        <v>599</v>
      </c>
      <c r="E451" s="192" t="s">
        <v>29</v>
      </c>
      <c r="F451" s="204">
        <v>1</v>
      </c>
      <c r="G451" s="218"/>
      <c r="H451" s="128">
        <f>ROUND(G451*F451,2)</f>
        <v>0</v>
      </c>
      <c r="I451" s="44"/>
      <c r="J451" s="60"/>
    </row>
    <row r="452" spans="1:10" ht="35.1" customHeight="1" x14ac:dyDescent="0.2">
      <c r="A452" s="66"/>
      <c r="B452" s="138"/>
      <c r="C452" s="159" t="s">
        <v>81</v>
      </c>
      <c r="D452" s="180"/>
      <c r="E452" s="138"/>
      <c r="F452" s="202"/>
      <c r="G452" s="217"/>
      <c r="H452" s="217"/>
      <c r="I452" s="15"/>
      <c r="J452" s="59"/>
    </row>
    <row r="453" spans="1:10" s="19" customFormat="1" ht="35.1" customHeight="1" x14ac:dyDescent="0.2">
      <c r="A453" s="37"/>
      <c r="B453" s="131" t="s">
        <v>590</v>
      </c>
      <c r="C453" s="158" t="s">
        <v>70</v>
      </c>
      <c r="D453" s="181" t="s">
        <v>598</v>
      </c>
      <c r="E453" s="192"/>
      <c r="F453" s="205"/>
      <c r="G453" s="219"/>
      <c r="H453" s="222"/>
      <c r="I453" s="44"/>
      <c r="J453" s="51"/>
    </row>
    <row r="454" spans="1:10" s="19" customFormat="1" ht="35.1" customHeight="1" x14ac:dyDescent="0.2">
      <c r="A454" s="66"/>
      <c r="B454" s="132" t="s">
        <v>28</v>
      </c>
      <c r="C454" s="158" t="s">
        <v>71</v>
      </c>
      <c r="D454" s="184"/>
      <c r="E454" s="192"/>
      <c r="F454" s="206"/>
      <c r="G454" s="219"/>
      <c r="H454" s="222"/>
      <c r="I454" s="44"/>
      <c r="J454" s="51"/>
    </row>
    <row r="455" spans="1:10" s="19" customFormat="1" ht="35.1" customHeight="1" x14ac:dyDescent="0.2">
      <c r="A455" s="66"/>
      <c r="B455" s="135" t="s">
        <v>35</v>
      </c>
      <c r="C455" s="158" t="s">
        <v>72</v>
      </c>
      <c r="D455" s="184"/>
      <c r="E455" s="192" t="s">
        <v>32</v>
      </c>
      <c r="F455" s="210">
        <v>4.9000000000000004</v>
      </c>
      <c r="G455" s="218"/>
      <c r="H455" s="128">
        <f>ROUND(G455*F455,2)</f>
        <v>0</v>
      </c>
      <c r="I455" s="44"/>
      <c r="J455" s="51"/>
    </row>
    <row r="456" spans="1:10" s="19" customFormat="1" ht="35.1" customHeight="1" x14ac:dyDescent="0.2">
      <c r="A456" s="66"/>
      <c r="B456" s="131" t="s">
        <v>591</v>
      </c>
      <c r="C456" s="158" t="s">
        <v>73</v>
      </c>
      <c r="D456" s="182" t="s">
        <v>599</v>
      </c>
      <c r="E456" s="192" t="s">
        <v>29</v>
      </c>
      <c r="F456" s="205">
        <v>1</v>
      </c>
      <c r="G456" s="218"/>
      <c r="H456" s="128">
        <f>ROUND(G456*F456,2)</f>
        <v>0</v>
      </c>
      <c r="I456" s="44"/>
      <c r="J456" s="51"/>
    </row>
    <row r="457" spans="1:10" s="19" customFormat="1" ht="34.5" customHeight="1" x14ac:dyDescent="0.2">
      <c r="A457" s="66"/>
      <c r="B457" s="131"/>
      <c r="C457" s="177" t="s">
        <v>582</v>
      </c>
      <c r="D457" s="184"/>
      <c r="E457" s="192"/>
      <c r="F457" s="205"/>
      <c r="G457" s="217"/>
      <c r="H457" s="128"/>
      <c r="I457" s="44"/>
      <c r="J457" s="51"/>
    </row>
    <row r="458" spans="1:10" ht="35.1" customHeight="1" x14ac:dyDescent="0.2">
      <c r="A458" s="65"/>
      <c r="B458" s="138"/>
      <c r="C458" s="159" t="s">
        <v>583</v>
      </c>
      <c r="D458" s="180"/>
      <c r="E458" s="138"/>
      <c r="F458" s="202"/>
      <c r="G458" s="217"/>
      <c r="H458" s="217"/>
      <c r="I458" s="15"/>
      <c r="J458" s="59"/>
    </row>
    <row r="459" spans="1:10" ht="35.1" customHeight="1" x14ac:dyDescent="0.2">
      <c r="A459" s="71" t="s">
        <v>38</v>
      </c>
      <c r="B459" s="139" t="s">
        <v>592</v>
      </c>
      <c r="C459" s="169" t="s">
        <v>39</v>
      </c>
      <c r="D459" s="183" t="s">
        <v>597</v>
      </c>
      <c r="E459" s="138"/>
      <c r="F459" s="202"/>
      <c r="G459" s="217"/>
      <c r="H459" s="217"/>
      <c r="I459" s="15"/>
      <c r="J459" s="59"/>
    </row>
    <row r="460" spans="1:10" ht="35.1" customHeight="1" x14ac:dyDescent="0.2">
      <c r="A460" s="71" t="s">
        <v>59</v>
      </c>
      <c r="B460" s="140" t="s">
        <v>28</v>
      </c>
      <c r="C460" s="169" t="s">
        <v>584</v>
      </c>
      <c r="D460" s="180"/>
      <c r="E460" s="138"/>
      <c r="F460" s="202"/>
      <c r="G460" s="217"/>
      <c r="H460" s="217"/>
      <c r="I460" s="15"/>
      <c r="J460" s="59"/>
    </row>
    <row r="461" spans="1:10" ht="35.1" customHeight="1" x14ac:dyDescent="0.2">
      <c r="A461" s="71" t="s">
        <v>60</v>
      </c>
      <c r="B461" s="156" t="s">
        <v>35</v>
      </c>
      <c r="C461" s="169" t="s">
        <v>40</v>
      </c>
      <c r="D461" s="180"/>
      <c r="E461" s="140" t="s">
        <v>29</v>
      </c>
      <c r="F461" s="207">
        <v>1</v>
      </c>
      <c r="G461" s="218"/>
      <c r="H461" s="128">
        <f>ROUND(G461*F461,2)</f>
        <v>0</v>
      </c>
      <c r="I461" s="15"/>
      <c r="J461" s="59"/>
    </row>
    <row r="462" spans="1:10" ht="35.1" customHeight="1" x14ac:dyDescent="0.2">
      <c r="A462" s="71" t="s">
        <v>56</v>
      </c>
      <c r="B462" s="139" t="s">
        <v>593</v>
      </c>
      <c r="C462" s="169" t="s">
        <v>55</v>
      </c>
      <c r="D462" s="183" t="s">
        <v>597</v>
      </c>
      <c r="E462" s="140"/>
      <c r="F462" s="207"/>
      <c r="G462" s="217"/>
      <c r="H462" s="217"/>
      <c r="I462" s="15"/>
      <c r="J462" s="59"/>
    </row>
    <row r="463" spans="1:10" ht="35.1" customHeight="1" x14ac:dyDescent="0.2">
      <c r="A463" s="71" t="s">
        <v>57</v>
      </c>
      <c r="B463" s="140" t="s">
        <v>28</v>
      </c>
      <c r="C463" s="169" t="s">
        <v>58</v>
      </c>
      <c r="D463" s="180"/>
      <c r="E463" s="140" t="s">
        <v>29</v>
      </c>
      <c r="F463" s="207">
        <v>1</v>
      </c>
      <c r="G463" s="218"/>
      <c r="H463" s="128">
        <f>ROUND(G463*F463,2)</f>
        <v>0</v>
      </c>
      <c r="I463" s="15"/>
      <c r="J463" s="59"/>
    </row>
    <row r="464" spans="1:10" s="19" customFormat="1" ht="35.1" customHeight="1" x14ac:dyDescent="0.2">
      <c r="A464" s="71" t="s">
        <v>41</v>
      </c>
      <c r="B464" s="131" t="s">
        <v>594</v>
      </c>
      <c r="C464" s="166" t="s">
        <v>65</v>
      </c>
      <c r="D464" s="182" t="s">
        <v>63</v>
      </c>
      <c r="E464" s="192"/>
      <c r="F464" s="208"/>
      <c r="G464" s="220"/>
      <c r="H464" s="222"/>
      <c r="I464" s="44"/>
      <c r="J464" s="60"/>
    </row>
    <row r="465" spans="1:10" s="19" customFormat="1" ht="35.1" customHeight="1" x14ac:dyDescent="0.2">
      <c r="A465" s="71" t="s">
        <v>64</v>
      </c>
      <c r="B465" s="132" t="s">
        <v>28</v>
      </c>
      <c r="C465" s="158" t="s">
        <v>585</v>
      </c>
      <c r="D465" s="184"/>
      <c r="E465" s="192" t="s">
        <v>30</v>
      </c>
      <c r="F465" s="204">
        <v>84</v>
      </c>
      <c r="G465" s="218"/>
      <c r="H465" s="128">
        <f>ROUND(G465*F465,2)</f>
        <v>0</v>
      </c>
      <c r="I465" s="44"/>
      <c r="J465" s="60"/>
    </row>
    <row r="466" spans="1:10" ht="35.1" customHeight="1" x14ac:dyDescent="0.2">
      <c r="A466" s="65"/>
      <c r="B466" s="138"/>
      <c r="C466" s="159" t="s">
        <v>586</v>
      </c>
      <c r="D466" s="180"/>
      <c r="E466" s="138"/>
      <c r="F466" s="202"/>
      <c r="G466" s="217"/>
      <c r="H466" s="217"/>
      <c r="I466" s="15"/>
      <c r="J466" s="59"/>
    </row>
    <row r="467" spans="1:10" ht="35.1" customHeight="1" x14ac:dyDescent="0.2">
      <c r="A467" s="71" t="s">
        <v>38</v>
      </c>
      <c r="B467" s="139" t="s">
        <v>595</v>
      </c>
      <c r="C467" s="169" t="s">
        <v>39</v>
      </c>
      <c r="D467" s="183" t="s">
        <v>597</v>
      </c>
      <c r="E467" s="138"/>
      <c r="F467" s="202"/>
      <c r="G467" s="217"/>
      <c r="H467" s="217"/>
      <c r="I467" s="15"/>
      <c r="J467" s="59"/>
    </row>
    <row r="468" spans="1:10" ht="35.1" customHeight="1" x14ac:dyDescent="0.2">
      <c r="A468" s="71" t="s">
        <v>59</v>
      </c>
      <c r="B468" s="140" t="s">
        <v>28</v>
      </c>
      <c r="C468" s="169" t="s">
        <v>584</v>
      </c>
      <c r="D468" s="180"/>
      <c r="E468" s="138"/>
      <c r="F468" s="202"/>
      <c r="G468" s="217"/>
      <c r="H468" s="217"/>
      <c r="I468" s="15"/>
      <c r="J468" s="59"/>
    </row>
    <row r="469" spans="1:10" ht="35.1" customHeight="1" x14ac:dyDescent="0.2">
      <c r="A469" s="71" t="s">
        <v>60</v>
      </c>
      <c r="B469" s="156" t="s">
        <v>35</v>
      </c>
      <c r="C469" s="169" t="s">
        <v>40</v>
      </c>
      <c r="D469" s="180"/>
      <c r="E469" s="140" t="s">
        <v>29</v>
      </c>
      <c r="F469" s="207">
        <v>1</v>
      </c>
      <c r="G469" s="218"/>
      <c r="H469" s="128">
        <f>ROUND(G469*F469,2)</f>
        <v>0</v>
      </c>
      <c r="I469" s="15"/>
      <c r="J469" s="59"/>
    </row>
    <row r="470" spans="1:10" ht="35.1" customHeight="1" x14ac:dyDescent="0.2">
      <c r="A470" s="71" t="s">
        <v>56</v>
      </c>
      <c r="B470" s="139" t="s">
        <v>603</v>
      </c>
      <c r="C470" s="169" t="s">
        <v>55</v>
      </c>
      <c r="D470" s="183" t="s">
        <v>597</v>
      </c>
      <c r="E470" s="140"/>
      <c r="F470" s="207"/>
      <c r="G470" s="217"/>
      <c r="H470" s="217"/>
      <c r="I470" s="15"/>
      <c r="J470" s="59"/>
    </row>
    <row r="471" spans="1:10" ht="35.1" customHeight="1" x14ac:dyDescent="0.2">
      <c r="A471" s="71" t="s">
        <v>57</v>
      </c>
      <c r="B471" s="140" t="s">
        <v>28</v>
      </c>
      <c r="C471" s="169" t="s">
        <v>58</v>
      </c>
      <c r="D471" s="180"/>
      <c r="E471" s="140" t="s">
        <v>29</v>
      </c>
      <c r="F471" s="207">
        <v>1</v>
      </c>
      <c r="G471" s="218"/>
      <c r="H471" s="128">
        <f>ROUND(G471*F471,2)</f>
        <v>0</v>
      </c>
      <c r="I471" s="15"/>
      <c r="J471" s="59"/>
    </row>
    <row r="472" spans="1:10" s="19" customFormat="1" ht="35.1" customHeight="1" x14ac:dyDescent="0.2">
      <c r="A472" s="71" t="s">
        <v>41</v>
      </c>
      <c r="B472" s="131" t="s">
        <v>604</v>
      </c>
      <c r="C472" s="166" t="s">
        <v>65</v>
      </c>
      <c r="D472" s="182" t="s">
        <v>63</v>
      </c>
      <c r="E472" s="192"/>
      <c r="F472" s="208"/>
      <c r="G472" s="220"/>
      <c r="H472" s="222"/>
      <c r="I472" s="44"/>
      <c r="J472" s="60"/>
    </row>
    <row r="473" spans="1:10" s="19" customFormat="1" ht="35.1" customHeight="1" x14ac:dyDescent="0.2">
      <c r="A473" s="71" t="s">
        <v>64</v>
      </c>
      <c r="B473" s="132" t="s">
        <v>28</v>
      </c>
      <c r="C473" s="158" t="s">
        <v>585</v>
      </c>
      <c r="D473" s="184"/>
      <c r="E473" s="192" t="s">
        <v>30</v>
      </c>
      <c r="F473" s="204">
        <v>114</v>
      </c>
      <c r="G473" s="218"/>
      <c r="H473" s="128">
        <f>ROUND(G473*F473,2)</f>
        <v>0</v>
      </c>
      <c r="I473" s="44"/>
      <c r="J473" s="60"/>
    </row>
    <row r="474" spans="1:10" ht="35.1" customHeight="1" x14ac:dyDescent="0.2">
      <c r="A474" s="65"/>
      <c r="B474" s="138"/>
      <c r="C474" s="159" t="s">
        <v>587</v>
      </c>
      <c r="D474" s="180"/>
      <c r="E474" s="138"/>
      <c r="F474" s="202"/>
      <c r="G474" s="217"/>
      <c r="H474" s="217"/>
      <c r="I474" s="15"/>
      <c r="J474" s="59"/>
    </row>
    <row r="475" spans="1:10" s="19" customFormat="1" ht="35.1" customHeight="1" x14ac:dyDescent="0.2">
      <c r="A475" s="66" t="s">
        <v>31</v>
      </c>
      <c r="B475" s="131" t="s">
        <v>605</v>
      </c>
      <c r="C475" s="158" t="s">
        <v>33</v>
      </c>
      <c r="D475" s="183" t="s">
        <v>597</v>
      </c>
      <c r="E475" s="192"/>
      <c r="F475" s="205"/>
      <c r="G475" s="219"/>
      <c r="H475" s="222"/>
      <c r="I475" s="44"/>
      <c r="J475" s="51"/>
    </row>
    <row r="476" spans="1:10" s="19" customFormat="1" ht="35.1" customHeight="1" x14ac:dyDescent="0.2">
      <c r="A476" s="66" t="s">
        <v>34</v>
      </c>
      <c r="B476" s="132" t="s">
        <v>28</v>
      </c>
      <c r="C476" s="158" t="s">
        <v>36</v>
      </c>
      <c r="D476" s="184"/>
      <c r="E476" s="192" t="s">
        <v>32</v>
      </c>
      <c r="F476" s="206">
        <v>0.45</v>
      </c>
      <c r="G476" s="218"/>
      <c r="H476" s="128">
        <f>ROUND(G476*F476,2)</f>
        <v>0</v>
      </c>
      <c r="I476" s="44"/>
      <c r="J476" s="51"/>
    </row>
    <row r="477" spans="1:10" s="19" customFormat="1" ht="35.1" customHeight="1" x14ac:dyDescent="0.2">
      <c r="A477" s="114"/>
      <c r="B477" s="151" t="s">
        <v>606</v>
      </c>
      <c r="C477" s="178" t="s">
        <v>82</v>
      </c>
      <c r="D477" s="185" t="s">
        <v>599</v>
      </c>
      <c r="E477" s="200" t="s">
        <v>29</v>
      </c>
      <c r="F477" s="211">
        <v>1</v>
      </c>
      <c r="G477" s="221"/>
      <c r="H477" s="223">
        <f>ROUND(G477*F477,2)</f>
        <v>0</v>
      </c>
      <c r="I477" s="44"/>
      <c r="J477" s="60"/>
    </row>
    <row r="478" spans="1:10" s="15" customFormat="1" ht="39.950000000000003" customHeight="1" thickBot="1" x14ac:dyDescent="0.25">
      <c r="A478" s="64"/>
      <c r="B478" s="147" t="str">
        <f>B403</f>
        <v>G</v>
      </c>
      <c r="C478" s="243" t="str">
        <f>C403</f>
        <v>WATER AND WASTE WORK</v>
      </c>
      <c r="D478" s="243"/>
      <c r="E478" s="243"/>
      <c r="F478" s="244"/>
      <c r="G478" s="77" t="s">
        <v>17</v>
      </c>
      <c r="H478" s="78">
        <f>SUM(H404:H477)</f>
        <v>0</v>
      </c>
      <c r="J478" s="53"/>
    </row>
    <row r="479" spans="1:10" s="21" customFormat="1" ht="39.950000000000003" customHeight="1" thickTop="1" x14ac:dyDescent="0.2">
      <c r="A479" s="33"/>
      <c r="B479" s="34" t="s">
        <v>91</v>
      </c>
      <c r="C479" s="259" t="s">
        <v>54</v>
      </c>
      <c r="D479" s="260"/>
      <c r="E479" s="260"/>
      <c r="F479" s="260"/>
      <c r="G479" s="35"/>
      <c r="H479" s="36"/>
      <c r="J479" s="61"/>
    </row>
    <row r="480" spans="1:10" s="20" customFormat="1" ht="35.1" customHeight="1" x14ac:dyDescent="0.2">
      <c r="A480" s="26" t="s">
        <v>48</v>
      </c>
      <c r="B480" s="91" t="s">
        <v>110</v>
      </c>
      <c r="C480" s="92" t="s">
        <v>49</v>
      </c>
      <c r="D480" s="93" t="s">
        <v>50</v>
      </c>
      <c r="E480" s="94" t="s">
        <v>47</v>
      </c>
      <c r="F480" s="95">
        <v>1</v>
      </c>
      <c r="G480" s="96"/>
      <c r="H480" s="97">
        <f t="shared" ref="H480" si="60">ROUND(G480*F480,2)</f>
        <v>0</v>
      </c>
      <c r="I480" s="21"/>
      <c r="J480" s="61"/>
    </row>
    <row r="481" spans="1:10" s="21" customFormat="1" ht="39.950000000000003" customHeight="1" thickBot="1" x14ac:dyDescent="0.25">
      <c r="A481" s="27"/>
      <c r="B481" s="23" t="str">
        <f>B479</f>
        <v>H</v>
      </c>
      <c r="C481" s="261" t="str">
        <f>C479</f>
        <v>MOBILIZATION/DEMOBILIZATION</v>
      </c>
      <c r="D481" s="262"/>
      <c r="E481" s="262"/>
      <c r="F481" s="263"/>
      <c r="G481" s="22" t="s">
        <v>17</v>
      </c>
      <c r="H481" s="24">
        <f>H480</f>
        <v>0</v>
      </c>
      <c r="J481" s="61"/>
    </row>
    <row r="482" spans="1:10" ht="36" customHeight="1" thickTop="1" x14ac:dyDescent="0.2">
      <c r="A482" s="25"/>
      <c r="B482" s="98"/>
      <c r="C482" s="99" t="s">
        <v>18</v>
      </c>
      <c r="D482" s="100"/>
      <c r="E482" s="101"/>
      <c r="F482" s="101"/>
      <c r="G482" s="90"/>
      <c r="H482" s="102"/>
      <c r="I482" s="15"/>
      <c r="J482" s="53"/>
    </row>
    <row r="483" spans="1:10" ht="39.950000000000003" customHeight="1" thickBot="1" x14ac:dyDescent="0.25">
      <c r="A483" s="30"/>
      <c r="B483" s="103" t="str">
        <f>B6</f>
        <v>A</v>
      </c>
      <c r="C483" s="256" t="str">
        <f>C6</f>
        <v>McKENZIE STREET from Jefferson Avenue to Kingsbury Avenue - Asphalt Pavement Reconstruction and Associated Works</v>
      </c>
      <c r="D483" s="257"/>
      <c r="E483" s="257"/>
      <c r="F483" s="258"/>
      <c r="G483" s="104" t="s">
        <v>17</v>
      </c>
      <c r="H483" s="105">
        <f>H121</f>
        <v>0</v>
      </c>
      <c r="I483" s="15"/>
      <c r="J483" s="53"/>
    </row>
    <row r="484" spans="1:10" ht="39.950000000000003" customHeight="1" thickTop="1" thickBot="1" x14ac:dyDescent="0.25">
      <c r="A484" s="30"/>
      <c r="B484" s="103" t="str">
        <f>B122</f>
        <v>B</v>
      </c>
      <c r="C484" s="246" t="str">
        <f>C122</f>
        <v>PERTH AVENUE from Parr Street to McGregor Street - Concrete Pavement Rehabilitation and Associated Works</v>
      </c>
      <c r="D484" s="247"/>
      <c r="E484" s="247"/>
      <c r="F484" s="248"/>
      <c r="G484" s="104" t="s">
        <v>17</v>
      </c>
      <c r="H484" s="105">
        <f>H191</f>
        <v>0</v>
      </c>
      <c r="I484" s="15"/>
      <c r="J484" s="53"/>
    </row>
    <row r="485" spans="1:10" ht="39.950000000000003" customHeight="1" thickTop="1" thickBot="1" x14ac:dyDescent="0.25">
      <c r="A485" s="30"/>
      <c r="B485" s="103" t="str">
        <f>B192</f>
        <v>C</v>
      </c>
      <c r="C485" s="246" t="str">
        <f>C192</f>
        <v>SASAKI CRESCENT ALLEY from Sasaki Crescent to Sorokin Street - Concrete Pavement Rehabilitation and Associated Works</v>
      </c>
      <c r="D485" s="247"/>
      <c r="E485" s="247"/>
      <c r="F485" s="248"/>
      <c r="G485" s="104" t="s">
        <v>17</v>
      </c>
      <c r="H485" s="105">
        <f>H213</f>
        <v>0</v>
      </c>
      <c r="I485" s="15"/>
      <c r="J485" s="53"/>
    </row>
    <row r="486" spans="1:10" ht="39.950000000000003" customHeight="1" thickTop="1" thickBot="1" x14ac:dyDescent="0.25">
      <c r="A486" s="30"/>
      <c r="B486" s="103" t="str">
        <f>B214</f>
        <v>D</v>
      </c>
      <c r="C486" s="246" t="str">
        <f>C214</f>
        <v>ST. ANTHONY AVENUE from Parr Street to Andrews Street - Concrete Pavement Rehabilitation and Associated Works</v>
      </c>
      <c r="D486" s="247"/>
      <c r="E486" s="247"/>
      <c r="F486" s="248"/>
      <c r="G486" s="104" t="s">
        <v>17</v>
      </c>
      <c r="H486" s="105">
        <f>H288</f>
        <v>0</v>
      </c>
      <c r="I486" s="15"/>
      <c r="J486" s="53"/>
    </row>
    <row r="487" spans="1:10" ht="39.950000000000003" customHeight="1" thickTop="1" thickBot="1" x14ac:dyDescent="0.25">
      <c r="A487" s="30"/>
      <c r="B487" s="103" t="str">
        <f>B289</f>
        <v>E</v>
      </c>
      <c r="C487" s="246" t="str">
        <f>C289</f>
        <v>SWEETWOOD BAY from Forest Park Drive to Forest Park Drive - Concrete Pavement Rehabilitation and Associated Works</v>
      </c>
      <c r="D487" s="247"/>
      <c r="E487" s="247"/>
      <c r="F487" s="248"/>
      <c r="G487" s="104" t="s">
        <v>17</v>
      </c>
      <c r="H487" s="105">
        <f>H375</f>
        <v>0</v>
      </c>
      <c r="I487" s="15"/>
      <c r="J487" s="53"/>
    </row>
    <row r="488" spans="1:10" ht="39.950000000000003" customHeight="1" thickTop="1" thickBot="1" x14ac:dyDescent="0.25">
      <c r="A488" s="30"/>
      <c r="B488" s="103" t="str">
        <f>B376</f>
        <v>F</v>
      </c>
      <c r="C488" s="246" t="str">
        <f>C376</f>
        <v>WARREN PLACE from Amanda Crescent to End - Thin Bituminous Overlay and Associated Works</v>
      </c>
      <c r="D488" s="247"/>
      <c r="E488" s="247"/>
      <c r="F488" s="248"/>
      <c r="G488" s="104" t="s">
        <v>17</v>
      </c>
      <c r="H488" s="105">
        <f>H402</f>
        <v>0</v>
      </c>
      <c r="I488" s="15"/>
      <c r="J488" s="53"/>
    </row>
    <row r="489" spans="1:10" ht="39.950000000000003" customHeight="1" thickTop="1" thickBot="1" x14ac:dyDescent="0.25">
      <c r="A489" s="31"/>
      <c r="B489" s="103" t="str">
        <f>B403</f>
        <v>G</v>
      </c>
      <c r="C489" s="249" t="str">
        <f>C403</f>
        <v>WATER AND WASTE WORK</v>
      </c>
      <c r="D489" s="250"/>
      <c r="E489" s="250"/>
      <c r="F489" s="251"/>
      <c r="G489" s="106" t="s">
        <v>17</v>
      </c>
      <c r="H489" s="107">
        <f>H478</f>
        <v>0</v>
      </c>
      <c r="I489" s="15"/>
      <c r="J489" s="62"/>
    </row>
    <row r="490" spans="1:10" ht="39.950000000000003" customHeight="1" thickTop="1" thickBot="1" x14ac:dyDescent="0.25">
      <c r="A490" s="31"/>
      <c r="B490" s="108" t="str">
        <f>B479</f>
        <v>H</v>
      </c>
      <c r="C490" s="253" t="str">
        <f>C479</f>
        <v>MOBILIZATION/DEMOBILIZATION</v>
      </c>
      <c r="D490" s="254"/>
      <c r="E490" s="254"/>
      <c r="F490" s="255"/>
      <c r="G490" s="106" t="s">
        <v>17</v>
      </c>
      <c r="H490" s="107">
        <f>H481</f>
        <v>0</v>
      </c>
      <c r="I490" s="15"/>
      <c r="J490" s="53"/>
    </row>
    <row r="491" spans="1:10" ht="37.9" customHeight="1" thickTop="1" x14ac:dyDescent="0.2">
      <c r="A491" s="6"/>
      <c r="B491" s="252" t="s">
        <v>27</v>
      </c>
      <c r="C491" s="252"/>
      <c r="D491" s="252"/>
      <c r="E491" s="252"/>
      <c r="F491" s="252"/>
      <c r="G491" s="245">
        <f>SUM(H483:H490)</f>
        <v>0</v>
      </c>
      <c r="H491" s="245"/>
    </row>
    <row r="492" spans="1:10" ht="15.95" customHeight="1" x14ac:dyDescent="0.2">
      <c r="A492" s="6"/>
      <c r="B492" s="109"/>
      <c r="C492" s="110"/>
      <c r="D492" s="111"/>
      <c r="E492" s="110"/>
      <c r="F492" s="110"/>
      <c r="G492" s="112"/>
      <c r="H492" s="113"/>
    </row>
  </sheetData>
  <sheetProtection algorithmName="SHA-512" hashValue="7UeKIiMSOnJYJ1thZxPkvko1/EfFVM+Nqd8HT+Pe1rwRvQJfvr7swP12e8LHjlZA8ItHN8bFjOkiBRidrkwZbw==" saltValue="1MzgISpopsoNvG+kXFfo9Q==" spinCount="100000" sheet="1" objects="1" scenarios="1" selectLockedCells="1"/>
  <mergeCells count="26">
    <mergeCell ref="G491:H491"/>
    <mergeCell ref="C375:F375"/>
    <mergeCell ref="C376:F376"/>
    <mergeCell ref="C402:F402"/>
    <mergeCell ref="C486:F486"/>
    <mergeCell ref="C489:F489"/>
    <mergeCell ref="B491:F491"/>
    <mergeCell ref="C490:F490"/>
    <mergeCell ref="C478:F478"/>
    <mergeCell ref="C487:F487"/>
    <mergeCell ref="C488:F488"/>
    <mergeCell ref="C483:F483"/>
    <mergeCell ref="C484:F484"/>
    <mergeCell ref="C485:F485"/>
    <mergeCell ref="C479:F479"/>
    <mergeCell ref="C481:F481"/>
    <mergeCell ref="C6:F6"/>
    <mergeCell ref="C213:F213"/>
    <mergeCell ref="C403:F403"/>
    <mergeCell ref="C122:F122"/>
    <mergeCell ref="C121:F121"/>
    <mergeCell ref="C191:F191"/>
    <mergeCell ref="C214:F214"/>
    <mergeCell ref="C288:F288"/>
    <mergeCell ref="C289:F289"/>
    <mergeCell ref="C192:F192"/>
  </mergeCells>
  <phoneticPr fontId="0" type="noConversion"/>
  <conditionalFormatting sqref="D8:D19 D83:D84 D126:D161 D196:D208 D218:D263 D293:D339">
    <cfRule type="cellIs" dxfId="129" priority="125" stopIfTrue="1" operator="equal">
      <formula>"CW 3240-R7"</formula>
    </cfRule>
  </conditionalFormatting>
  <conditionalFormatting sqref="D8:D19 D126:D161 D196:D208 D218:D263 D293:D339 D83:D84">
    <cfRule type="cellIs" dxfId="128" priority="124" stopIfTrue="1" operator="equal">
      <formula>"CW 3120-R2"</formula>
    </cfRule>
  </conditionalFormatting>
  <conditionalFormatting sqref="D21:D62">
    <cfRule type="cellIs" dxfId="127" priority="10" stopIfTrue="1" operator="equal">
      <formula>"CW 2130-R11"</formula>
    </cfRule>
    <cfRule type="cellIs" dxfId="126" priority="11" stopIfTrue="1" operator="equal">
      <formula>"CW 3120-R2"</formula>
    </cfRule>
    <cfRule type="cellIs" dxfId="125" priority="12" stopIfTrue="1" operator="equal">
      <formula>"CW 3240-R7"</formula>
    </cfRule>
  </conditionalFormatting>
  <conditionalFormatting sqref="D64:D84 D88:D89 D92:D98 D109:D113 D165:D166 D347:D354 D400:D401 D430">
    <cfRule type="cellIs" dxfId="124" priority="137" stopIfTrue="1" operator="equal">
      <formula>"CW 3240-R7"</formula>
    </cfRule>
  </conditionalFormatting>
  <conditionalFormatting sqref="D64:D84 D100:D101 D105:D107">
    <cfRule type="cellIs" dxfId="123" priority="113" stopIfTrue="1" operator="equal">
      <formula>"CW 2130-R11"</formula>
    </cfRule>
  </conditionalFormatting>
  <conditionalFormatting sqref="D86">
    <cfRule type="cellIs" dxfId="122" priority="122" stopIfTrue="1" operator="equal">
      <formula>"CW 3240-R7"</formula>
    </cfRule>
    <cfRule type="cellIs" dxfId="121" priority="121" stopIfTrue="1" operator="equal">
      <formula>"CW 3120-R2"</formula>
    </cfRule>
    <cfRule type="cellIs" dxfId="120" priority="120" stopIfTrue="1" operator="equal">
      <formula>"CW 2130-R11"</formula>
    </cfRule>
  </conditionalFormatting>
  <conditionalFormatting sqref="D88:D89 D92:D98 D165:D166 D347:D354 D400:D401 D64:D84 D109:D113 D430">
    <cfRule type="cellIs" dxfId="119" priority="136" stopIfTrue="1" operator="equal">
      <formula>"CW 3120-R2"</formula>
    </cfRule>
  </conditionalFormatting>
  <conditionalFormatting sqref="D90:D91">
    <cfRule type="cellIs" dxfId="118" priority="119" stopIfTrue="1" operator="equal">
      <formula>"CW 3240-R7"</formula>
    </cfRule>
    <cfRule type="cellIs" dxfId="117" priority="118" stopIfTrue="1" operator="equal">
      <formula>"CW 3120-R2"</formula>
    </cfRule>
  </conditionalFormatting>
  <conditionalFormatting sqref="D99:D101">
    <cfRule type="cellIs" dxfId="116" priority="117" stopIfTrue="1" operator="equal">
      <formula>"CW 3240-R7"</formula>
    </cfRule>
    <cfRule type="cellIs" dxfId="115" priority="116" stopIfTrue="1" operator="equal">
      <formula>"CW 3120-R2"</formula>
    </cfRule>
  </conditionalFormatting>
  <conditionalFormatting sqref="D104">
    <cfRule type="cellIs" dxfId="114" priority="13" stopIfTrue="1" operator="equal">
      <formula>"CW 3120-R2"</formula>
    </cfRule>
    <cfRule type="cellIs" dxfId="113" priority="14" stopIfTrue="1" operator="equal">
      <formula>"CW 3240-R7"</formula>
    </cfRule>
  </conditionalFormatting>
  <conditionalFormatting sqref="D105:D107">
    <cfRule type="cellIs" dxfId="112" priority="115" stopIfTrue="1" operator="equal">
      <formula>"CW 3240-R7"</formula>
    </cfRule>
  </conditionalFormatting>
  <conditionalFormatting sqref="D106:D107">
    <cfRule type="cellIs" dxfId="111" priority="114" stopIfTrue="1" operator="equal">
      <formula>"CW 3120-R2"</formula>
    </cfRule>
  </conditionalFormatting>
  <conditionalFormatting sqref="D109">
    <cfRule type="cellIs" dxfId="110" priority="112" stopIfTrue="1" operator="equal">
      <formula>"CW 2130-R11"</formula>
    </cfRule>
  </conditionalFormatting>
  <conditionalFormatting sqref="D111:D116">
    <cfRule type="cellIs" dxfId="109" priority="7" stopIfTrue="1" operator="equal">
      <formula>"CW 2130-R11"</formula>
    </cfRule>
  </conditionalFormatting>
  <conditionalFormatting sqref="D114:D116">
    <cfRule type="cellIs" dxfId="108" priority="8" stopIfTrue="1" operator="equal">
      <formula>"CW 3120-R2"</formula>
    </cfRule>
    <cfRule type="cellIs" dxfId="107" priority="9" stopIfTrue="1" operator="equal">
      <formula>"CW 3240-R7"</formula>
    </cfRule>
  </conditionalFormatting>
  <conditionalFormatting sqref="D118:D120">
    <cfRule type="cellIs" dxfId="106" priority="111" stopIfTrue="1" operator="equal">
      <formula>"CW 3240-R7"</formula>
    </cfRule>
    <cfRule type="cellIs" dxfId="105" priority="110" stopIfTrue="1" operator="equal">
      <formula>"CW 3120-R2"</formula>
    </cfRule>
    <cfRule type="cellIs" dxfId="104" priority="109" stopIfTrue="1" operator="equal">
      <formula>"CW 2130-R11"</formula>
    </cfRule>
  </conditionalFormatting>
  <conditionalFormatting sqref="D124">
    <cfRule type="cellIs" dxfId="103" priority="106" stopIfTrue="1" operator="equal">
      <formula>"CW 2130-R11"</formula>
    </cfRule>
    <cfRule type="cellIs" dxfId="102" priority="108" stopIfTrue="1" operator="equal">
      <formula>"CW 3240-R7"</formula>
    </cfRule>
    <cfRule type="cellIs" dxfId="101" priority="107" stopIfTrue="1" operator="equal">
      <formula>"CW 3120-R2"</formula>
    </cfRule>
  </conditionalFormatting>
  <conditionalFormatting sqref="D163">
    <cfRule type="cellIs" dxfId="100" priority="102" stopIfTrue="1" operator="equal">
      <formula>"CW 3240-R7"</formula>
    </cfRule>
    <cfRule type="cellIs" dxfId="99" priority="101" stopIfTrue="1" operator="equal">
      <formula>"CW 3120-R2"</formula>
    </cfRule>
    <cfRule type="cellIs" dxfId="98" priority="100" stopIfTrue="1" operator="equal">
      <formula>"CW 2130-R11"</formula>
    </cfRule>
  </conditionalFormatting>
  <conditionalFormatting sqref="D167:D172">
    <cfRule type="cellIs" dxfId="97" priority="99" stopIfTrue="1" operator="equal">
      <formula>"CW 3240-R7"</formula>
    </cfRule>
    <cfRule type="cellIs" dxfId="96" priority="98" stopIfTrue="1" operator="equal">
      <formula>"CW 3120-R2"</formula>
    </cfRule>
  </conditionalFormatting>
  <conditionalFormatting sqref="D171:D172">
    <cfRule type="cellIs" dxfId="95" priority="97" stopIfTrue="1" operator="equal">
      <formula>"CW 2130-R11"</formula>
    </cfRule>
  </conditionalFormatting>
  <conditionalFormatting sqref="D173:D176">
    <cfRule type="cellIs" dxfId="94" priority="96" stopIfTrue="1" operator="equal">
      <formula>"CW 3240-R7"</formula>
    </cfRule>
    <cfRule type="cellIs" dxfId="93" priority="95" stopIfTrue="1" operator="equal">
      <formula>"CW 3120-R2"</formula>
    </cfRule>
  </conditionalFormatting>
  <conditionalFormatting sqref="D174:D175 D89 D94:D96 D166 D349:D352 D400:D401">
    <cfRule type="cellIs" dxfId="92" priority="126" stopIfTrue="1" operator="equal">
      <formula>"CW 2130-R11"</formula>
    </cfRule>
  </conditionalFormatting>
  <conditionalFormatting sqref="D178:D184">
    <cfRule type="cellIs" dxfId="91" priority="94" stopIfTrue="1" operator="equal">
      <formula>"CW 3240-R7"</formula>
    </cfRule>
    <cfRule type="cellIs" dxfId="90" priority="93" stopIfTrue="1" operator="equal">
      <formula>"CW 3120-R2"</formula>
    </cfRule>
    <cfRule type="cellIs" dxfId="89" priority="92" stopIfTrue="1" operator="equal">
      <formula>"CW 2130-R11"</formula>
    </cfRule>
  </conditionalFormatting>
  <conditionalFormatting sqref="D186:D188">
    <cfRule type="cellIs" dxfId="88" priority="91" stopIfTrue="1" operator="equal">
      <formula>"CW 3240-R7"</formula>
    </cfRule>
    <cfRule type="cellIs" dxfId="87" priority="90" stopIfTrue="1" operator="equal">
      <formula>"CW 3120-R2"</formula>
    </cfRule>
    <cfRule type="cellIs" dxfId="86" priority="89" stopIfTrue="1" operator="equal">
      <formula>"CW 2130-R11"</formula>
    </cfRule>
  </conditionalFormatting>
  <conditionalFormatting sqref="D190">
    <cfRule type="cellIs" dxfId="85" priority="87" stopIfTrue="1" operator="equal">
      <formula>"CW 3120-R2"</formula>
    </cfRule>
    <cfRule type="cellIs" dxfId="84" priority="88" stopIfTrue="1" operator="equal">
      <formula>"CW 3240-R7"</formula>
    </cfRule>
    <cfRule type="cellIs" dxfId="83" priority="86" stopIfTrue="1" operator="equal">
      <formula>"CW 2130-R11"</formula>
    </cfRule>
  </conditionalFormatting>
  <conditionalFormatting sqref="D194">
    <cfRule type="cellIs" dxfId="82" priority="85" stopIfTrue="1" operator="equal">
      <formula>"CW 3240-R7"</formula>
    </cfRule>
    <cfRule type="cellIs" dxfId="81" priority="84" stopIfTrue="1" operator="equal">
      <formula>"CW 3120-R2"</formula>
    </cfRule>
    <cfRule type="cellIs" dxfId="80" priority="83" stopIfTrue="1" operator="equal">
      <formula>"CW 2130-R11"</formula>
    </cfRule>
  </conditionalFormatting>
  <conditionalFormatting sqref="D210:D212">
    <cfRule type="cellIs" dxfId="79" priority="82" stopIfTrue="1" operator="equal">
      <formula>"CW 3240-R7"</formula>
    </cfRule>
    <cfRule type="cellIs" dxfId="78" priority="81" stopIfTrue="1" operator="equal">
      <formula>"CW 3120-R2"</formula>
    </cfRule>
    <cfRule type="cellIs" dxfId="77" priority="80" stopIfTrue="1" operator="equal">
      <formula>"CW 2130-R11"</formula>
    </cfRule>
  </conditionalFormatting>
  <conditionalFormatting sqref="D216">
    <cfRule type="cellIs" dxfId="76" priority="78" stopIfTrue="1" operator="equal">
      <formula>"CW 3120-R2"</formula>
    </cfRule>
    <cfRule type="cellIs" dxfId="75" priority="77" stopIfTrue="1" operator="equal">
      <formula>"CW 2130-R11"</formula>
    </cfRule>
    <cfRule type="cellIs" dxfId="74" priority="79" stopIfTrue="1" operator="equal">
      <formula>"CW 3240-R7"</formula>
    </cfRule>
  </conditionalFormatting>
  <conditionalFormatting sqref="D218:D263 D8:D19 D126:D161 D196:D208 D293:D339">
    <cfRule type="cellIs" dxfId="73" priority="123" stopIfTrue="1" operator="equal">
      <formula>"CW 2130-R11"</formula>
    </cfRule>
  </conditionalFormatting>
  <conditionalFormatting sqref="D261">
    <cfRule type="cellIs" dxfId="72" priority="4" stopIfTrue="1" operator="equal">
      <formula>"CW 2130-R11"</formula>
    </cfRule>
    <cfRule type="cellIs" dxfId="71" priority="5" stopIfTrue="1" operator="equal">
      <formula>"CW 3120-R2"</formula>
    </cfRule>
    <cfRule type="cellIs" dxfId="70" priority="6" stopIfTrue="1" operator="equal">
      <formula>"CW 3240-R7"</formula>
    </cfRule>
  </conditionalFormatting>
  <conditionalFormatting sqref="D265">
    <cfRule type="cellIs" dxfId="69" priority="76" stopIfTrue="1" operator="equal">
      <formula>"CW 3240-R7"</formula>
    </cfRule>
    <cfRule type="cellIs" dxfId="68" priority="75" stopIfTrue="1" operator="equal">
      <formula>"CW 3120-R2"</formula>
    </cfRule>
    <cfRule type="cellIs" dxfId="67" priority="74" stopIfTrue="1" operator="equal">
      <formula>"CW 2130-R11"</formula>
    </cfRule>
  </conditionalFormatting>
  <conditionalFormatting sqref="D267">
    <cfRule type="cellIs" dxfId="66" priority="69" stopIfTrue="1" operator="equal">
      <formula>"CW 3120-R2"</formula>
    </cfRule>
    <cfRule type="cellIs" dxfId="65" priority="70" stopIfTrue="1" operator="equal">
      <formula>"CW 3240-R7"</formula>
    </cfRule>
  </conditionalFormatting>
  <conditionalFormatting sqref="D268:D269">
    <cfRule type="cellIs" dxfId="64" priority="72" stopIfTrue="1" operator="equal">
      <formula>"CW 3120-R2"</formula>
    </cfRule>
    <cfRule type="cellIs" dxfId="63" priority="73" stopIfTrue="1" operator="equal">
      <formula>"CW 3240-R7"</formula>
    </cfRule>
    <cfRule type="cellIs" dxfId="62" priority="71" stopIfTrue="1" operator="equal">
      <formula>"CW 2130-R11"</formula>
    </cfRule>
  </conditionalFormatting>
  <conditionalFormatting sqref="D270">
    <cfRule type="cellIs" dxfId="61" priority="67" stopIfTrue="1" operator="equal">
      <formula>"CW 3120-R2"</formula>
    </cfRule>
    <cfRule type="cellIs" dxfId="60" priority="68" stopIfTrue="1" operator="equal">
      <formula>"CW 3240-R7"</formula>
    </cfRule>
  </conditionalFormatting>
  <conditionalFormatting sqref="D272">
    <cfRule type="cellIs" dxfId="59" priority="63" stopIfTrue="1" operator="equal">
      <formula>"CW 2130-R11"</formula>
    </cfRule>
  </conditionalFormatting>
  <conditionalFormatting sqref="D272:D281">
    <cfRule type="cellIs" dxfId="58" priority="66" stopIfTrue="1" operator="equal">
      <formula>"CW 3240-R7"</formula>
    </cfRule>
    <cfRule type="cellIs" dxfId="57" priority="65" stopIfTrue="1" operator="equal">
      <formula>"CW 3120-R2"</formula>
    </cfRule>
  </conditionalFormatting>
  <conditionalFormatting sqref="D274:D281">
    <cfRule type="cellIs" dxfId="56" priority="64" stopIfTrue="1" operator="equal">
      <formula>"CW 2130-R11"</formula>
    </cfRule>
  </conditionalFormatting>
  <conditionalFormatting sqref="D283:D285">
    <cfRule type="cellIs" dxfId="55" priority="62" stopIfTrue="1" operator="equal">
      <formula>"CW 3240-R7"</formula>
    </cfRule>
    <cfRule type="cellIs" dxfId="54" priority="61" stopIfTrue="1" operator="equal">
      <formula>"CW 3120-R2"</formula>
    </cfRule>
    <cfRule type="cellIs" dxfId="53" priority="60" stopIfTrue="1" operator="equal">
      <formula>"CW 2130-R11"</formula>
    </cfRule>
  </conditionalFormatting>
  <conditionalFormatting sqref="D287">
    <cfRule type="cellIs" dxfId="52" priority="59" stopIfTrue="1" operator="equal">
      <formula>"CW 3240-R7"</formula>
    </cfRule>
    <cfRule type="cellIs" dxfId="51" priority="58" stopIfTrue="1" operator="equal">
      <formula>"CW 3120-R2"</formula>
    </cfRule>
    <cfRule type="cellIs" dxfId="50" priority="57" stopIfTrue="1" operator="equal">
      <formula>"CW 2130-R11"</formula>
    </cfRule>
  </conditionalFormatting>
  <conditionalFormatting sqref="D291">
    <cfRule type="cellIs" dxfId="49" priority="55" stopIfTrue="1" operator="equal">
      <formula>"CW 3120-R2"</formula>
    </cfRule>
    <cfRule type="cellIs" dxfId="48" priority="54" stopIfTrue="1" operator="equal">
      <formula>"CW 2130-R11"</formula>
    </cfRule>
    <cfRule type="cellIs" dxfId="47" priority="56" stopIfTrue="1" operator="equal">
      <formula>"CW 3240-R7"</formula>
    </cfRule>
  </conditionalFormatting>
  <conditionalFormatting sqref="D341">
    <cfRule type="cellIs" dxfId="46" priority="53" stopIfTrue="1" operator="equal">
      <formula>"CW 3240-R7"</formula>
    </cfRule>
    <cfRule type="cellIs" dxfId="45" priority="52" stopIfTrue="1" operator="equal">
      <formula>"CW 3120-R2"</formula>
    </cfRule>
    <cfRule type="cellIs" dxfId="44" priority="51" stopIfTrue="1" operator="equal">
      <formula>"CW 2130-R11"</formula>
    </cfRule>
  </conditionalFormatting>
  <conditionalFormatting sqref="D343:D344">
    <cfRule type="cellIs" dxfId="43" priority="50" stopIfTrue="1" operator="equal">
      <formula>"CW 3240-R7"</formula>
    </cfRule>
    <cfRule type="cellIs" dxfId="42" priority="49" stopIfTrue="1" operator="equal">
      <formula>"CW 3120-R2"</formula>
    </cfRule>
  </conditionalFormatting>
  <conditionalFormatting sqref="D344">
    <cfRule type="cellIs" dxfId="41" priority="48" stopIfTrue="1" operator="equal">
      <formula>"CW 2130-R11"</formula>
    </cfRule>
  </conditionalFormatting>
  <conditionalFormatting sqref="D345:D346">
    <cfRule type="cellIs" dxfId="40" priority="47" stopIfTrue="1" operator="equal">
      <formula>"CW 3240-R7"</formula>
    </cfRule>
    <cfRule type="cellIs" dxfId="39" priority="46" stopIfTrue="1" operator="equal">
      <formula>"CW 3120-R2"</formula>
    </cfRule>
  </conditionalFormatting>
  <conditionalFormatting sqref="D355">
    <cfRule type="cellIs" dxfId="38" priority="45" stopIfTrue="1" operator="equal">
      <formula>"CW 3240-R7"</formula>
    </cfRule>
    <cfRule type="cellIs" dxfId="37" priority="44" stopIfTrue="1" operator="equal">
      <formula>"CW 3120-R2"</formula>
    </cfRule>
  </conditionalFormatting>
  <conditionalFormatting sqref="D357">
    <cfRule type="cellIs" dxfId="36" priority="41" stopIfTrue="1" operator="equal">
      <formula>"CW 2130-R11"</formula>
    </cfRule>
  </conditionalFormatting>
  <conditionalFormatting sqref="D357:D359">
    <cfRule type="cellIs" dxfId="35" priority="43" stopIfTrue="1" operator="equal">
      <formula>"CW 3240-R7"</formula>
    </cfRule>
    <cfRule type="cellIs" dxfId="34" priority="42" stopIfTrue="1" operator="equal">
      <formula>"CW 3120-R2"</formula>
    </cfRule>
  </conditionalFormatting>
  <conditionalFormatting sqref="D359:D370">
    <cfRule type="cellIs" dxfId="33" priority="38" stopIfTrue="1" operator="equal">
      <formula>"CW 2130-R11"</formula>
    </cfRule>
  </conditionalFormatting>
  <conditionalFormatting sqref="D360:D370">
    <cfRule type="cellIs" dxfId="32" priority="40" stopIfTrue="1" operator="equal">
      <formula>"CW 3240-R7"</formula>
    </cfRule>
    <cfRule type="cellIs" dxfId="31" priority="39" stopIfTrue="1" operator="equal">
      <formula>"CW 3120-R2"</formula>
    </cfRule>
  </conditionalFormatting>
  <conditionalFormatting sqref="D372:D374">
    <cfRule type="cellIs" dxfId="30" priority="36" stopIfTrue="1" operator="equal">
      <formula>"CW 3120-R2"</formula>
    </cfRule>
    <cfRule type="cellIs" dxfId="29" priority="35" stopIfTrue="1" operator="equal">
      <formula>"CW 2130-R11"</formula>
    </cfRule>
    <cfRule type="cellIs" dxfId="28" priority="37" stopIfTrue="1" operator="equal">
      <formula>"CW 3240-R7"</formula>
    </cfRule>
  </conditionalFormatting>
  <conditionalFormatting sqref="D378">
    <cfRule type="cellIs" dxfId="27" priority="33" stopIfTrue="1" operator="equal">
      <formula>"CW 3120-R2"</formula>
    </cfRule>
    <cfRule type="cellIs" dxfId="26" priority="32" stopIfTrue="1" operator="equal">
      <formula>"CW 2130-R11"</formula>
    </cfRule>
    <cfRule type="cellIs" dxfId="25" priority="34" stopIfTrue="1" operator="equal">
      <formula>"CW 3240-R7"</formula>
    </cfRule>
  </conditionalFormatting>
  <conditionalFormatting sqref="D380:D396">
    <cfRule type="cellIs" dxfId="24" priority="1" stopIfTrue="1" operator="equal">
      <formula>"CW 2130-R11"</formula>
    </cfRule>
    <cfRule type="cellIs" dxfId="23" priority="3" stopIfTrue="1" operator="equal">
      <formula>"CW 3240-R7"</formula>
    </cfRule>
    <cfRule type="cellIs" dxfId="22" priority="2" stopIfTrue="1" operator="equal">
      <formula>"CW 3120-R2"</formula>
    </cfRule>
  </conditionalFormatting>
  <conditionalFormatting sqref="D398">
    <cfRule type="cellIs" dxfId="21" priority="28" stopIfTrue="1" operator="equal">
      <formula>"CW 3240-R7"</formula>
    </cfRule>
    <cfRule type="cellIs" dxfId="20" priority="27" stopIfTrue="1" operator="equal">
      <formula>"CW 3120-R2"</formula>
    </cfRule>
    <cfRule type="cellIs" dxfId="19" priority="26" stopIfTrue="1" operator="equal">
      <formula>"CW 2130-R11"</formula>
    </cfRule>
  </conditionalFormatting>
  <conditionalFormatting sqref="D411">
    <cfRule type="cellIs" dxfId="18" priority="16" stopIfTrue="1" operator="equal">
      <formula>"CW 3120-R2"</formula>
    </cfRule>
    <cfRule type="cellIs" dxfId="17" priority="15" stopIfTrue="1" operator="equal">
      <formula>"CW 2130-R11"</formula>
    </cfRule>
    <cfRule type="cellIs" dxfId="16" priority="17" stopIfTrue="1" operator="equal">
      <formula>"CW 3240-R7"</formula>
    </cfRule>
  </conditionalFormatting>
  <conditionalFormatting sqref="D415 D445">
    <cfRule type="cellIs" dxfId="15" priority="133" stopIfTrue="1" operator="equal">
      <formula>"CW 2130-R11"</formula>
    </cfRule>
    <cfRule type="cellIs" dxfId="14" priority="134" stopIfTrue="1" operator="equal">
      <formula>"CW 3120-R2"</formula>
    </cfRule>
    <cfRule type="cellIs" dxfId="13" priority="135" stopIfTrue="1" operator="equal">
      <formula>"CW 3240-R7"</formula>
    </cfRule>
  </conditionalFormatting>
  <conditionalFormatting sqref="D419">
    <cfRule type="cellIs" dxfId="12" priority="130" stopIfTrue="1" operator="equal">
      <formula>"CW 2130-R11"</formula>
    </cfRule>
    <cfRule type="cellIs" dxfId="11" priority="131" stopIfTrue="1" operator="equal">
      <formula>"CW 3120-R2"</formula>
    </cfRule>
    <cfRule type="cellIs" dxfId="10" priority="132" stopIfTrue="1" operator="equal">
      <formula>"CW 3240-R7"</formula>
    </cfRule>
  </conditionalFormatting>
  <conditionalFormatting sqref="D438">
    <cfRule type="cellIs" dxfId="9" priority="138" stopIfTrue="1" operator="equal">
      <formula>"CW 3120-R2"</formula>
    </cfRule>
    <cfRule type="cellIs" dxfId="8" priority="139" stopIfTrue="1" operator="equal">
      <formula>"CW 3240-R7"</formula>
    </cfRule>
  </conditionalFormatting>
  <conditionalFormatting sqref="D454:D455 D457">
    <cfRule type="cellIs" dxfId="7" priority="127" stopIfTrue="1" operator="equal">
      <formula>"CW 2130-R11"</formula>
    </cfRule>
    <cfRule type="cellIs" dxfId="6" priority="128" stopIfTrue="1" operator="equal">
      <formula>"CW 3120-R2"</formula>
    </cfRule>
    <cfRule type="cellIs" dxfId="5" priority="129" stopIfTrue="1" operator="equal">
      <formula>"CW 3240-R7"</formula>
    </cfRule>
  </conditionalFormatting>
  <conditionalFormatting sqref="D465 D473">
    <cfRule type="cellIs" dxfId="4" priority="22" stopIfTrue="1" operator="equal">
      <formula>"CW 3240-R7"</formula>
    </cfRule>
    <cfRule type="cellIs" dxfId="3" priority="21" stopIfTrue="1" operator="equal">
      <formula>"CW 3120-R2"</formula>
    </cfRule>
  </conditionalFormatting>
  <conditionalFormatting sqref="D476">
    <cfRule type="cellIs" dxfId="2" priority="20" stopIfTrue="1" operator="equal">
      <formula>"CW 3240-R7"</formula>
    </cfRule>
    <cfRule type="cellIs" dxfId="1" priority="19" stopIfTrue="1" operator="equal">
      <formula>"CW 3120-R2"</formula>
    </cfRule>
    <cfRule type="cellIs" dxfId="0" priority="18" stopIfTrue="1" operator="equal">
      <formula>"CW 2130-R11"</formula>
    </cfRule>
  </conditionalFormatting>
  <dataValidations count="5">
    <dataValidation type="decimal" operator="equal" allowBlank="1" showInputMessage="1" showErrorMessage="1" errorTitle="ENTRY ERROR!" error="Lump Sum Price cannot be more than 5% of the Total Bid _x000a_Must be greater than 0 and cannot include fractions of a cent. " promptTitle="CAUTION" prompt="Enter your LUMP SUM BID PRICE _x000a_only after all other bid prices have _x000a_been entered as you are restricted_x000a_to a maximum of 5% of the Total _x000a_Bid in accordance with contract conditions. Red =  5% of Total Bid Price exceeded._x000a_You do not need to type in the &quot;$&quot;" sqref="G480" xr:uid="{2729A2E3-6A2E-4484-BFE9-DEAD19B925E3}">
      <formula1>IF(AND(G480&gt;=0.01,G480&lt;=G491*0.05),ROUND(G480,2),0.01)</formula1>
    </dataValidation>
    <dataValidation type="custom" allowBlank="1" showInputMessage="1" showErrorMessage="1" error="If you can enter a Unit  Price in this cell, pLease contact the Contract Administrator immediately!" sqref="G437 G429 G18 G13 G16 G338 G395 G55 G40:G41 G37 G35 G31 G26 G24 G472 G21 G33 G80 G69 G64 G76:G77 G88 G90:G91 G93 G97 G99:G100 G112 G118 G126 G128 G130 G135 G137 G139 G141:G142 G149 G158 G155:G156 G165 G167:G168 G170 G173:G174 G179 G186 G400 G198 G196 G201 G203 G210 G222 G220 G218 G227 G229 G231 G233 G235:G236 G243 G245 G247 G252 G259 G256:G257 G267 G392:G393 G275 G283 G389 G293 G297 G295 G302 G300 G305 G307 G309 G311 G313:G314 G321 G323 G326 G336 G333:G334 G343 G345:G346 G348 G353 G360 G372 G380 G382 G385 G387 G160 G50 G10 G7 G464 G262" xr:uid="{6C9C8E10-772D-41C8-91D6-2B379920BDF9}">
      <formula1>"isblank(G3)"</formula1>
    </dataValidation>
    <dataValidation type="decimal" operator="equal" allowBlank="1" showInputMessage="1" showErrorMessage="1" errorTitle="ENTRY ERROR!" error="Approx. Quantity  for this Item _x000a_must be a whole number. " prompt="Enter the Approx. Quantity_x000a_" sqref="F438 F430 F477 F442 F446 F451 F465 F473 F408 F412:F420" xr:uid="{CEE2118B-3B32-4BD4-863D-4F17C244E213}">
      <formula1>IF(F408&gt;=0,ROUND(F408,0),0)</formula1>
    </dataValidation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G436 G430 G438 G441:G442 G450:G451 G445:G446 G19 G8:G9 G11:G12 G14:G15 G17 G22:G23 G32 G42:G44 G25 G27:G30 G34 G36 G38:G39 G46:G49 G51:G54 G65:G68 G78:G79 G86 G89 G92 G94:G96 G98 G107 G109 G111 G57:G62 G119:G120 G124 G127 G129 G131:G134 G136 G138 G140 G143:G148 G157 G287 G163 G166 G169 G171:G172 G175:G176 G178 G180:G184 G187:G188 G194 G197 G199:G200 G202 G204:G208 G211:G212 G216 G219 G221 G223:G226 G228 G230 G232 G234 G237:G242 G244 G246 G253:G255 G258 G249:G251 G161 G265 G268:G270 G272 G274 G276:G281 G284:G285 G291 G294 G296 G298:G299 G301 G303:G304 G306 G308 G310 G312 G315:G317 G319:G320 G322 G324:G325 G328:G332 G335 G263 G341 G344 G347 G349:G352 G354:G355 G357 G359 G361:G370 G373:G374 G378 G381 G383:G384 G386 G388 G390:G391 G81:G84 G398 G401 G190 G159 G337 G339 G428 G425 G434 G473 G476:G477 G463 G461 G465 G471 G469 G455:G456 G407:G408 G411:G420 G70:G75 G101 G103:G105 G396 G113:G116 G151:G154 G394 G260:G261" xr:uid="{2CA1F56E-1135-415B-AC7E-1AB347AC9B1A}">
      <formula1>IF(G8&gt;=0.01,ROUND(G8,2),0.01)</formula1>
    </dataValidation>
    <dataValidation type="decimal" operator="greaterThan" allowBlank="1" showErrorMessage="1" errorTitle="Illegal Entry" error="Unit Prices must be greater than 0. " prompt="Enter your Unit Bid Price._x000a_You do not need to type in the &quot;$&quot;" sqref="G414 G444 G418 G453:G454 G110 G273 G358 G475 G410" xr:uid="{9389CDFB-7344-42AB-B11F-411EA47C2B5B}">
      <formula1>0</formula1>
    </dataValidation>
  </dataValidations>
  <pageMargins left="0.5" right="0.5" top="0.75" bottom="0.75" header="0.25" footer="0.25"/>
  <pageSetup scale="63" orientation="portrait" r:id="rId1"/>
  <headerFooter alignWithMargins="0">
    <oddHeader>&amp;L&amp;10The City of Winnipeg
Tender No. 4-2026&amp;R&amp;10Bid Submission
&amp;P of &amp;N</oddHeader>
    <oddFooter xml:space="preserve">&amp;R                    </oddFooter>
  </headerFooter>
  <rowBreaks count="21" manualBreakCount="21">
    <brk id="34" min="1" max="7" man="1"/>
    <brk id="62" min="1" max="7" man="1"/>
    <brk id="86" min="1" max="7" man="1"/>
    <brk id="114" min="1" max="7" man="1"/>
    <brk id="121" min="1" max="7" man="1"/>
    <brk id="148" min="1" max="7" man="1"/>
    <brk id="176" min="1" max="7" man="1"/>
    <brk id="191" min="1" max="7" man="1"/>
    <brk id="213" min="1" max="7" man="1"/>
    <brk id="242" min="1" max="7" man="1"/>
    <brk id="270" min="1" max="7" man="1"/>
    <brk id="288" min="1" max="7" man="1"/>
    <brk id="317" min="1" max="7" man="1"/>
    <brk id="344" min="1" max="7" man="1"/>
    <brk id="370" min="1" max="7" man="1"/>
    <brk id="375" min="1" max="7" man="1"/>
    <brk id="402" min="1" max="7" man="1"/>
    <brk id="430" min="1" max="7" man="1"/>
    <brk id="456" min="1" max="7" man="1"/>
    <brk id="478" min="1" max="7" man="1"/>
    <brk id="481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FORM B - PRICES</vt:lpstr>
      <vt:lpstr>'FORM B - PRICES'!Print_Area</vt:lpstr>
      <vt:lpstr>'FORM B - PRICES'!Print_Titles</vt:lpstr>
      <vt:lpstr>Print_Titles</vt:lpstr>
      <vt:lpstr>XEVERYTHING</vt:lpstr>
      <vt:lpstr>XITEMS</vt:lpstr>
    </vt:vector>
  </TitlesOfParts>
  <Company>City of Winnipeg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Public Works Engineering</dc:creator>
  <dc:description>Checked Mar. 11, 2026
by C. Humbert
File Size 59.0KB</dc:description>
  <cp:lastModifiedBy>Humbert, Cory</cp:lastModifiedBy>
  <cp:lastPrinted>2026-03-11T15:46:23Z</cp:lastPrinted>
  <dcterms:created xsi:type="dcterms:W3CDTF">1999-03-31T15:44:33Z</dcterms:created>
  <dcterms:modified xsi:type="dcterms:W3CDTF">2026-03-11T15:47:43Z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C420140606-RW</vt:lpwstr>
  </property>
  <property fmtid="{D5CDD505-2E9C-101B-9397-08002B2CF9AE}" pid="3" name="_NewReviewCycle">
    <vt:lpwstr/>
  </property>
</Properties>
</file>