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54-2026 WSP - Hydro Corridor MUP\"/>
    </mc:Choice>
  </mc:AlternateContent>
  <xr:revisionPtr revIDLastSave="0" documentId="13_ncr:1_{41182CEF-5B8C-4A65-8AA7-9942D358D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4-2026_FORM B - PRICES" sheetId="1" r:id="rId1"/>
  </sheets>
  <definedNames>
    <definedName name="_12TENDER_SUBMISSI">'54-2026_FORM B - PRICES'!#REF!</definedName>
    <definedName name="_4PAGE_1_OF_13">'54-2026_FORM B - PRICES'!#REF!</definedName>
    <definedName name="_8TENDER_NO._181">'54-2026_FORM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'54-2026_FORM B - PRICES'!#REF!</definedName>
    <definedName name="_xlnm.Print_Area" localSheetId="0">'54-2026_FORM B - PRICES'!$B$6:$H$194</definedName>
    <definedName name="_xlnm.Print_Titles" localSheetId="0">'54-2026_FORM B - PRICES'!$1:$5</definedName>
    <definedName name="_xlnm.Print_Titles">'54-2026_FORM B - PRICES'!$B$4:$IU$4</definedName>
    <definedName name="TEMP">'54-2026_FORM B - PRICES'!#REF!</definedName>
    <definedName name="TESTHEAD">'54-2026_FORM B - PRICES'!#REF!</definedName>
    <definedName name="XEVERYTHING">'54-2026_FORM B - PRICES'!$B$1:$IU$185</definedName>
    <definedName name="XITEMS">'54-2026_FORM B - PRICES'!$B$6:$IU$185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H53" i="1"/>
  <c r="H143" i="1"/>
  <c r="H142" i="1"/>
  <c r="H150" i="1"/>
  <c r="H58" i="1"/>
  <c r="H100" i="1" l="1"/>
  <c r="H12" i="1"/>
  <c r="H166" i="1" l="1"/>
  <c r="H164" i="1"/>
  <c r="H162" i="1"/>
  <c r="H165" i="1"/>
  <c r="H183" i="1"/>
  <c r="H174" i="1" l="1"/>
  <c r="H81" i="1"/>
  <c r="H182" i="1" l="1"/>
  <c r="H184" i="1"/>
  <c r="H181" i="1"/>
  <c r="H89" i="1"/>
  <c r="H90" i="1"/>
  <c r="H91" i="1"/>
  <c r="H92" i="1"/>
  <c r="H88" i="1"/>
  <c r="H159" i="1"/>
  <c r="H67" i="1"/>
  <c r="H179" i="1" l="1"/>
  <c r="H178" i="1"/>
  <c r="H177" i="1"/>
  <c r="H173" i="1"/>
  <c r="H172" i="1"/>
  <c r="H171" i="1"/>
  <c r="H170" i="1"/>
  <c r="H168" i="1"/>
  <c r="H157" i="1"/>
  <c r="H155" i="1"/>
  <c r="H152" i="1"/>
  <c r="H151" i="1"/>
  <c r="H148" i="1"/>
  <c r="H147" i="1"/>
  <c r="H144" i="1"/>
  <c r="H141" i="1"/>
  <c r="H139" i="1"/>
  <c r="H136" i="1"/>
  <c r="H135" i="1"/>
  <c r="H134" i="1"/>
  <c r="H133" i="1"/>
  <c r="H130" i="1"/>
  <c r="H129" i="1"/>
  <c r="H127" i="1"/>
  <c r="H126" i="1"/>
  <c r="H123" i="1"/>
  <c r="H121" i="1"/>
  <c r="H119" i="1"/>
  <c r="H117" i="1"/>
  <c r="H116" i="1"/>
  <c r="H115" i="1"/>
  <c r="H113" i="1"/>
  <c r="H110" i="1"/>
  <c r="H108" i="1"/>
  <c r="H107" i="1"/>
  <c r="H106" i="1"/>
  <c r="H105" i="1"/>
  <c r="H104" i="1"/>
  <c r="H102" i="1"/>
  <c r="H99" i="1"/>
  <c r="H98" i="1"/>
  <c r="H97" i="1"/>
  <c r="H96" i="1"/>
  <c r="H86" i="1"/>
  <c r="H185" i="1" l="1"/>
  <c r="H79" i="1"/>
  <c r="H73" i="1"/>
  <c r="H85" i="1"/>
  <c r="H84" i="1"/>
  <c r="H80" i="1"/>
  <c r="H78" i="1"/>
  <c r="H77" i="1"/>
  <c r="H75" i="1"/>
  <c r="H72" i="1"/>
  <c r="H70" i="1"/>
  <c r="H60" i="1"/>
  <c r="H65" i="1"/>
  <c r="H63" i="1"/>
  <c r="H59" i="1"/>
  <c r="H55" i="1" l="1"/>
  <c r="H52" i="1"/>
  <c r="H39" i="1"/>
  <c r="H40" i="1"/>
  <c r="H47" i="1"/>
  <c r="H50" i="1"/>
  <c r="H46" i="1" l="1"/>
  <c r="H45" i="1"/>
  <c r="H42" i="1"/>
  <c r="H38" i="1"/>
  <c r="H37" i="1"/>
  <c r="H36" i="1"/>
  <c r="H33" i="1"/>
  <c r="H31" i="1" l="1"/>
  <c r="H29" i="1"/>
  <c r="H28" i="1"/>
  <c r="H27" i="1"/>
  <c r="H25" i="1"/>
  <c r="H22" i="1" l="1"/>
  <c r="H20" i="1"/>
  <c r="H19" i="1"/>
  <c r="H18" i="1"/>
  <c r="H17" i="1"/>
  <c r="H16" i="1"/>
  <c r="H14" i="1"/>
  <c r="H11" i="1"/>
  <c r="H10" i="1" l="1"/>
  <c r="H9" i="1"/>
  <c r="H8" i="1"/>
  <c r="H93" i="1" l="1"/>
  <c r="C192" i="1" l="1"/>
  <c r="B192" i="1"/>
  <c r="C188" i="1"/>
  <c r="B188" i="1"/>
  <c r="H187" i="1"/>
  <c r="H188" i="1" s="1"/>
  <c r="H192" i="1" s="1"/>
  <c r="H191" i="1" l="1"/>
  <c r="B191" i="1"/>
  <c r="B190" i="1"/>
  <c r="B185" i="1"/>
  <c r="B93" i="1"/>
  <c r="C191" i="1"/>
  <c r="C190" i="1"/>
  <c r="C185" i="1"/>
  <c r="C93" i="1"/>
  <c r="H190" i="1" l="1"/>
  <c r="G1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Pheifer, Henly</author>
  </authors>
  <commentList>
    <comment ref="H18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Mob/Demob should be in a separate section. 
Delete the summary if there is only one section and  no Mob/Demob. 
</t>
        </r>
      </text>
    </comment>
  </commentList>
</comments>
</file>

<file path=xl/sharedStrings.xml><?xml version="1.0" encoding="utf-8"?>
<sst xmlns="http://schemas.openxmlformats.org/spreadsheetml/2006/main" count="763" uniqueCount="340">
  <si>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</si>
  <si>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</si>
  <si>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</si>
  <si>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</si>
  <si>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</si>
  <si>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</si>
  <si>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</si>
  <si>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</si>
  <si>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</si>
  <si>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</si>
  <si>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</si>
  <si>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</si>
  <si>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</si>
  <si>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</si>
  <si>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</si>
  <si>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</si>
  <si>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</si>
  <si>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</si>
  <si>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</si>
  <si>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</si>
  <si>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</si>
  <si>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</si>
  <si>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</si>
  <si>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</si>
  <si>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</si>
  <si>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</si>
  <si>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</si>
  <si>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</si>
  <si>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</si>
  <si>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</si>
  <si>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</si>
  <si>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</si>
  <si>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</si>
  <si>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</si>
  <si>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</si>
  <si>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</si>
  <si>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</si>
  <si>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</si>
  <si>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</si>
  <si>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</si>
  <si>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</si>
  <si>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</si>
  <si>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</si>
  <si>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</si>
  <si>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</si>
  <si>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</si>
  <si>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</si>
  <si>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</si>
  <si>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</si>
  <si>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</si>
  <si>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</si>
  <si>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</si>
  <si>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</si>
  <si>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</si>
  <si>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</si>
  <si>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</si>
  <si>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</si>
  <si>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</si>
  <si>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G001</t>
  </si>
  <si>
    <t>Sodding</t>
  </si>
  <si>
    <t>G003</t>
  </si>
  <si>
    <t>Tie-ins and Approaches</t>
  </si>
  <si>
    <t>F009</t>
  </si>
  <si>
    <t>F010</t>
  </si>
  <si>
    <t>Adjustment of Valve Boxes</t>
  </si>
  <si>
    <t>Valve Box Extensions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</si>
  <si>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</si>
  <si>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</si>
  <si>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</si>
  <si>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</si>
  <si>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</si>
  <si>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</si>
  <si>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</si>
  <si>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</si>
  <si>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</si>
  <si>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</si>
  <si>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</si>
  <si>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</si>
  <si>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</si>
  <si>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</si>
  <si>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</si>
  <si>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</si>
  <si>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</si>
  <si>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</si>
  <si>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</si>
  <si>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</si>
  <si>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</si>
  <si>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</si>
  <si>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</si>
  <si>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SD-229C,D</t>
  </si>
  <si>
    <t>B200</t>
  </si>
  <si>
    <t>A.13</t>
  </si>
  <si>
    <t>Planing of Pavement</t>
  </si>
  <si>
    <t>B201</t>
  </si>
  <si>
    <t>B219</t>
  </si>
  <si>
    <t>Detectable Warning Surface Tiles</t>
  </si>
  <si>
    <t>A.15</t>
  </si>
  <si>
    <t>A.16</t>
  </si>
  <si>
    <t>SD-229C</t>
  </si>
  <si>
    <t>A.17</t>
  </si>
  <si>
    <t>A.18</t>
  </si>
  <si>
    <t>CW 3250-R7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</si>
  <si>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</si>
  <si>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</si>
  <si>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</si>
  <si>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</si>
  <si>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</si>
  <si>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</si>
  <si>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</si>
  <si>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</si>
  <si>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</si>
  <si>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A.28</t>
  </si>
  <si>
    <t>51 mm</t>
  </si>
  <si>
    <t>A.29</t>
  </si>
  <si>
    <t>A.30</t>
  </si>
  <si>
    <t>A.31</t>
  </si>
  <si>
    <t>A.32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</si>
  <si>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</si>
  <si>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</si>
  <si>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</si>
  <si>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</si>
  <si>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</si>
  <si>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</si>
  <si>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C051</t>
  </si>
  <si>
    <t xml:space="preserve">CW 3325-R5  </t>
  </si>
  <si>
    <t>A.1</t>
  </si>
  <si>
    <t xml:space="preserve">CW 3230-R8
</t>
  </si>
  <si>
    <t>CW 3240-R10</t>
  </si>
  <si>
    <t>B190</t>
  </si>
  <si>
    <t xml:space="preserve">Construction of Asphaltic Concrete Overlay </t>
  </si>
  <si>
    <t>B194</t>
  </si>
  <si>
    <t>B195</t>
  </si>
  <si>
    <t>CW 3326-R3</t>
  </si>
  <si>
    <t>C018</t>
  </si>
  <si>
    <t>SD-227C</t>
  </si>
  <si>
    <t>A.33</t>
  </si>
  <si>
    <t>A.34</t>
  </si>
  <si>
    <t>A.35</t>
  </si>
  <si>
    <t>A.36</t>
  </si>
  <si>
    <t>A.37</t>
  </si>
  <si>
    <t>A.39</t>
  </si>
  <si>
    <t>A.40</t>
  </si>
  <si>
    <t>A.41</t>
  </si>
  <si>
    <t>A.42</t>
  </si>
  <si>
    <t>B.3</t>
  </si>
  <si>
    <t>B.2</t>
  </si>
  <si>
    <t>B.1</t>
  </si>
  <si>
    <t>C.1</t>
  </si>
  <si>
    <t>B064-72</t>
  </si>
  <si>
    <t>Slab Replacement - Early Opening (72 hour)</t>
  </si>
  <si>
    <t>B074-72</t>
  </si>
  <si>
    <t>B077-72</t>
  </si>
  <si>
    <t>Partial Slab Patches 
- Early Opening (72 hour)</t>
  </si>
  <si>
    <t>B090-72</t>
  </si>
  <si>
    <t>B091-72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</si>
  <si>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</si>
  <si>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</si>
  <si>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</si>
  <si>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</si>
  <si>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</si>
  <si>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</si>
  <si>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</si>
  <si>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</si>
  <si>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</si>
  <si>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</si>
  <si>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</si>
  <si>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</si>
  <si>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</si>
  <si>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</si>
  <si>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B182rl</t>
  </si>
  <si>
    <t>SD-202B</t>
  </si>
  <si>
    <t>Main Line Paving</t>
  </si>
  <si>
    <t xml:space="preserve">CW 3450-R6 </t>
  </si>
  <si>
    <t>1 - 50 mm Depth (Asphalt)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</si>
  <si>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</si>
  <si>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</si>
  <si>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</si>
  <si>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</si>
  <si>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</si>
  <si>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</si>
  <si>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</si>
  <si>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</si>
  <si>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</si>
  <si>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</si>
  <si>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B.9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</si>
  <si>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</si>
  <si>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</si>
  <si>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</si>
  <si>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</si>
  <si>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</si>
  <si>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</si>
  <si>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</si>
  <si>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</si>
  <si>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</si>
  <si>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</si>
  <si>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</si>
  <si>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</si>
  <si>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</si>
  <si>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</si>
  <si>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</si>
  <si>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</si>
  <si>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</si>
  <si>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</si>
  <si>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B.28</t>
  </si>
  <si>
    <t>B.29</t>
  </si>
  <si>
    <t>B.30</t>
  </si>
  <si>
    <t>SD-205,
SD-206A</t>
  </si>
  <si>
    <t>Less than 3 m</t>
  </si>
  <si>
    <t>C011</t>
  </si>
  <si>
    <t>C055</t>
  </si>
  <si>
    <t xml:space="preserve">Construction of Asphaltic Concrete Pavements </t>
  </si>
  <si>
    <t>C056</t>
  </si>
  <si>
    <t>C059</t>
  </si>
  <si>
    <t>B.31</t>
  </si>
  <si>
    <t>ROADWORKS - REMOVALS/RENEWALS</t>
  </si>
  <si>
    <t>L. sum</t>
  </si>
  <si>
    <t>I001</t>
  </si>
  <si>
    <t>Mobilization/Demobilization</t>
  </si>
  <si>
    <t>CW 3110-R22</t>
  </si>
  <si>
    <t>150 mm Type 4 Concrete Pavement (Reinforced)</t>
  </si>
  <si>
    <t>150 mm Type 4 Concrete Pavement (Type A)</t>
  </si>
  <si>
    <t>150 mm Type 4 Concrete Pavement (Type B)</t>
  </si>
  <si>
    <t>100 mm Type 5 Concrete Sidewalk</t>
  </si>
  <si>
    <t xml:space="preserve">Type 2 Concrete Lip Curb (40 mm reveal ht, Integral) </t>
  </si>
  <si>
    <t>CW 3510-R10</t>
  </si>
  <si>
    <t>Supplying and Placing Sub-base Material</t>
  </si>
  <si>
    <t>Geotextile Fabric</t>
  </si>
  <si>
    <t>CW 3130-R5</t>
  </si>
  <si>
    <t>A022A2</t>
  </si>
  <si>
    <t>Separation/Filtration Fabric</t>
  </si>
  <si>
    <t>A022A4</t>
  </si>
  <si>
    <t>CW 3135-R2</t>
  </si>
  <si>
    <t>Construction of 150 mm Type 2 Concrete Pavement (Reinforced)</t>
  </si>
  <si>
    <t>A022A6</t>
  </si>
  <si>
    <t>Class B Geogrid</t>
  </si>
  <si>
    <t>CW 2110-R13</t>
  </si>
  <si>
    <t>E2</t>
  </si>
  <si>
    <t>MOBILIZATION /DEMOBILIZATION</t>
  </si>
  <si>
    <t>CW 3310-R19</t>
  </si>
  <si>
    <t>NORTHWEST HYDRO CORRIDOR PATHWAY - SELKIRK AVENUE TO CHURCH AVENUE</t>
  </si>
  <si>
    <t>NORTHWEST HYDRO CORRIDOR PATHWAY - LEILA AVENUE TO DAYLAN MARSHALL GATE PARK PATHWAY</t>
  </si>
  <si>
    <t>A002</t>
  </si>
  <si>
    <t>Stripping and Stockpiling Topsoil</t>
  </si>
  <si>
    <r>
      <t>CW 3110-R22</t>
    </r>
    <r>
      <rPr>
        <sz val="11"/>
        <color theme="1"/>
        <rFont val="Calibri"/>
        <family val="2"/>
        <scheme val="minor"/>
      </rPr>
      <t/>
    </r>
  </si>
  <si>
    <t>A005</t>
  </si>
  <si>
    <t>Supplying and Placing Suitable Site Sub-grade Material</t>
  </si>
  <si>
    <t>A007B1</t>
  </si>
  <si>
    <t>50 mm Granular B  Limestone</t>
  </si>
  <si>
    <t>A010B1</t>
  </si>
  <si>
    <t>Base Course Material - Granular B Limestone</t>
  </si>
  <si>
    <t>A013</t>
  </si>
  <si>
    <t xml:space="preserve">Ditch Grading </t>
  </si>
  <si>
    <t>B092-72</t>
  </si>
  <si>
    <t>150 mm Type 4 Concrete Pavement (Type C)</t>
  </si>
  <si>
    <t>CW 3235-R9</t>
  </si>
  <si>
    <t>B127rA</t>
  </si>
  <si>
    <t>Barrier Integral</t>
  </si>
  <si>
    <t>B155rlA</t>
  </si>
  <si>
    <t>3 m to 30 m</t>
  </si>
  <si>
    <t>B184rl</t>
  </si>
  <si>
    <t>B125A</t>
  </si>
  <si>
    <t>Removal of Precast Sidewalk Blocks</t>
  </si>
  <si>
    <t>B185rlB</t>
  </si>
  <si>
    <t>SD-223A</t>
  </si>
  <si>
    <t>B123rl</t>
  </si>
  <si>
    <t>SD-228B</t>
  </si>
  <si>
    <t>B.34</t>
  </si>
  <si>
    <t>C058</t>
  </si>
  <si>
    <t>C060</t>
  </si>
  <si>
    <t>E052s</t>
  </si>
  <si>
    <t>Corrugated Steel Pipe Culvert - Supply</t>
  </si>
  <si>
    <t>CW 3610-R5</t>
  </si>
  <si>
    <t>E057s</t>
  </si>
  <si>
    <t>E057i</t>
  </si>
  <si>
    <t>Corrugated Steel Pipe Culvert - Install</t>
  </si>
  <si>
    <t>E062i</t>
  </si>
  <si>
    <t>F015</t>
  </si>
  <si>
    <t>Adjustment of Curb and Gutter Frames</t>
  </si>
  <si>
    <t>E071</t>
  </si>
  <si>
    <t>Culvert End Markers</t>
  </si>
  <si>
    <t>Hydro Excavation</t>
  </si>
  <si>
    <t>hour</t>
  </si>
  <si>
    <t>Bollard Removal</t>
  </si>
  <si>
    <t>Tree Removal</t>
  </si>
  <si>
    <t>G005</t>
  </si>
  <si>
    <t>Salt Tolerant Grass Seeding</t>
  </si>
  <si>
    <t>Installation of 200mm wide Asphalt Rumble Strip</t>
  </si>
  <si>
    <t>Supply and Install Timber Fencing</t>
  </si>
  <si>
    <t>F020</t>
  </si>
  <si>
    <t xml:space="preserve">Relocating Existing Hydrant - Type B </t>
  </si>
  <si>
    <t>Remove and Replace Existing Wood Fencing</t>
  </si>
  <si>
    <t>E069</t>
  </si>
  <si>
    <t>Removal of Existing Culverts</t>
  </si>
  <si>
    <t>B.32</t>
  </si>
  <si>
    <t>B.33</t>
  </si>
  <si>
    <t>B.35</t>
  </si>
  <si>
    <t>B.36</t>
  </si>
  <si>
    <t>B.37</t>
  </si>
  <si>
    <t>B.38</t>
  </si>
  <si>
    <t>B.40</t>
  </si>
  <si>
    <t>B.42</t>
  </si>
  <si>
    <t>B.43</t>
  </si>
  <si>
    <t>B.44</t>
  </si>
  <si>
    <t>Type 1 Concrete Barrier (150 mm reveal ht, Dowelled)</t>
  </si>
  <si>
    <t>Type 1 Concrete Curb Ramp (8-12 mm reveal ht, Integral)</t>
  </si>
  <si>
    <t>Type 1 Concrete Monolithic Curb and Sidewalk</t>
  </si>
  <si>
    <t>Construction of  Curb Ramp (8-12 mm ht, Type 2, Integral)</t>
  </si>
  <si>
    <t>(200 mm, 1.6mm gauge, Galvanized)</t>
  </si>
  <si>
    <t>Type 2 Concrete Splash Strip (150 mm reveal ht, Monolithic Barrier Curb,  750 mm width)</t>
  </si>
  <si>
    <t>Construction of Monolithic Type 2 Concrete Bull-noses</t>
  </si>
  <si>
    <t>(200 mm, 1.6mm  gauge, Galvanized)</t>
  </si>
  <si>
    <t>B155rlA1</t>
  </si>
  <si>
    <t>B155rlA2</t>
  </si>
  <si>
    <t>CW 3410-R12, E18</t>
  </si>
  <si>
    <t>E13</t>
  </si>
  <si>
    <t>E22</t>
  </si>
  <si>
    <t>E20</t>
  </si>
  <si>
    <t>E21, SCD-105F</t>
  </si>
  <si>
    <t>E26</t>
  </si>
  <si>
    <t>(SEE B10)</t>
  </si>
  <si>
    <t>A005A</t>
  </si>
  <si>
    <t>C045</t>
  </si>
  <si>
    <t xml:space="preserve">A.14 </t>
  </si>
  <si>
    <t>A.38</t>
  </si>
  <si>
    <t>B.39</t>
  </si>
  <si>
    <t>B.41</t>
  </si>
  <si>
    <t>Construction of Reverse Lip Curb and Gutter (40 mm ht, 1000mm width, 150 mm Plain Type 2, Integral)</t>
  </si>
  <si>
    <t>SD-202B E16</t>
  </si>
  <si>
    <t>SD-202B, E16</t>
  </si>
  <si>
    <t>B206</t>
  </si>
  <si>
    <t>Supply and Install Pavement Repair Fabric</t>
  </si>
  <si>
    <t>CW 3140-R1</t>
  </si>
  <si>
    <t>B206A</t>
  </si>
  <si>
    <t>Type A</t>
  </si>
  <si>
    <t>Imported  Fill Material - Granular A</t>
  </si>
  <si>
    <t>A.43</t>
  </si>
  <si>
    <t>E28</t>
  </si>
  <si>
    <t>E27</t>
  </si>
  <si>
    <t>Type MS3</t>
  </si>
  <si>
    <t>Type MS1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</si>
</sst>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MS Sans Serif"/>
      <family val="2"/>
    </font>
    <font>
      <b/>
      <u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39" fillId="0" borderId="0" applyFill="0">
      <alignment horizontal="right" vertical="top"/>
    </xf>
    <xf numFmtId="0" fontId="12" fillId="0" borderId="1" applyFill="0">
      <alignment horizontal="right" vertical="top"/>
    </xf>
    <xf numFmtId="0" fontId="40" fillId="0" borderId="1" applyFill="0">
      <alignment horizontal="right" vertical="top"/>
    </xf>
    <xf numFmtId="0" fontId="40" fillId="0" borderId="1" applyFill="0">
      <alignment horizontal="right" vertical="top"/>
    </xf>
    <xf numFmtId="169" fontId="12" fillId="0" borderId="2" applyFill="0">
      <alignment horizontal="right" vertical="top"/>
    </xf>
    <xf numFmtId="169" fontId="40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40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1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40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3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0" fillId="0" borderId="1" applyFill="0">
      <alignment horizontal="center" vertical="top" wrapText="1"/>
    </xf>
    <xf numFmtId="164" fontId="40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0" fillId="0" borderId="1" applyFill="0">
      <alignment horizontal="center" wrapText="1"/>
    </xf>
    <xf numFmtId="0" fontId="40" fillId="0" borderId="1" applyFill="0">
      <alignment horizontal="center" wrapText="1"/>
    </xf>
    <xf numFmtId="174" fontId="12" fillId="0" borderId="1" applyFill="0"/>
    <xf numFmtId="174" fontId="40" fillId="0" borderId="1" applyFill="0"/>
    <xf numFmtId="174" fontId="40" fillId="0" borderId="1" applyFill="0"/>
    <xf numFmtId="170" fontId="12" fillId="0" borderId="1" applyFill="0">
      <alignment horizontal="right"/>
      <protection locked="0"/>
    </xf>
    <xf numFmtId="170" fontId="40" fillId="0" borderId="1" applyFill="0">
      <alignment horizontal="right"/>
      <protection locked="0"/>
    </xf>
    <xf numFmtId="170" fontId="40" fillId="0" borderId="1" applyFill="0">
      <alignment horizontal="right"/>
      <protection locked="0"/>
    </xf>
    <xf numFmtId="168" fontId="12" fillId="0" borderId="1" applyFill="0">
      <alignment horizontal="right"/>
      <protection locked="0"/>
    </xf>
    <xf numFmtId="168" fontId="40" fillId="0" borderId="1" applyFill="0">
      <alignment horizontal="right"/>
      <protection locked="0"/>
    </xf>
    <xf numFmtId="168" fontId="40" fillId="0" borderId="1" applyFill="0">
      <alignment horizontal="right"/>
      <protection locked="0"/>
    </xf>
    <xf numFmtId="168" fontId="12" fillId="0" borderId="1" applyFill="0"/>
    <xf numFmtId="168" fontId="40" fillId="0" borderId="1" applyFill="0"/>
    <xf numFmtId="168" fontId="40" fillId="0" borderId="1" applyFill="0"/>
    <xf numFmtId="168" fontId="12" fillId="0" borderId="3" applyFill="0">
      <alignment horizontal="right"/>
    </xf>
    <xf numFmtId="168" fontId="40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4" fillId="0" borderId="1" applyFill="0">
      <alignment horizontal="left" vertical="top"/>
    </xf>
    <xf numFmtId="0" fontId="44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6" fontId="13" fillId="0" borderId="3" applyNumberFormat="0" applyFont="0" applyFill="0" applyBorder="0" applyAlignment="0" applyProtection="0">
      <alignment horizontal="center" vertical="top" wrapText="1"/>
    </xf>
    <xf numFmtId="176" fontId="41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5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0" fillId="0" borderId="0" applyFill="0">
      <alignment horizontal="left"/>
    </xf>
    <xf numFmtId="0" fontId="18" fillId="0" borderId="0" applyFill="0">
      <alignment horizontal="centerContinuous" vertical="center"/>
    </xf>
    <xf numFmtId="0" fontId="46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7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7" fillId="0" borderId="0" applyFill="0">
      <alignment horizontal="centerContinuous" vertical="center"/>
    </xf>
    <xf numFmtId="0" fontId="12" fillId="0" borderId="3">
      <alignment horizontal="centerContinuous" wrapText="1"/>
    </xf>
    <xf numFmtId="0" fontId="40" fillId="0" borderId="3">
      <alignment horizontal="centerContinuous" wrapText="1"/>
    </xf>
    <xf numFmtId="171" fontId="20" fillId="0" borderId="0" applyFill="0">
      <alignment horizontal="left"/>
    </xf>
    <xf numFmtId="171" fontId="48" fillId="0" borderId="0" applyFill="0">
      <alignment horizontal="left"/>
    </xf>
    <xf numFmtId="172" fontId="21" fillId="0" borderId="0" applyFill="0">
      <alignment horizontal="right"/>
    </xf>
    <xf numFmtId="172" fontId="49" fillId="0" borderId="0" applyFill="0">
      <alignment horizontal="right"/>
    </xf>
    <xf numFmtId="0" fontId="12" fillId="0" borderId="13" applyFill="0"/>
    <xf numFmtId="0" fontId="40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39">
    <xf numFmtId="0" fontId="0" fillId="2" borderId="0" xfId="0"/>
    <xf numFmtId="0" fontId="0" fillId="2" borderId="15" xfId="0" applyBorder="1"/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19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52" fillId="26" borderId="0" xfId="0" applyFont="1" applyFill="1"/>
    <xf numFmtId="0" fontId="9" fillId="2" borderId="0" xfId="81"/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7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7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7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7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4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7" fillId="25" borderId="52" xfId="0" applyNumberFormat="1" applyFont="1" applyFill="1" applyBorder="1" applyAlignment="1">
      <alignment horizontal="left" vertical="center" wrapText="1"/>
    </xf>
    <xf numFmtId="0" fontId="0" fillId="2" borderId="52" xfId="0" applyBorder="1" applyAlignment="1">
      <alignment horizontal="center" vertical="top"/>
    </xf>
    <xf numFmtId="0" fontId="0" fillId="2" borderId="52" xfId="0" applyBorder="1" applyAlignment="1">
      <alignment vertical="top"/>
    </xf>
    <xf numFmtId="164" fontId="9" fillId="0" borderId="54" xfId="0" applyNumberFormat="1" applyFont="1" applyFill="1" applyBorder="1" applyAlignment="1">
      <alignment horizontal="center" vertical="top" wrapText="1"/>
    </xf>
    <xf numFmtId="164" fontId="9" fillId="26" borderId="54" xfId="0" applyNumberFormat="1" applyFont="1" applyFill="1" applyBorder="1" applyAlignment="1">
      <alignment vertical="top" wrapText="1"/>
    </xf>
    <xf numFmtId="0" fontId="9" fillId="0" borderId="54" xfId="0" applyFont="1" applyFill="1" applyBorder="1" applyAlignment="1">
      <alignment horizontal="center" vertical="top" wrapText="1"/>
    </xf>
    <xf numFmtId="164" fontId="9" fillId="0" borderId="54" xfId="0" applyNumberFormat="1" applyFont="1" applyFill="1" applyBorder="1" applyAlignment="1">
      <alignment horizontal="left" vertical="top" wrapText="1"/>
    </xf>
    <xf numFmtId="7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 wrapText="1"/>
    </xf>
    <xf numFmtId="164" fontId="9" fillId="2" borderId="54" xfId="0" applyNumberFormat="1" applyFont="1" applyBorder="1" applyAlignment="1">
      <alignment horizontal="left" vertical="top" wrapText="1"/>
    </xf>
    <xf numFmtId="164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66" fontId="9" fillId="26" borderId="54" xfId="0" applyNumberFormat="1" applyFont="1" applyFill="1" applyBorder="1" applyAlignment="1" applyProtection="1">
      <alignment vertical="top"/>
      <protection locked="0"/>
    </xf>
    <xf numFmtId="166" fontId="9" fillId="2" borderId="54" xfId="0" applyNumberFormat="1" applyFont="1" applyBorder="1" applyAlignment="1">
      <alignment vertical="top"/>
    </xf>
    <xf numFmtId="167" fontId="9" fillId="26" borderId="54" xfId="0" applyNumberFormat="1" applyFont="1" applyFill="1" applyBorder="1" applyAlignment="1">
      <alignment horizontal="center" vertical="top"/>
    </xf>
    <xf numFmtId="4" fontId="9" fillId="0" borderId="54" xfId="0" applyNumberFormat="1" applyFont="1" applyFill="1" applyBorder="1" applyAlignment="1">
      <alignment horizontal="center" vertical="top" wrapText="1"/>
    </xf>
    <xf numFmtId="1" fontId="9" fillId="0" borderId="54" xfId="0" applyNumberFormat="1" applyFont="1" applyFill="1" applyBorder="1" applyAlignment="1">
      <alignment horizontal="right" vertical="top"/>
    </xf>
    <xf numFmtId="166" fontId="9" fillId="0" borderId="54" xfId="0" applyNumberFormat="1" applyFont="1" applyFill="1" applyBorder="1" applyAlignment="1" applyProtection="1">
      <alignment vertical="top"/>
      <protection locked="0"/>
    </xf>
    <xf numFmtId="166" fontId="9" fillId="0" borderId="54" xfId="0" applyNumberFormat="1" applyFont="1" applyFill="1" applyBorder="1" applyAlignment="1">
      <alignment vertical="top"/>
    </xf>
    <xf numFmtId="0" fontId="52" fillId="0" borderId="0" xfId="0" applyFont="1" applyFill="1"/>
    <xf numFmtId="0" fontId="9" fillId="26" borderId="54" xfId="0" applyFont="1" applyFill="1" applyBorder="1" applyAlignment="1">
      <alignment vertical="center"/>
    </xf>
    <xf numFmtId="165" fontId="9" fillId="2" borderId="54" xfId="0" applyNumberFormat="1" applyFont="1" applyBorder="1" applyAlignment="1">
      <alignment horizontal="center" vertical="top" wrapText="1"/>
    </xf>
    <xf numFmtId="164" fontId="9" fillId="2" borderId="54" xfId="0" applyNumberFormat="1" applyFont="1" applyBorder="1" applyAlignment="1">
      <alignment horizontal="center" vertical="top" wrapText="1"/>
    </xf>
    <xf numFmtId="166" fontId="9" fillId="26" borderId="54" xfId="0" applyNumberFormat="1" applyFont="1" applyFill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165" fontId="9" fillId="2" borderId="54" xfId="0" applyNumberFormat="1" applyFont="1" applyBorder="1" applyAlignment="1">
      <alignment horizontal="left" vertical="top"/>
    </xf>
    <xf numFmtId="165" fontId="9" fillId="2" borderId="54" xfId="0" applyNumberFormat="1" applyFont="1" applyBorder="1" applyAlignment="1">
      <alignment horizontal="right" vertical="top" wrapText="1"/>
    </xf>
    <xf numFmtId="165" fontId="9" fillId="26" borderId="54" xfId="0" applyNumberFormat="1" applyFont="1" applyFill="1" applyBorder="1" applyAlignment="1">
      <alignment horizontal="right" vertical="top" wrapText="1"/>
    </xf>
    <xf numFmtId="164" fontId="9" fillId="26" borderId="54" xfId="0" applyNumberFormat="1" applyFont="1" applyFill="1" applyBorder="1" applyAlignment="1">
      <alignment horizontal="left" vertical="top" wrapText="1"/>
    </xf>
    <xf numFmtId="0" fontId="9" fillId="26" borderId="54" xfId="0" applyFont="1" applyFill="1" applyBorder="1" applyAlignment="1">
      <alignment horizontal="center" vertical="top" wrapText="1"/>
    </xf>
    <xf numFmtId="1" fontId="9" fillId="26" borderId="54" xfId="0" applyNumberFormat="1" applyFont="1" applyFill="1" applyBorder="1" applyAlignment="1">
      <alignment horizontal="right" vertical="top"/>
    </xf>
    <xf numFmtId="4" fontId="9" fillId="0" borderId="54" xfId="0" applyNumberFormat="1" applyFont="1" applyFill="1" applyBorder="1" applyAlignment="1">
      <alignment horizontal="center" vertical="top"/>
    </xf>
    <xf numFmtId="165" fontId="9" fillId="0" borderId="54" xfId="0" applyNumberFormat="1" applyFont="1" applyFill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 wrapText="1"/>
    </xf>
    <xf numFmtId="166" fontId="9" fillId="2" borderId="54" xfId="0" applyNumberFormat="1" applyFont="1" applyBorder="1" applyAlignment="1">
      <alignment vertical="top" wrapText="1"/>
    </xf>
    <xf numFmtId="164" fontId="9" fillId="2" borderId="54" xfId="0" applyNumberFormat="1" applyFont="1" applyBorder="1" applyAlignment="1">
      <alignment vertical="top" wrapText="1"/>
    </xf>
    <xf numFmtId="0" fontId="52" fillId="26" borderId="0" xfId="0" applyFont="1" applyFill="1" applyAlignment="1">
      <alignment vertical="top"/>
    </xf>
    <xf numFmtId="164" fontId="9" fillId="0" borderId="54" xfId="80" applyNumberFormat="1" applyFont="1" applyBorder="1" applyAlignment="1">
      <alignment horizontal="left" vertical="top" wrapText="1"/>
    </xf>
    <xf numFmtId="164" fontId="9" fillId="0" borderId="54" xfId="80" applyNumberFormat="1" applyFont="1" applyBorder="1" applyAlignment="1">
      <alignment horizontal="center" vertical="top" wrapText="1"/>
    </xf>
    <xf numFmtId="165" fontId="9" fillId="26" borderId="54" xfId="0" applyNumberFormat="1" applyFont="1" applyFill="1" applyBorder="1" applyAlignment="1">
      <alignment horizontal="left" vertical="top" wrapText="1"/>
    </xf>
    <xf numFmtId="7" fontId="0" fillId="2" borderId="20" xfId="0" applyNumberFormat="1" applyBorder="1" applyAlignment="1">
      <alignment horizontal="right" vertical="top"/>
    </xf>
    <xf numFmtId="0" fontId="10" fillId="2" borderId="54" xfId="0" applyFont="1" applyBorder="1" applyAlignment="1">
      <alignment horizontal="center"/>
    </xf>
    <xf numFmtId="0" fontId="9" fillId="2" borderId="52" xfId="0" applyFont="1" applyBorder="1" applyAlignment="1">
      <alignment horizontal="center" vertical="top"/>
    </xf>
    <xf numFmtId="1" fontId="0" fillId="2" borderId="0" xfId="0" applyNumberFormat="1" applyAlignment="1">
      <alignment horizontal="center"/>
    </xf>
    <xf numFmtId="1" fontId="0" fillId="0" borderId="53" xfId="0" applyNumberFormat="1" applyFill="1" applyBorder="1" applyAlignment="1">
      <alignment horizontal="center" vertical="top"/>
    </xf>
    <xf numFmtId="7" fontId="2" fillId="0" borderId="0" xfId="0" applyNumberFormat="1" applyFont="1" applyFill="1" applyAlignment="1">
      <alignment horizontal="centerContinuous" vertical="center"/>
    </xf>
    <xf numFmtId="1" fontId="5" fillId="2" borderId="0" xfId="0" applyNumberFormat="1" applyFont="1" applyAlignment="1">
      <alignment horizontal="center" vertical="top"/>
    </xf>
    <xf numFmtId="1" fontId="0" fillId="0" borderId="0" xfId="0" applyNumberFormat="1" applyFill="1" applyAlignment="1">
      <alignment horizontal="center" vertical="top"/>
    </xf>
    <xf numFmtId="0" fontId="0" fillId="2" borderId="0" xfId="0" applyAlignment="1">
      <alignment horizontal="right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4" xfId="0" applyBorder="1" applyAlignment="1">
      <alignment vertical="center" wrapText="1"/>
    </xf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4" fillId="2" borderId="39" xfId="0" applyNumberFormat="1" applyFont="1" applyBorder="1" applyAlignment="1">
      <alignment horizontal="left" vertical="center" wrapText="1"/>
    </xf>
    <xf numFmtId="1" fontId="4" fillId="2" borderId="45" xfId="0" applyNumberFormat="1" applyFont="1" applyBorder="1" applyAlignment="1">
      <alignment horizontal="left" vertical="center" wrapText="1"/>
    </xf>
    <xf numFmtId="0" fontId="0" fillId="2" borderId="46" xfId="0" applyBorder="1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3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4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199"/>
  <sheetViews>
    <sheetView showZeros="0" tabSelected="1" showOutlineSymbols="0" view="pageBreakPreview" topLeftCell="B1" zoomScale="75" zoomScaleNormal="75" zoomScaleSheetLayoutView="75" workbookViewId="0">
      <selection activeCell="G8" sqref="G8"/>
    </sheetView>
  </sheetViews>
  <sheetFormatPr defaultColWidth="10.5546875" defaultRowHeight="15" x14ac:dyDescent="0.2"/>
  <cols>
    <col min="1" max="1" width="7.88671875" style="13" hidden="1" customWidth="1"/>
    <col min="2" max="2" width="8.77734375" style="6" customWidth="1"/>
    <col min="3" max="3" width="36.77734375" customWidth="1"/>
    <col min="4" max="4" width="14.21875" style="16" bestFit="1" customWidth="1"/>
    <col min="5" max="5" width="6.77734375" style="16" customWidth="1"/>
    <col min="6" max="6" width="11.77734375" customWidth="1"/>
    <col min="7" max="7" width="11.77734375" style="13" customWidth="1"/>
    <col min="8" max="8" width="16.77734375" style="13" customWidth="1"/>
    <col min="9" max="9" width="37.5546875" customWidth="1"/>
  </cols>
  <sheetData>
    <row r="1" spans="1:8" ht="15.75" x14ac:dyDescent="0.2">
      <c r="A1" s="20"/>
      <c r="B1" s="110" t="s">
        <v>0</v>
      </c>
      <c r="C1" s="110"/>
      <c r="D1" s="110"/>
      <c r="E1" s="110"/>
      <c r="F1" s="110"/>
      <c r="G1" s="110"/>
      <c r="H1" s="110"/>
    </row>
    <row r="2" spans="1:8" x14ac:dyDescent="0.2">
      <c r="A2" s="109"/>
      <c r="B2" s="111" t="s">
        <v>319</v>
      </c>
      <c r="C2" s="111"/>
      <c r="D2" s="111"/>
      <c r="E2" s="111"/>
      <c r="F2" s="111"/>
      <c r="G2" s="111"/>
      <c r="H2" s="111"/>
    </row>
    <row r="3" spans="1:8" x14ac:dyDescent="0.2">
      <c r="A3" s="9"/>
      <c r="B3" s="6" t="s">
        <v>1</v>
      </c>
      <c r="D3"/>
      <c r="G3" s="22"/>
      <c r="H3" s="21"/>
    </row>
    <row r="4" spans="1:8" x14ac:dyDescent="0.2">
      <c r="A4" s="38" t="s">
        <v>24</v>
      </c>
      <c r="B4" s="7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10" t="s">
        <v>8</v>
      </c>
      <c r="H4" s="4" t="s">
        <v>9</v>
      </c>
    </row>
    <row r="5" spans="1:8" ht="15.75" thickBot="1" x14ac:dyDescent="0.25">
      <c r="A5" s="15"/>
      <c r="B5" s="29"/>
      <c r="C5" s="30"/>
      <c r="D5" s="31" t="s">
        <v>10</v>
      </c>
      <c r="E5" s="32"/>
      <c r="F5" s="32" t="s">
        <v>11</v>
      </c>
      <c r="G5" s="33"/>
      <c r="H5" s="34"/>
    </row>
    <row r="6" spans="1:8" s="27" customFormat="1" ht="39.950000000000003" customHeight="1" thickTop="1" x14ac:dyDescent="0.2">
      <c r="A6" s="25"/>
      <c r="B6" s="24" t="s">
        <v>12</v>
      </c>
      <c r="C6" s="115" t="s">
        <v>239</v>
      </c>
      <c r="D6" s="116"/>
      <c r="E6" s="116"/>
      <c r="F6" s="117"/>
      <c r="G6" s="41"/>
      <c r="H6" s="42" t="s">
        <v>2</v>
      </c>
    </row>
    <row r="7" spans="1:8" ht="36" customHeight="1" x14ac:dyDescent="0.2">
      <c r="A7" s="11"/>
      <c r="B7" s="56"/>
      <c r="C7" s="57" t="s">
        <v>17</v>
      </c>
      <c r="D7" s="58"/>
      <c r="E7" s="59" t="s">
        <v>2</v>
      </c>
      <c r="F7" s="59" t="s">
        <v>2</v>
      </c>
      <c r="G7" s="60" t="s">
        <v>2</v>
      </c>
      <c r="H7" s="61"/>
    </row>
    <row r="8" spans="1:8" s="45" customFormat="1" ht="30" customHeight="1" x14ac:dyDescent="0.2">
      <c r="A8" s="70" t="s">
        <v>241</v>
      </c>
      <c r="B8" s="71" t="s">
        <v>125</v>
      </c>
      <c r="C8" s="72" t="s">
        <v>242</v>
      </c>
      <c r="D8" s="73" t="s">
        <v>218</v>
      </c>
      <c r="E8" s="74" t="s">
        <v>26</v>
      </c>
      <c r="F8" s="75">
        <v>925</v>
      </c>
      <c r="G8" s="76"/>
      <c r="H8" s="77">
        <f t="shared" ref="H8:H12" si="0">ROUND(G8*F8,2)</f>
        <v>0</v>
      </c>
    </row>
    <row r="9" spans="1:8" s="45" customFormat="1" ht="30" customHeight="1" x14ac:dyDescent="0.2">
      <c r="A9" s="70" t="s">
        <v>66</v>
      </c>
      <c r="B9" s="71" t="s">
        <v>27</v>
      </c>
      <c r="C9" s="72" t="s">
        <v>67</v>
      </c>
      <c r="D9" s="73" t="s">
        <v>218</v>
      </c>
      <c r="E9" s="74" t="s">
        <v>26</v>
      </c>
      <c r="F9" s="75">
        <v>2270</v>
      </c>
      <c r="G9" s="76"/>
      <c r="H9" s="77">
        <f t="shared" si="0"/>
        <v>0</v>
      </c>
    </row>
    <row r="10" spans="1:8" s="45" customFormat="1" ht="30" customHeight="1" x14ac:dyDescent="0.2">
      <c r="A10" s="78" t="s">
        <v>68</v>
      </c>
      <c r="B10" s="71" t="s">
        <v>71</v>
      </c>
      <c r="C10" s="72" t="s">
        <v>69</v>
      </c>
      <c r="D10" s="73" t="s">
        <v>243</v>
      </c>
      <c r="E10" s="74" t="s">
        <v>28</v>
      </c>
      <c r="F10" s="75">
        <v>7445</v>
      </c>
      <c r="G10" s="76"/>
      <c r="H10" s="77">
        <f t="shared" si="0"/>
        <v>0</v>
      </c>
    </row>
    <row r="11" spans="1:8" s="83" customFormat="1" ht="39.950000000000003" customHeight="1" x14ac:dyDescent="0.2">
      <c r="A11" s="79" t="s">
        <v>244</v>
      </c>
      <c r="B11" s="71" t="s">
        <v>72</v>
      </c>
      <c r="C11" s="68" t="s">
        <v>245</v>
      </c>
      <c r="D11" s="65" t="s">
        <v>243</v>
      </c>
      <c r="E11" s="67" t="s">
        <v>26</v>
      </c>
      <c r="F11" s="80">
        <v>715</v>
      </c>
      <c r="G11" s="81"/>
      <c r="H11" s="82">
        <f t="shared" si="0"/>
        <v>0</v>
      </c>
    </row>
    <row r="12" spans="1:8" s="45" customFormat="1" ht="30" customHeight="1" x14ac:dyDescent="0.2">
      <c r="A12" s="78" t="s">
        <v>320</v>
      </c>
      <c r="B12" s="71" t="s">
        <v>73</v>
      </c>
      <c r="C12" s="72" t="s">
        <v>334</v>
      </c>
      <c r="D12" s="73" t="s">
        <v>243</v>
      </c>
      <c r="E12" s="74" t="s">
        <v>26</v>
      </c>
      <c r="F12" s="75">
        <v>925</v>
      </c>
      <c r="G12" s="76"/>
      <c r="H12" s="77">
        <f t="shared" si="0"/>
        <v>0</v>
      </c>
    </row>
    <row r="13" spans="1:8" s="45" customFormat="1" ht="39.950000000000003" customHeight="1" x14ac:dyDescent="0.2">
      <c r="A13" s="78" t="s">
        <v>70</v>
      </c>
      <c r="B13" s="71" t="s">
        <v>75</v>
      </c>
      <c r="C13" s="72" t="s">
        <v>225</v>
      </c>
      <c r="D13" s="73" t="s">
        <v>243</v>
      </c>
      <c r="E13" s="74"/>
      <c r="F13" s="75"/>
      <c r="G13" s="84"/>
      <c r="H13" s="77"/>
    </row>
    <row r="14" spans="1:8" s="45" customFormat="1" ht="30" customHeight="1" x14ac:dyDescent="0.2">
      <c r="A14" s="78" t="s">
        <v>246</v>
      </c>
      <c r="B14" s="85" t="s">
        <v>29</v>
      </c>
      <c r="C14" s="72" t="s">
        <v>247</v>
      </c>
      <c r="D14" s="86" t="s">
        <v>2</v>
      </c>
      <c r="E14" s="74" t="s">
        <v>30</v>
      </c>
      <c r="F14" s="75">
        <v>2825</v>
      </c>
      <c r="G14" s="76"/>
      <c r="H14" s="77">
        <f t="shared" ref="H14" si="1">ROUND(G14*F14,2)</f>
        <v>0</v>
      </c>
    </row>
    <row r="15" spans="1:8" s="45" customFormat="1" ht="38.450000000000003" customHeight="1" x14ac:dyDescent="0.2">
      <c r="A15" s="78" t="s">
        <v>31</v>
      </c>
      <c r="B15" s="71" t="s">
        <v>76</v>
      </c>
      <c r="C15" s="72" t="s">
        <v>32</v>
      </c>
      <c r="D15" s="73" t="s">
        <v>218</v>
      </c>
      <c r="E15" s="74"/>
      <c r="F15" s="75"/>
      <c r="G15" s="84"/>
      <c r="H15" s="77"/>
    </row>
    <row r="16" spans="1:8" s="45" customFormat="1" ht="35.25" customHeight="1" x14ac:dyDescent="0.2">
      <c r="A16" s="78" t="s">
        <v>248</v>
      </c>
      <c r="B16" s="85" t="s">
        <v>29</v>
      </c>
      <c r="C16" s="72" t="s">
        <v>249</v>
      </c>
      <c r="D16" s="86" t="s">
        <v>2</v>
      </c>
      <c r="E16" s="74" t="s">
        <v>26</v>
      </c>
      <c r="F16" s="75">
        <v>810</v>
      </c>
      <c r="G16" s="76"/>
      <c r="H16" s="77">
        <f t="shared" ref="H16:H20" si="2">ROUND(G16*F16,2)</f>
        <v>0</v>
      </c>
    </row>
    <row r="17" spans="1:8" s="45" customFormat="1" ht="30" customHeight="1" x14ac:dyDescent="0.2">
      <c r="A17" s="70" t="s">
        <v>33</v>
      </c>
      <c r="B17" s="71" t="s">
        <v>78</v>
      </c>
      <c r="C17" s="72" t="s">
        <v>34</v>
      </c>
      <c r="D17" s="73" t="s">
        <v>218</v>
      </c>
      <c r="E17" s="74" t="s">
        <v>28</v>
      </c>
      <c r="F17" s="75">
        <v>7000</v>
      </c>
      <c r="G17" s="76"/>
      <c r="H17" s="77">
        <f t="shared" si="2"/>
        <v>0</v>
      </c>
    </row>
    <row r="18" spans="1:8" s="45" customFormat="1" ht="30" customHeight="1" x14ac:dyDescent="0.2">
      <c r="A18" s="78" t="s">
        <v>250</v>
      </c>
      <c r="B18" s="71" t="s">
        <v>79</v>
      </c>
      <c r="C18" s="72" t="s">
        <v>251</v>
      </c>
      <c r="D18" s="73" t="s">
        <v>243</v>
      </c>
      <c r="E18" s="74" t="s">
        <v>28</v>
      </c>
      <c r="F18" s="75">
        <v>2700</v>
      </c>
      <c r="G18" s="76"/>
      <c r="H18" s="77">
        <f t="shared" si="2"/>
        <v>0</v>
      </c>
    </row>
    <row r="19" spans="1:8" s="45" customFormat="1" ht="30" customHeight="1" x14ac:dyDescent="0.2">
      <c r="A19" s="78" t="s">
        <v>74</v>
      </c>
      <c r="B19" s="71" t="s">
        <v>80</v>
      </c>
      <c r="C19" s="72" t="s">
        <v>226</v>
      </c>
      <c r="D19" s="73" t="s">
        <v>227</v>
      </c>
      <c r="E19" s="74"/>
      <c r="F19" s="75"/>
      <c r="G19" s="87"/>
      <c r="H19" s="77">
        <f t="shared" si="2"/>
        <v>0</v>
      </c>
    </row>
    <row r="20" spans="1:8" s="45" customFormat="1" ht="30" customHeight="1" x14ac:dyDescent="0.2">
      <c r="A20" s="78" t="s">
        <v>228</v>
      </c>
      <c r="B20" s="85" t="s">
        <v>29</v>
      </c>
      <c r="C20" s="72" t="s">
        <v>229</v>
      </c>
      <c r="D20" s="86" t="s">
        <v>2</v>
      </c>
      <c r="E20" s="74" t="s">
        <v>28</v>
      </c>
      <c r="F20" s="75">
        <v>7450</v>
      </c>
      <c r="G20" s="76"/>
      <c r="H20" s="77">
        <f t="shared" si="2"/>
        <v>0</v>
      </c>
    </row>
    <row r="21" spans="1:8" s="45" customFormat="1" ht="30" customHeight="1" x14ac:dyDescent="0.2">
      <c r="A21" s="78" t="s">
        <v>230</v>
      </c>
      <c r="B21" s="71" t="s">
        <v>81</v>
      </c>
      <c r="C21" s="72" t="s">
        <v>77</v>
      </c>
      <c r="D21" s="86" t="s">
        <v>231</v>
      </c>
      <c r="E21" s="74"/>
      <c r="F21" s="75"/>
      <c r="G21" s="84"/>
      <c r="H21" s="77"/>
    </row>
    <row r="22" spans="1:8" s="45" customFormat="1" ht="30" customHeight="1" x14ac:dyDescent="0.2">
      <c r="A22" s="78" t="s">
        <v>233</v>
      </c>
      <c r="B22" s="85" t="s">
        <v>29</v>
      </c>
      <c r="C22" s="72" t="s">
        <v>234</v>
      </c>
      <c r="D22" s="86" t="s">
        <v>2</v>
      </c>
      <c r="E22" s="74" t="s">
        <v>28</v>
      </c>
      <c r="F22" s="75">
        <v>7450</v>
      </c>
      <c r="G22" s="76"/>
      <c r="H22" s="77">
        <f>ROUND(G22*F22,2)</f>
        <v>0</v>
      </c>
    </row>
    <row r="23" spans="1:8" ht="36" customHeight="1" x14ac:dyDescent="0.2">
      <c r="A23" s="11"/>
      <c r="B23" s="56"/>
      <c r="C23" s="62" t="s">
        <v>214</v>
      </c>
      <c r="D23" s="58"/>
      <c r="E23" s="58"/>
      <c r="F23" s="58"/>
      <c r="G23" s="60"/>
      <c r="H23" s="61"/>
    </row>
    <row r="24" spans="1:8" s="45" customFormat="1" ht="39.950000000000003" customHeight="1" x14ac:dyDescent="0.2">
      <c r="A24" s="88" t="s">
        <v>148</v>
      </c>
      <c r="B24" s="71" t="s">
        <v>88</v>
      </c>
      <c r="C24" s="72" t="s">
        <v>149</v>
      </c>
      <c r="D24" s="86" t="s">
        <v>126</v>
      </c>
      <c r="E24" s="74"/>
      <c r="F24" s="75"/>
      <c r="G24" s="84"/>
      <c r="H24" s="77"/>
    </row>
    <row r="25" spans="1:8" s="45" customFormat="1" ht="39.950000000000003" customHeight="1" x14ac:dyDescent="0.2">
      <c r="A25" s="88" t="s">
        <v>150</v>
      </c>
      <c r="B25" s="85" t="s">
        <v>29</v>
      </c>
      <c r="C25" s="72" t="s">
        <v>219</v>
      </c>
      <c r="D25" s="86" t="s">
        <v>2</v>
      </c>
      <c r="E25" s="74" t="s">
        <v>28</v>
      </c>
      <c r="F25" s="75">
        <v>40</v>
      </c>
      <c r="G25" s="76"/>
      <c r="H25" s="77">
        <f>ROUND(G25*F25,2)</f>
        <v>0</v>
      </c>
    </row>
    <row r="26" spans="1:8" s="45" customFormat="1" ht="39.950000000000003" customHeight="1" x14ac:dyDescent="0.2">
      <c r="A26" s="88" t="s">
        <v>151</v>
      </c>
      <c r="B26" s="89" t="s">
        <v>91</v>
      </c>
      <c r="C26" s="72" t="s">
        <v>152</v>
      </c>
      <c r="D26" s="86" t="s">
        <v>126</v>
      </c>
      <c r="E26" s="74"/>
      <c r="F26" s="75"/>
      <c r="G26" s="84"/>
      <c r="H26" s="77"/>
    </row>
    <row r="27" spans="1:8" s="45" customFormat="1" ht="39.950000000000003" customHeight="1" x14ac:dyDescent="0.2">
      <c r="A27" s="88" t="s">
        <v>153</v>
      </c>
      <c r="B27" s="85" t="s">
        <v>29</v>
      </c>
      <c r="C27" s="72" t="s">
        <v>220</v>
      </c>
      <c r="D27" s="86" t="s">
        <v>2</v>
      </c>
      <c r="E27" s="74" t="s">
        <v>28</v>
      </c>
      <c r="F27" s="75">
        <v>45</v>
      </c>
      <c r="G27" s="76"/>
      <c r="H27" s="77">
        <f t="shared" ref="H27:H29" si="3">ROUND(G27*F27,2)</f>
        <v>0</v>
      </c>
    </row>
    <row r="28" spans="1:8" s="45" customFormat="1" ht="39.950000000000003" customHeight="1" x14ac:dyDescent="0.2">
      <c r="A28" s="88" t="s">
        <v>154</v>
      </c>
      <c r="B28" s="85" t="s">
        <v>36</v>
      </c>
      <c r="C28" s="72" t="s">
        <v>221</v>
      </c>
      <c r="D28" s="86" t="s">
        <v>2</v>
      </c>
      <c r="E28" s="74" t="s">
        <v>28</v>
      </c>
      <c r="F28" s="75">
        <v>120</v>
      </c>
      <c r="G28" s="76"/>
      <c r="H28" s="77">
        <f t="shared" si="3"/>
        <v>0</v>
      </c>
    </row>
    <row r="29" spans="1:8" s="45" customFormat="1" ht="39.950000000000003" customHeight="1" x14ac:dyDescent="0.2">
      <c r="A29" s="88" t="s">
        <v>252</v>
      </c>
      <c r="B29" s="85" t="s">
        <v>46</v>
      </c>
      <c r="C29" s="72" t="s">
        <v>253</v>
      </c>
      <c r="D29" s="86" t="s">
        <v>2</v>
      </c>
      <c r="E29" s="74" t="s">
        <v>28</v>
      </c>
      <c r="F29" s="75">
        <v>65</v>
      </c>
      <c r="G29" s="76"/>
      <c r="H29" s="77">
        <f t="shared" si="3"/>
        <v>0</v>
      </c>
    </row>
    <row r="30" spans="1:8" s="45" customFormat="1" ht="30" customHeight="1" x14ac:dyDescent="0.2">
      <c r="A30" s="88" t="s">
        <v>37</v>
      </c>
      <c r="B30" s="71" t="s">
        <v>322</v>
      </c>
      <c r="C30" s="72" t="s">
        <v>38</v>
      </c>
      <c r="D30" s="86" t="s">
        <v>126</v>
      </c>
      <c r="E30" s="74"/>
      <c r="F30" s="75"/>
      <c r="G30" s="84"/>
      <c r="H30" s="77"/>
    </row>
    <row r="31" spans="1:8" s="45" customFormat="1" ht="30" customHeight="1" x14ac:dyDescent="0.2">
      <c r="A31" s="88" t="s">
        <v>39</v>
      </c>
      <c r="B31" s="85" t="s">
        <v>29</v>
      </c>
      <c r="C31" s="72" t="s">
        <v>40</v>
      </c>
      <c r="D31" s="86" t="s">
        <v>2</v>
      </c>
      <c r="E31" s="74" t="s">
        <v>35</v>
      </c>
      <c r="F31" s="75">
        <v>75</v>
      </c>
      <c r="G31" s="76"/>
      <c r="H31" s="77">
        <f>ROUND(G31*F31,2)</f>
        <v>0</v>
      </c>
    </row>
    <row r="32" spans="1:8" s="45" customFormat="1" ht="30" customHeight="1" x14ac:dyDescent="0.2">
      <c r="A32" s="88" t="s">
        <v>41</v>
      </c>
      <c r="B32" s="71" t="s">
        <v>96</v>
      </c>
      <c r="C32" s="72" t="s">
        <v>42</v>
      </c>
      <c r="D32" s="86" t="s">
        <v>126</v>
      </c>
      <c r="E32" s="74"/>
      <c r="F32" s="75"/>
      <c r="G32" s="84"/>
      <c r="H32" s="77"/>
    </row>
    <row r="33" spans="1:8" s="45" customFormat="1" ht="30" customHeight="1" x14ac:dyDescent="0.2">
      <c r="A33" s="88" t="s">
        <v>43</v>
      </c>
      <c r="B33" s="85" t="s">
        <v>29</v>
      </c>
      <c r="C33" s="72" t="s">
        <v>44</v>
      </c>
      <c r="D33" s="86" t="s">
        <v>2</v>
      </c>
      <c r="E33" s="74" t="s">
        <v>35</v>
      </c>
      <c r="F33" s="75">
        <v>75</v>
      </c>
      <c r="G33" s="76"/>
      <c r="H33" s="77">
        <f>ROUND(G33*F33,2)</f>
        <v>0</v>
      </c>
    </row>
    <row r="34" spans="1:8" s="45" customFormat="1" ht="30" customHeight="1" x14ac:dyDescent="0.2">
      <c r="A34" s="88" t="s">
        <v>155</v>
      </c>
      <c r="B34" s="71" t="s">
        <v>97</v>
      </c>
      <c r="C34" s="72" t="s">
        <v>156</v>
      </c>
      <c r="D34" s="86" t="s">
        <v>254</v>
      </c>
      <c r="E34" s="74"/>
      <c r="F34" s="75"/>
      <c r="G34" s="84"/>
      <c r="H34" s="77"/>
    </row>
    <row r="35" spans="1:8" s="45" customFormat="1" ht="30" customHeight="1" x14ac:dyDescent="0.2">
      <c r="A35" s="88" t="s">
        <v>157</v>
      </c>
      <c r="B35" s="85" t="s">
        <v>29</v>
      </c>
      <c r="C35" s="72" t="s">
        <v>222</v>
      </c>
      <c r="D35" s="86" t="s">
        <v>158</v>
      </c>
      <c r="E35" s="74"/>
      <c r="F35" s="75"/>
      <c r="G35" s="84"/>
      <c r="H35" s="77"/>
    </row>
    <row r="36" spans="1:8" s="45" customFormat="1" ht="30" customHeight="1" x14ac:dyDescent="0.2">
      <c r="A36" s="88" t="s">
        <v>159</v>
      </c>
      <c r="B36" s="90" t="s">
        <v>84</v>
      </c>
      <c r="C36" s="72" t="s">
        <v>160</v>
      </c>
      <c r="D36" s="86"/>
      <c r="E36" s="74" t="s">
        <v>28</v>
      </c>
      <c r="F36" s="75">
        <v>20</v>
      </c>
      <c r="G36" s="76"/>
      <c r="H36" s="77">
        <f>ROUND(G36*F36,2)</f>
        <v>0</v>
      </c>
    </row>
    <row r="37" spans="1:8" s="45" customFormat="1" ht="30" customHeight="1" x14ac:dyDescent="0.2">
      <c r="A37" s="88" t="s">
        <v>161</v>
      </c>
      <c r="B37" s="90" t="s">
        <v>85</v>
      </c>
      <c r="C37" s="72" t="s">
        <v>162</v>
      </c>
      <c r="D37" s="86"/>
      <c r="E37" s="74" t="s">
        <v>28</v>
      </c>
      <c r="F37" s="75">
        <v>100</v>
      </c>
      <c r="G37" s="76"/>
      <c r="H37" s="77">
        <f>ROUND(G37*F37,2)</f>
        <v>0</v>
      </c>
    </row>
    <row r="38" spans="1:8" s="45" customFormat="1" ht="30" customHeight="1" x14ac:dyDescent="0.2">
      <c r="A38" s="88" t="s">
        <v>182</v>
      </c>
      <c r="B38" s="90" t="s">
        <v>86</v>
      </c>
      <c r="C38" s="72" t="s">
        <v>183</v>
      </c>
      <c r="D38" s="86" t="s">
        <v>2</v>
      </c>
      <c r="E38" s="74" t="s">
        <v>28</v>
      </c>
      <c r="F38" s="75">
        <v>305</v>
      </c>
      <c r="G38" s="76"/>
      <c r="H38" s="77">
        <f>ROUND(G38*F38,2)</f>
        <v>0</v>
      </c>
    </row>
    <row r="39" spans="1:8" s="45" customFormat="1" ht="39.950000000000003" customHeight="1" x14ac:dyDescent="0.2">
      <c r="A39" s="88" t="s">
        <v>264</v>
      </c>
      <c r="B39" s="85" t="s">
        <v>36</v>
      </c>
      <c r="C39" s="72" t="s">
        <v>305</v>
      </c>
      <c r="D39" s="86" t="s">
        <v>265</v>
      </c>
      <c r="E39" s="74" t="s">
        <v>28</v>
      </c>
      <c r="F39" s="75">
        <v>130</v>
      </c>
      <c r="G39" s="76"/>
      <c r="H39" s="77">
        <f t="shared" ref="H39" si="4">ROUND(G39*F39,2)</f>
        <v>0</v>
      </c>
    </row>
    <row r="40" spans="1:8" s="45" customFormat="1" ht="30" customHeight="1" x14ac:dyDescent="0.2">
      <c r="A40" s="88" t="s">
        <v>260</v>
      </c>
      <c r="B40" s="71" t="s">
        <v>99</v>
      </c>
      <c r="C40" s="72" t="s">
        <v>261</v>
      </c>
      <c r="D40" s="86" t="s">
        <v>82</v>
      </c>
      <c r="E40" s="74" t="s">
        <v>28</v>
      </c>
      <c r="F40" s="75">
        <v>10</v>
      </c>
      <c r="G40" s="76"/>
      <c r="H40" s="77">
        <f t="shared" ref="H40" si="5">ROUND(G40*F40,2)</f>
        <v>0</v>
      </c>
    </row>
    <row r="41" spans="1:8" s="45" customFormat="1" ht="30" customHeight="1" x14ac:dyDescent="0.2">
      <c r="A41" s="88" t="s">
        <v>163</v>
      </c>
      <c r="B41" s="71" t="s">
        <v>100</v>
      </c>
      <c r="C41" s="72" t="s">
        <v>164</v>
      </c>
      <c r="D41" s="86" t="s">
        <v>165</v>
      </c>
      <c r="E41" s="74"/>
      <c r="F41" s="75"/>
      <c r="G41" s="84"/>
      <c r="H41" s="77"/>
    </row>
    <row r="42" spans="1:8" s="45" customFormat="1" ht="30" customHeight="1" x14ac:dyDescent="0.2">
      <c r="A42" s="88" t="s">
        <v>255</v>
      </c>
      <c r="B42" s="85" t="s">
        <v>29</v>
      </c>
      <c r="C42" s="72" t="s">
        <v>256</v>
      </c>
      <c r="D42" s="86" t="s">
        <v>2</v>
      </c>
      <c r="E42" s="74" t="s">
        <v>45</v>
      </c>
      <c r="F42" s="75">
        <v>205</v>
      </c>
      <c r="G42" s="76"/>
      <c r="H42" s="77">
        <f t="shared" ref="H42" si="6">ROUND(G42*F42,2)</f>
        <v>0</v>
      </c>
    </row>
    <row r="43" spans="1:8" s="45" customFormat="1" ht="30" customHeight="1" x14ac:dyDescent="0.2">
      <c r="A43" s="88" t="s">
        <v>87</v>
      </c>
      <c r="B43" s="71" t="s">
        <v>102</v>
      </c>
      <c r="C43" s="72" t="s">
        <v>47</v>
      </c>
      <c r="D43" s="86" t="s">
        <v>127</v>
      </c>
      <c r="E43" s="74"/>
      <c r="F43" s="75"/>
      <c r="G43" s="84"/>
      <c r="H43" s="77"/>
    </row>
    <row r="44" spans="1:8" s="45" customFormat="1" ht="39.950000000000003" customHeight="1" x14ac:dyDescent="0.2">
      <c r="A44" s="88" t="s">
        <v>257</v>
      </c>
      <c r="B44" s="85" t="s">
        <v>29</v>
      </c>
      <c r="C44" s="68" t="s">
        <v>303</v>
      </c>
      <c r="D44" s="86" t="s">
        <v>206</v>
      </c>
      <c r="E44" s="74"/>
      <c r="F44" s="75"/>
      <c r="G44" s="87"/>
      <c r="H44" s="77"/>
    </row>
    <row r="45" spans="1:8" s="45" customFormat="1" ht="30" customHeight="1" x14ac:dyDescent="0.2">
      <c r="A45" s="88" t="s">
        <v>311</v>
      </c>
      <c r="B45" s="91" t="s">
        <v>84</v>
      </c>
      <c r="C45" s="92" t="s">
        <v>207</v>
      </c>
      <c r="D45" s="73"/>
      <c r="E45" s="93" t="s">
        <v>45</v>
      </c>
      <c r="F45" s="94">
        <v>30</v>
      </c>
      <c r="G45" s="76"/>
      <c r="H45" s="87">
        <f>ROUND(G45*F45,2)</f>
        <v>0</v>
      </c>
    </row>
    <row r="46" spans="1:8" s="45" customFormat="1" ht="30" customHeight="1" x14ac:dyDescent="0.2">
      <c r="A46" s="88" t="s">
        <v>312</v>
      </c>
      <c r="B46" s="91" t="s">
        <v>85</v>
      </c>
      <c r="C46" s="92" t="s">
        <v>258</v>
      </c>
      <c r="D46" s="73"/>
      <c r="E46" s="93" t="s">
        <v>45</v>
      </c>
      <c r="F46" s="94">
        <v>15</v>
      </c>
      <c r="G46" s="76"/>
      <c r="H46" s="87">
        <f>ROUND(G46*F46,2)</f>
        <v>0</v>
      </c>
    </row>
    <row r="47" spans="1:8" s="45" customFormat="1" ht="39.950000000000003" customHeight="1" x14ac:dyDescent="0.2">
      <c r="A47" s="88" t="s">
        <v>259</v>
      </c>
      <c r="B47" s="85" t="s">
        <v>36</v>
      </c>
      <c r="C47" s="72" t="s">
        <v>304</v>
      </c>
      <c r="D47" s="86" t="s">
        <v>89</v>
      </c>
      <c r="E47" s="74" t="s">
        <v>45</v>
      </c>
      <c r="F47" s="75">
        <v>5</v>
      </c>
      <c r="G47" s="76"/>
      <c r="H47" s="77">
        <f t="shared" ref="H47" si="7">ROUND(G47*F47,2)</f>
        <v>0</v>
      </c>
    </row>
    <row r="48" spans="1:8" s="45" customFormat="1" ht="39.950000000000003" customHeight="1" x14ac:dyDescent="0.2">
      <c r="A48" s="88" t="s">
        <v>128</v>
      </c>
      <c r="B48" s="71" t="s">
        <v>103</v>
      </c>
      <c r="C48" s="72" t="s">
        <v>129</v>
      </c>
      <c r="D48" s="65" t="s">
        <v>313</v>
      </c>
      <c r="E48" s="74"/>
      <c r="F48" s="75"/>
      <c r="G48" s="87"/>
      <c r="H48" s="77"/>
    </row>
    <row r="49" spans="1:8" s="45" customFormat="1" ht="30" customHeight="1" x14ac:dyDescent="0.2">
      <c r="A49" s="88" t="s">
        <v>130</v>
      </c>
      <c r="B49" s="85" t="s">
        <v>29</v>
      </c>
      <c r="C49" s="72" t="s">
        <v>61</v>
      </c>
      <c r="D49" s="86"/>
      <c r="E49" s="74"/>
      <c r="F49" s="75"/>
      <c r="G49" s="87"/>
      <c r="H49" s="77"/>
    </row>
    <row r="50" spans="1:8" s="45" customFormat="1" ht="30" customHeight="1" x14ac:dyDescent="0.2">
      <c r="A50" s="88" t="s">
        <v>131</v>
      </c>
      <c r="B50" s="90" t="s">
        <v>84</v>
      </c>
      <c r="C50" s="72" t="s">
        <v>338</v>
      </c>
      <c r="D50" s="86"/>
      <c r="E50" s="74" t="s">
        <v>30</v>
      </c>
      <c r="F50" s="75">
        <v>22</v>
      </c>
      <c r="G50" s="76"/>
      <c r="H50" s="77">
        <f t="shared" ref="H50" si="8">ROUND(G50*F50,2)</f>
        <v>0</v>
      </c>
    </row>
    <row r="51" spans="1:8" s="45" customFormat="1" ht="30" customHeight="1" x14ac:dyDescent="0.2">
      <c r="A51" s="88" t="s">
        <v>90</v>
      </c>
      <c r="B51" s="71" t="s">
        <v>104</v>
      </c>
      <c r="C51" s="72" t="s">
        <v>92</v>
      </c>
      <c r="D51" s="86" t="s">
        <v>172</v>
      </c>
      <c r="E51" s="74"/>
      <c r="F51" s="75"/>
      <c r="G51" s="84"/>
      <c r="H51" s="77"/>
    </row>
    <row r="52" spans="1:8" s="45" customFormat="1" ht="30" customHeight="1" x14ac:dyDescent="0.2">
      <c r="A52" s="88" t="s">
        <v>93</v>
      </c>
      <c r="B52" s="85" t="s">
        <v>29</v>
      </c>
      <c r="C52" s="72" t="s">
        <v>173</v>
      </c>
      <c r="D52" s="86" t="s">
        <v>2</v>
      </c>
      <c r="E52" s="74" t="s">
        <v>28</v>
      </c>
      <c r="F52" s="75">
        <v>145</v>
      </c>
      <c r="G52" s="76"/>
      <c r="H52" s="77">
        <f t="shared" ref="H52:H55" si="9">ROUND(G52*F52,2)</f>
        <v>0</v>
      </c>
    </row>
    <row r="53" spans="1:8" s="45" customFormat="1" ht="39.950000000000003" customHeight="1" x14ac:dyDescent="0.2">
      <c r="A53" s="88" t="s">
        <v>329</v>
      </c>
      <c r="B53" s="71" t="s">
        <v>105</v>
      </c>
      <c r="C53" s="72" t="s">
        <v>330</v>
      </c>
      <c r="D53" s="86" t="s">
        <v>331</v>
      </c>
      <c r="E53" s="74"/>
      <c r="F53" s="75"/>
      <c r="G53" s="84"/>
      <c r="H53" s="77">
        <f t="shared" si="9"/>
        <v>0</v>
      </c>
    </row>
    <row r="54" spans="1:8" s="45" customFormat="1" ht="30" customHeight="1" x14ac:dyDescent="0.2">
      <c r="A54" s="88" t="s">
        <v>332</v>
      </c>
      <c r="B54" s="85" t="s">
        <v>29</v>
      </c>
      <c r="C54" s="72" t="s">
        <v>333</v>
      </c>
      <c r="D54" s="86"/>
      <c r="E54" s="74" t="s">
        <v>28</v>
      </c>
      <c r="F54" s="97">
        <v>510</v>
      </c>
      <c r="G54" s="76"/>
      <c r="H54" s="77">
        <f t="shared" si="9"/>
        <v>0</v>
      </c>
    </row>
    <row r="55" spans="1:8" s="45" customFormat="1" ht="30" customHeight="1" x14ac:dyDescent="0.2">
      <c r="A55" s="88" t="s">
        <v>94</v>
      </c>
      <c r="B55" s="71" t="s">
        <v>106</v>
      </c>
      <c r="C55" s="72" t="s">
        <v>95</v>
      </c>
      <c r="D55" s="86" t="s">
        <v>132</v>
      </c>
      <c r="E55" s="74" t="s">
        <v>35</v>
      </c>
      <c r="F55" s="97">
        <v>31</v>
      </c>
      <c r="G55" s="76"/>
      <c r="H55" s="77">
        <f t="shared" si="9"/>
        <v>0</v>
      </c>
    </row>
    <row r="56" spans="1:8" ht="36" customHeight="1" x14ac:dyDescent="0.2">
      <c r="A56" s="11"/>
      <c r="B56" s="63"/>
      <c r="C56" s="62" t="s">
        <v>18</v>
      </c>
      <c r="D56" s="58"/>
      <c r="E56" s="59"/>
      <c r="F56" s="59"/>
      <c r="G56" s="60"/>
      <c r="H56" s="61"/>
    </row>
    <row r="57" spans="1:8" s="45" customFormat="1" ht="39.950000000000003" customHeight="1" x14ac:dyDescent="0.2">
      <c r="A57" s="70" t="s">
        <v>50</v>
      </c>
      <c r="B57" s="71" t="s">
        <v>107</v>
      </c>
      <c r="C57" s="72" t="s">
        <v>51</v>
      </c>
      <c r="D57" s="86" t="s">
        <v>238</v>
      </c>
      <c r="E57" s="74"/>
      <c r="F57" s="97"/>
      <c r="G57" s="84"/>
      <c r="H57" s="98"/>
    </row>
    <row r="58" spans="1:8" s="45" customFormat="1" ht="54.95" customHeight="1" x14ac:dyDescent="0.2">
      <c r="A58" s="70" t="s">
        <v>321</v>
      </c>
      <c r="B58" s="85" t="s">
        <v>29</v>
      </c>
      <c r="C58" s="72" t="s">
        <v>326</v>
      </c>
      <c r="D58" s="65" t="s">
        <v>327</v>
      </c>
      <c r="E58" s="74" t="s">
        <v>45</v>
      </c>
      <c r="F58" s="75">
        <v>100</v>
      </c>
      <c r="G58" s="76"/>
      <c r="H58" s="77">
        <f t="shared" ref="H58" si="10">ROUND(G58*F58,2)</f>
        <v>0</v>
      </c>
    </row>
    <row r="59" spans="1:8" s="45" customFormat="1" ht="39.950000000000003" customHeight="1" x14ac:dyDescent="0.2">
      <c r="A59" s="70" t="s">
        <v>52</v>
      </c>
      <c r="B59" s="85" t="s">
        <v>36</v>
      </c>
      <c r="C59" s="72" t="s">
        <v>306</v>
      </c>
      <c r="D59" s="86" t="s">
        <v>98</v>
      </c>
      <c r="E59" s="74" t="s">
        <v>45</v>
      </c>
      <c r="F59" s="75">
        <v>210</v>
      </c>
      <c r="G59" s="76"/>
      <c r="H59" s="77">
        <f t="shared" ref="H59:H60" si="11">ROUND(G59*F59,2)</f>
        <v>0</v>
      </c>
    </row>
    <row r="60" spans="1:8" s="45" customFormat="1" ht="30" customHeight="1" x14ac:dyDescent="0.2">
      <c r="A60" s="70" t="s">
        <v>123</v>
      </c>
      <c r="B60" s="71" t="s">
        <v>108</v>
      </c>
      <c r="C60" s="72" t="s">
        <v>222</v>
      </c>
      <c r="D60" s="86" t="s">
        <v>124</v>
      </c>
      <c r="E60" s="74" t="s">
        <v>28</v>
      </c>
      <c r="F60" s="97">
        <v>300</v>
      </c>
      <c r="G60" s="76"/>
      <c r="H60" s="77">
        <f t="shared" si="11"/>
        <v>0</v>
      </c>
    </row>
    <row r="61" spans="1:8" s="45" customFormat="1" ht="39.950000000000003" customHeight="1" x14ac:dyDescent="0.2">
      <c r="A61" s="70" t="s">
        <v>209</v>
      </c>
      <c r="B61" s="71" t="s">
        <v>109</v>
      </c>
      <c r="C61" s="72" t="s">
        <v>210</v>
      </c>
      <c r="D61" s="65" t="s">
        <v>313</v>
      </c>
      <c r="E61" s="105"/>
      <c r="F61" s="75"/>
      <c r="G61" s="84"/>
      <c r="H61" s="98"/>
    </row>
    <row r="62" spans="1:8" s="45" customFormat="1" ht="30" customHeight="1" x14ac:dyDescent="0.2">
      <c r="A62" s="70" t="s">
        <v>211</v>
      </c>
      <c r="B62" s="85" t="s">
        <v>29</v>
      </c>
      <c r="C62" s="72" t="s">
        <v>171</v>
      </c>
      <c r="D62" s="86"/>
      <c r="E62" s="74"/>
      <c r="F62" s="75"/>
      <c r="G62" s="84"/>
      <c r="H62" s="98"/>
    </row>
    <row r="63" spans="1:8" s="45" customFormat="1" ht="30" customHeight="1" x14ac:dyDescent="0.2">
      <c r="A63" s="70" t="s">
        <v>267</v>
      </c>
      <c r="B63" s="90" t="s">
        <v>84</v>
      </c>
      <c r="C63" s="72" t="s">
        <v>339</v>
      </c>
      <c r="D63" s="86"/>
      <c r="E63" s="74" t="s">
        <v>30</v>
      </c>
      <c r="F63" s="75">
        <v>980</v>
      </c>
      <c r="G63" s="76"/>
      <c r="H63" s="77">
        <f>ROUND(G63*F63,2)</f>
        <v>0</v>
      </c>
    </row>
    <row r="64" spans="1:8" s="45" customFormat="1" ht="30" customHeight="1" x14ac:dyDescent="0.2">
      <c r="A64" s="70" t="s">
        <v>212</v>
      </c>
      <c r="B64" s="85" t="s">
        <v>36</v>
      </c>
      <c r="C64" s="72" t="s">
        <v>61</v>
      </c>
      <c r="D64" s="86"/>
      <c r="E64" s="74"/>
      <c r="F64" s="75"/>
      <c r="G64" s="84"/>
      <c r="H64" s="98"/>
    </row>
    <row r="65" spans="1:8" s="45" customFormat="1" ht="30" customHeight="1" x14ac:dyDescent="0.2">
      <c r="A65" s="70" t="s">
        <v>268</v>
      </c>
      <c r="B65" s="90" t="s">
        <v>84</v>
      </c>
      <c r="C65" s="72" t="s">
        <v>338</v>
      </c>
      <c r="D65" s="86"/>
      <c r="E65" s="74" t="s">
        <v>30</v>
      </c>
      <c r="F65" s="75">
        <v>30</v>
      </c>
      <c r="G65" s="76"/>
      <c r="H65" s="77">
        <f>ROUND(G65*F65,2)</f>
        <v>0</v>
      </c>
    </row>
    <row r="66" spans="1:8" ht="36" customHeight="1" x14ac:dyDescent="0.2">
      <c r="A66" s="11"/>
      <c r="B66" s="63"/>
      <c r="C66" s="62" t="s">
        <v>19</v>
      </c>
      <c r="D66" s="58"/>
      <c r="E66" s="59"/>
      <c r="F66" s="59"/>
      <c r="G66" s="60"/>
      <c r="H66" s="61"/>
    </row>
    <row r="67" spans="1:8" s="45" customFormat="1" ht="30" customHeight="1" x14ac:dyDescent="0.2">
      <c r="A67" s="70" t="s">
        <v>53</v>
      </c>
      <c r="B67" s="71" t="s">
        <v>110</v>
      </c>
      <c r="C67" s="72" t="s">
        <v>54</v>
      </c>
      <c r="D67" s="86" t="s">
        <v>101</v>
      </c>
      <c r="E67" s="74" t="s">
        <v>45</v>
      </c>
      <c r="F67" s="97">
        <v>2000</v>
      </c>
      <c r="G67" s="76"/>
      <c r="H67" s="77">
        <f>ROUND(G67*F67,2)</f>
        <v>0</v>
      </c>
    </row>
    <row r="68" spans="1:8" ht="36" customHeight="1" x14ac:dyDescent="0.2">
      <c r="A68" s="11"/>
      <c r="B68" s="63"/>
      <c r="C68" s="62" t="s">
        <v>20</v>
      </c>
      <c r="D68" s="58"/>
      <c r="E68" s="59"/>
      <c r="F68" s="59"/>
      <c r="G68" s="60"/>
      <c r="H68" s="61"/>
    </row>
    <row r="69" spans="1:8" s="100" customFormat="1" ht="30" customHeight="1" x14ac:dyDescent="0.2">
      <c r="A69" s="70" t="s">
        <v>269</v>
      </c>
      <c r="B69" s="71" t="s">
        <v>111</v>
      </c>
      <c r="C69" s="99" t="s">
        <v>270</v>
      </c>
      <c r="D69" s="86" t="s">
        <v>271</v>
      </c>
      <c r="E69" s="74"/>
      <c r="F69" s="97"/>
      <c r="G69" s="84"/>
      <c r="H69" s="98"/>
    </row>
    <row r="70" spans="1:8" s="45" customFormat="1" ht="30" customHeight="1" x14ac:dyDescent="0.2">
      <c r="A70" s="70" t="s">
        <v>272</v>
      </c>
      <c r="B70" s="85" t="s">
        <v>29</v>
      </c>
      <c r="C70" s="72" t="s">
        <v>307</v>
      </c>
      <c r="D70" s="86"/>
      <c r="E70" s="74" t="s">
        <v>45</v>
      </c>
      <c r="F70" s="97">
        <v>120</v>
      </c>
      <c r="G70" s="76"/>
      <c r="H70" s="77">
        <f t="shared" ref="H70" si="12">ROUND(G70*F70,2)</f>
        <v>0</v>
      </c>
    </row>
    <row r="71" spans="1:8" s="100" customFormat="1" ht="30" customHeight="1" x14ac:dyDescent="0.2">
      <c r="A71" s="70" t="s">
        <v>273</v>
      </c>
      <c r="B71" s="71" t="s">
        <v>113</v>
      </c>
      <c r="C71" s="99" t="s">
        <v>274</v>
      </c>
      <c r="D71" s="86" t="s">
        <v>271</v>
      </c>
      <c r="E71" s="74"/>
      <c r="F71" s="97"/>
      <c r="G71" s="84"/>
      <c r="H71" s="98"/>
    </row>
    <row r="72" spans="1:8" s="45" customFormat="1" ht="30" customHeight="1" x14ac:dyDescent="0.2">
      <c r="A72" s="70" t="s">
        <v>275</v>
      </c>
      <c r="B72" s="85" t="s">
        <v>29</v>
      </c>
      <c r="C72" s="72" t="s">
        <v>307</v>
      </c>
      <c r="D72" s="86"/>
      <c r="E72" s="74" t="s">
        <v>45</v>
      </c>
      <c r="F72" s="97">
        <v>120</v>
      </c>
      <c r="G72" s="76"/>
      <c r="H72" s="77">
        <f t="shared" ref="H72:H73" si="13">ROUND(G72*F72,2)</f>
        <v>0</v>
      </c>
    </row>
    <row r="73" spans="1:8" s="100" customFormat="1" ht="30" customHeight="1" x14ac:dyDescent="0.2">
      <c r="A73" s="70" t="s">
        <v>278</v>
      </c>
      <c r="B73" s="103" t="s">
        <v>114</v>
      </c>
      <c r="C73" s="66" t="s">
        <v>279</v>
      </c>
      <c r="D73" s="73" t="s">
        <v>271</v>
      </c>
      <c r="E73" s="74" t="s">
        <v>35</v>
      </c>
      <c r="F73" s="97">
        <v>24</v>
      </c>
      <c r="G73" s="76"/>
      <c r="H73" s="77">
        <f t="shared" si="13"/>
        <v>0</v>
      </c>
    </row>
    <row r="74" spans="1:8" ht="36" customHeight="1" x14ac:dyDescent="0.2">
      <c r="A74" s="11"/>
      <c r="B74" s="64"/>
      <c r="C74" s="62" t="s">
        <v>21</v>
      </c>
      <c r="D74" s="58"/>
      <c r="E74" s="59"/>
      <c r="F74" s="59"/>
      <c r="G74" s="60"/>
      <c r="H74" s="61"/>
    </row>
    <row r="75" spans="1:8" s="45" customFormat="1" ht="39.950000000000003" customHeight="1" x14ac:dyDescent="0.2">
      <c r="A75" s="70" t="s">
        <v>55</v>
      </c>
      <c r="B75" s="71" t="s">
        <v>115</v>
      </c>
      <c r="C75" s="101" t="s">
        <v>174</v>
      </c>
      <c r="D75" s="102" t="s">
        <v>175</v>
      </c>
      <c r="E75" s="74" t="s">
        <v>35</v>
      </c>
      <c r="F75" s="97">
        <v>1</v>
      </c>
      <c r="G75" s="76"/>
      <c r="H75" s="77">
        <f>ROUND(G75*F75,2)</f>
        <v>0</v>
      </c>
    </row>
    <row r="76" spans="1:8" s="45" customFormat="1" ht="30" customHeight="1" x14ac:dyDescent="0.2">
      <c r="A76" s="70" t="s">
        <v>56</v>
      </c>
      <c r="B76" s="71" t="s">
        <v>116</v>
      </c>
      <c r="C76" s="101" t="s">
        <v>176</v>
      </c>
      <c r="D76" s="102" t="s">
        <v>175</v>
      </c>
      <c r="E76" s="74"/>
      <c r="F76" s="97"/>
      <c r="G76" s="84"/>
      <c r="H76" s="98"/>
    </row>
    <row r="77" spans="1:8" s="45" customFormat="1" ht="30" customHeight="1" x14ac:dyDescent="0.2">
      <c r="A77" s="70" t="s">
        <v>57</v>
      </c>
      <c r="B77" s="85" t="s">
        <v>29</v>
      </c>
      <c r="C77" s="72" t="s">
        <v>112</v>
      </c>
      <c r="D77" s="86"/>
      <c r="E77" s="74" t="s">
        <v>35</v>
      </c>
      <c r="F77" s="97">
        <v>1</v>
      </c>
      <c r="G77" s="76"/>
      <c r="H77" s="77">
        <f t="shared" ref="H77:H81" si="14">ROUND(G77*F77,2)</f>
        <v>0</v>
      </c>
    </row>
    <row r="78" spans="1:8" s="45" customFormat="1" ht="30" customHeight="1" x14ac:dyDescent="0.2">
      <c r="A78" s="70" t="s">
        <v>62</v>
      </c>
      <c r="B78" s="71" t="s">
        <v>135</v>
      </c>
      <c r="C78" s="72" t="s">
        <v>64</v>
      </c>
      <c r="D78" s="102" t="s">
        <v>175</v>
      </c>
      <c r="E78" s="74" t="s">
        <v>35</v>
      </c>
      <c r="F78" s="97">
        <v>1</v>
      </c>
      <c r="G78" s="76"/>
      <c r="H78" s="77">
        <f t="shared" si="14"/>
        <v>0</v>
      </c>
    </row>
    <row r="79" spans="1:8" s="45" customFormat="1" ht="30" customHeight="1" x14ac:dyDescent="0.2">
      <c r="A79" s="70" t="s">
        <v>63</v>
      </c>
      <c r="B79" s="71" t="s">
        <v>136</v>
      </c>
      <c r="C79" s="72" t="s">
        <v>65</v>
      </c>
      <c r="D79" s="102" t="s">
        <v>175</v>
      </c>
      <c r="E79" s="74" t="s">
        <v>35</v>
      </c>
      <c r="F79" s="97">
        <v>1</v>
      </c>
      <c r="G79" s="76"/>
      <c r="H79" s="77">
        <f t="shared" si="14"/>
        <v>0</v>
      </c>
    </row>
    <row r="80" spans="1:8" s="45" customFormat="1" ht="39.950000000000003" customHeight="1" x14ac:dyDescent="0.2">
      <c r="A80" s="70" t="s">
        <v>276</v>
      </c>
      <c r="B80" s="71" t="s">
        <v>137</v>
      </c>
      <c r="C80" s="101" t="s">
        <v>277</v>
      </c>
      <c r="D80" s="102" t="s">
        <v>175</v>
      </c>
      <c r="E80" s="74" t="s">
        <v>35</v>
      </c>
      <c r="F80" s="97">
        <v>1</v>
      </c>
      <c r="G80" s="76"/>
      <c r="H80" s="77">
        <f t="shared" si="14"/>
        <v>0</v>
      </c>
    </row>
    <row r="81" spans="1:8" s="45" customFormat="1" ht="39.950000000000003" customHeight="1" x14ac:dyDescent="0.2">
      <c r="A81" s="70" t="s">
        <v>288</v>
      </c>
      <c r="B81" s="71" t="s">
        <v>138</v>
      </c>
      <c r="C81" s="72" t="s">
        <v>289</v>
      </c>
      <c r="D81" s="86" t="s">
        <v>235</v>
      </c>
      <c r="E81" s="74" t="s">
        <v>35</v>
      </c>
      <c r="F81" s="97">
        <v>2</v>
      </c>
      <c r="G81" s="76"/>
      <c r="H81" s="77">
        <f t="shared" si="14"/>
        <v>0</v>
      </c>
    </row>
    <row r="82" spans="1:8" ht="36" customHeight="1" x14ac:dyDescent="0.2">
      <c r="A82" s="11"/>
      <c r="B82" s="56"/>
      <c r="C82" s="62" t="s">
        <v>22</v>
      </c>
      <c r="D82" s="58"/>
      <c r="E82" s="58"/>
      <c r="F82" s="58"/>
      <c r="G82" s="60"/>
      <c r="H82" s="61"/>
    </row>
    <row r="83" spans="1:8" s="45" customFormat="1" ht="30" customHeight="1" x14ac:dyDescent="0.2">
      <c r="A83" s="88" t="s">
        <v>58</v>
      </c>
      <c r="B83" s="71" t="s">
        <v>139</v>
      </c>
      <c r="C83" s="72" t="s">
        <v>59</v>
      </c>
      <c r="D83" s="86" t="s">
        <v>224</v>
      </c>
      <c r="E83" s="74"/>
      <c r="F83" s="75"/>
      <c r="G83" s="84"/>
      <c r="H83" s="77"/>
    </row>
    <row r="84" spans="1:8" s="45" customFormat="1" ht="30" customHeight="1" x14ac:dyDescent="0.2">
      <c r="A84" s="88" t="s">
        <v>117</v>
      </c>
      <c r="B84" s="85" t="s">
        <v>29</v>
      </c>
      <c r="C84" s="72" t="s">
        <v>118</v>
      </c>
      <c r="D84" s="86"/>
      <c r="E84" s="74" t="s">
        <v>28</v>
      </c>
      <c r="F84" s="75">
        <v>665</v>
      </c>
      <c r="G84" s="76"/>
      <c r="H84" s="77">
        <f>ROUND(G84*F84,2)</f>
        <v>0</v>
      </c>
    </row>
    <row r="85" spans="1:8" s="45" customFormat="1" ht="30" customHeight="1" x14ac:dyDescent="0.2">
      <c r="A85" s="88" t="s">
        <v>60</v>
      </c>
      <c r="B85" s="85" t="s">
        <v>36</v>
      </c>
      <c r="C85" s="72" t="s">
        <v>119</v>
      </c>
      <c r="D85" s="86"/>
      <c r="E85" s="74" t="s">
        <v>28</v>
      </c>
      <c r="F85" s="75">
        <v>1330</v>
      </c>
      <c r="G85" s="76"/>
      <c r="H85" s="77">
        <f>ROUND(G85*F85,2)</f>
        <v>0</v>
      </c>
    </row>
    <row r="86" spans="1:8" s="45" customFormat="1" ht="30" customHeight="1" x14ac:dyDescent="0.2">
      <c r="A86" s="88" t="s">
        <v>284</v>
      </c>
      <c r="B86" s="71" t="s">
        <v>323</v>
      </c>
      <c r="C86" s="72" t="s">
        <v>285</v>
      </c>
      <c r="D86" s="65" t="s">
        <v>314</v>
      </c>
      <c r="E86" s="74" t="s">
        <v>28</v>
      </c>
      <c r="F86" s="75">
        <v>4700</v>
      </c>
      <c r="G86" s="76"/>
      <c r="H86" s="77">
        <f>ROUND(G86*F86,2)</f>
        <v>0</v>
      </c>
    </row>
    <row r="87" spans="1:8" ht="36" customHeight="1" x14ac:dyDescent="0.2">
      <c r="A87" s="11"/>
      <c r="B87" s="56"/>
      <c r="C87" s="62" t="s">
        <v>23</v>
      </c>
      <c r="D87" s="65"/>
      <c r="E87" s="74"/>
      <c r="F87" s="75"/>
      <c r="G87" s="87"/>
      <c r="H87" s="14"/>
    </row>
    <row r="88" spans="1:8" s="6" customFormat="1" ht="30" customHeight="1" x14ac:dyDescent="0.2">
      <c r="A88" s="104"/>
      <c r="B88" s="71" t="s">
        <v>140</v>
      </c>
      <c r="C88" s="72" t="s">
        <v>280</v>
      </c>
      <c r="D88" s="65" t="s">
        <v>315</v>
      </c>
      <c r="E88" s="74" t="s">
        <v>281</v>
      </c>
      <c r="F88" s="75">
        <v>20</v>
      </c>
      <c r="G88" s="76"/>
      <c r="H88" s="77">
        <f>ROUND(G88*F88,2)</f>
        <v>0</v>
      </c>
    </row>
    <row r="89" spans="1:8" s="6" customFormat="1" ht="30" customHeight="1" x14ac:dyDescent="0.2">
      <c r="A89" s="104"/>
      <c r="B89" s="71" t="s">
        <v>141</v>
      </c>
      <c r="C89" s="72" t="s">
        <v>282</v>
      </c>
      <c r="D89" s="65" t="s">
        <v>336</v>
      </c>
      <c r="E89" s="74" t="s">
        <v>35</v>
      </c>
      <c r="F89" s="75">
        <v>10</v>
      </c>
      <c r="G89" s="76"/>
      <c r="H89" s="77">
        <f t="shared" ref="H89:H92" si="15">ROUND(G89*F89,2)</f>
        <v>0</v>
      </c>
    </row>
    <row r="90" spans="1:8" s="6" customFormat="1" ht="30" customHeight="1" x14ac:dyDescent="0.2">
      <c r="A90" s="104"/>
      <c r="B90" s="71" t="s">
        <v>142</v>
      </c>
      <c r="C90" s="72" t="s">
        <v>283</v>
      </c>
      <c r="D90" s="65" t="s">
        <v>316</v>
      </c>
      <c r="E90" s="74" t="s">
        <v>35</v>
      </c>
      <c r="F90" s="75">
        <v>4</v>
      </c>
      <c r="G90" s="76"/>
      <c r="H90" s="77">
        <f t="shared" si="15"/>
        <v>0</v>
      </c>
    </row>
    <row r="91" spans="1:8" s="6" customFormat="1" ht="36" customHeight="1" x14ac:dyDescent="0.2">
      <c r="A91" s="104"/>
      <c r="B91" s="71" t="s">
        <v>143</v>
      </c>
      <c r="C91" s="72" t="s">
        <v>287</v>
      </c>
      <c r="D91" s="65" t="s">
        <v>317</v>
      </c>
      <c r="E91" s="74" t="s">
        <v>45</v>
      </c>
      <c r="F91" s="75">
        <v>330</v>
      </c>
      <c r="G91" s="76"/>
      <c r="H91" s="77">
        <f t="shared" si="15"/>
        <v>0</v>
      </c>
    </row>
    <row r="92" spans="1:8" s="6" customFormat="1" ht="36" customHeight="1" x14ac:dyDescent="0.2">
      <c r="A92" s="104"/>
      <c r="B92" s="71" t="s">
        <v>335</v>
      </c>
      <c r="C92" s="72" t="s">
        <v>286</v>
      </c>
      <c r="D92" s="65" t="s">
        <v>318</v>
      </c>
      <c r="E92" s="74" t="s">
        <v>45</v>
      </c>
      <c r="F92" s="75">
        <v>1025</v>
      </c>
      <c r="G92" s="76"/>
      <c r="H92" s="77">
        <f t="shared" si="15"/>
        <v>0</v>
      </c>
    </row>
    <row r="93" spans="1:8" ht="39.950000000000003" customHeight="1" thickBot="1" x14ac:dyDescent="0.25">
      <c r="A93" s="12"/>
      <c r="B93" s="23" t="str">
        <f>B6</f>
        <v>A</v>
      </c>
      <c r="C93" s="123" t="str">
        <f>C6</f>
        <v>NORTHWEST HYDRO CORRIDOR PATHWAY - SELKIRK AVENUE TO CHURCH AVENUE</v>
      </c>
      <c r="D93" s="124"/>
      <c r="E93" s="124"/>
      <c r="F93" s="125"/>
      <c r="G93" s="12" t="s">
        <v>15</v>
      </c>
      <c r="H93" s="12">
        <f>SUM(H6:H92)</f>
        <v>0</v>
      </c>
    </row>
    <row r="94" spans="1:8" s="27" customFormat="1" ht="39.950000000000003" customHeight="1" thickTop="1" x14ac:dyDescent="0.2">
      <c r="A94" s="25"/>
      <c r="B94" s="24" t="s">
        <v>13</v>
      </c>
      <c r="C94" s="120" t="s">
        <v>240</v>
      </c>
      <c r="D94" s="121"/>
      <c r="E94" s="121"/>
      <c r="F94" s="122"/>
      <c r="G94" s="25"/>
      <c r="H94" s="26"/>
    </row>
    <row r="95" spans="1:8" ht="36" customHeight="1" x14ac:dyDescent="0.2">
      <c r="A95" s="11"/>
      <c r="B95" s="56"/>
      <c r="C95" s="57" t="s">
        <v>17</v>
      </c>
      <c r="D95" s="58"/>
      <c r="E95" s="59" t="s">
        <v>2</v>
      </c>
      <c r="F95" s="59" t="s">
        <v>2</v>
      </c>
      <c r="G95" s="60" t="s">
        <v>2</v>
      </c>
      <c r="H95" s="61"/>
    </row>
    <row r="96" spans="1:8" s="45" customFormat="1" ht="30" customHeight="1" x14ac:dyDescent="0.2">
      <c r="A96" s="70" t="s">
        <v>241</v>
      </c>
      <c r="B96" s="71" t="s">
        <v>146</v>
      </c>
      <c r="C96" s="72" t="s">
        <v>242</v>
      </c>
      <c r="D96" s="73" t="s">
        <v>218</v>
      </c>
      <c r="E96" s="74" t="s">
        <v>26</v>
      </c>
      <c r="F96" s="75">
        <v>830</v>
      </c>
      <c r="G96" s="76"/>
      <c r="H96" s="77">
        <f t="shared" ref="H96:H100" si="16">ROUND(G96*F96,2)</f>
        <v>0</v>
      </c>
    </row>
    <row r="97" spans="1:8" s="45" customFormat="1" ht="30" customHeight="1" x14ac:dyDescent="0.2">
      <c r="A97" s="70" t="s">
        <v>66</v>
      </c>
      <c r="B97" s="71" t="s">
        <v>145</v>
      </c>
      <c r="C97" s="72" t="s">
        <v>67</v>
      </c>
      <c r="D97" s="73" t="s">
        <v>218</v>
      </c>
      <c r="E97" s="74" t="s">
        <v>26</v>
      </c>
      <c r="F97" s="75">
        <v>2040</v>
      </c>
      <c r="G97" s="76"/>
      <c r="H97" s="77">
        <f t="shared" si="16"/>
        <v>0</v>
      </c>
    </row>
    <row r="98" spans="1:8" s="45" customFormat="1" ht="30" customHeight="1" x14ac:dyDescent="0.2">
      <c r="A98" s="78" t="s">
        <v>68</v>
      </c>
      <c r="B98" s="71" t="s">
        <v>144</v>
      </c>
      <c r="C98" s="72" t="s">
        <v>69</v>
      </c>
      <c r="D98" s="73" t="s">
        <v>243</v>
      </c>
      <c r="E98" s="74" t="s">
        <v>28</v>
      </c>
      <c r="F98" s="75">
        <v>6685</v>
      </c>
      <c r="G98" s="76"/>
      <c r="H98" s="77">
        <f t="shared" si="16"/>
        <v>0</v>
      </c>
    </row>
    <row r="99" spans="1:8" s="83" customFormat="1" ht="39.950000000000003" customHeight="1" x14ac:dyDescent="0.2">
      <c r="A99" s="79" t="s">
        <v>244</v>
      </c>
      <c r="B99" s="71" t="s">
        <v>177</v>
      </c>
      <c r="C99" s="68" t="s">
        <v>245</v>
      </c>
      <c r="D99" s="65" t="s">
        <v>243</v>
      </c>
      <c r="E99" s="67" t="s">
        <v>26</v>
      </c>
      <c r="F99" s="80">
        <v>660</v>
      </c>
      <c r="G99" s="81"/>
      <c r="H99" s="82">
        <f t="shared" si="16"/>
        <v>0</v>
      </c>
    </row>
    <row r="100" spans="1:8" s="45" customFormat="1" ht="30" customHeight="1" x14ac:dyDescent="0.2">
      <c r="A100" s="78" t="s">
        <v>320</v>
      </c>
      <c r="B100" s="71" t="s">
        <v>178</v>
      </c>
      <c r="C100" s="72" t="s">
        <v>334</v>
      </c>
      <c r="D100" s="73" t="s">
        <v>243</v>
      </c>
      <c r="E100" s="74" t="s">
        <v>26</v>
      </c>
      <c r="F100" s="75">
        <v>830</v>
      </c>
      <c r="G100" s="76"/>
      <c r="H100" s="77">
        <f t="shared" si="16"/>
        <v>0</v>
      </c>
    </row>
    <row r="101" spans="1:8" s="45" customFormat="1" ht="39.950000000000003" customHeight="1" x14ac:dyDescent="0.2">
      <c r="A101" s="78" t="s">
        <v>70</v>
      </c>
      <c r="B101" s="71" t="s">
        <v>179</v>
      </c>
      <c r="C101" s="72" t="s">
        <v>225</v>
      </c>
      <c r="D101" s="73" t="s">
        <v>243</v>
      </c>
      <c r="E101" s="74"/>
      <c r="F101" s="75"/>
      <c r="G101" s="84"/>
      <c r="H101" s="77"/>
    </row>
    <row r="102" spans="1:8" s="45" customFormat="1" ht="30" customHeight="1" x14ac:dyDescent="0.2">
      <c r="A102" s="78" t="s">
        <v>246</v>
      </c>
      <c r="B102" s="85" t="s">
        <v>29</v>
      </c>
      <c r="C102" s="72" t="s">
        <v>247</v>
      </c>
      <c r="D102" s="86" t="s">
        <v>2</v>
      </c>
      <c r="E102" s="74" t="s">
        <v>30</v>
      </c>
      <c r="F102" s="75">
        <v>2540</v>
      </c>
      <c r="G102" s="76"/>
      <c r="H102" s="77">
        <f t="shared" ref="H102" si="17">ROUND(G102*F102,2)</f>
        <v>0</v>
      </c>
    </row>
    <row r="103" spans="1:8" s="45" customFormat="1" ht="38.450000000000003" customHeight="1" x14ac:dyDescent="0.2">
      <c r="A103" s="78" t="s">
        <v>31</v>
      </c>
      <c r="B103" s="71" t="s">
        <v>180</v>
      </c>
      <c r="C103" s="72" t="s">
        <v>32</v>
      </c>
      <c r="D103" s="73" t="s">
        <v>218</v>
      </c>
      <c r="E103" s="74"/>
      <c r="F103" s="75"/>
      <c r="G103" s="84"/>
      <c r="H103" s="77"/>
    </row>
    <row r="104" spans="1:8" s="45" customFormat="1" ht="35.25" customHeight="1" x14ac:dyDescent="0.2">
      <c r="A104" s="78" t="s">
        <v>248</v>
      </c>
      <c r="B104" s="85" t="s">
        <v>29</v>
      </c>
      <c r="C104" s="72" t="s">
        <v>249</v>
      </c>
      <c r="D104" s="86" t="s">
        <v>2</v>
      </c>
      <c r="E104" s="74" t="s">
        <v>26</v>
      </c>
      <c r="F104" s="75">
        <v>730</v>
      </c>
      <c r="G104" s="76"/>
      <c r="H104" s="77">
        <f t="shared" ref="H104:H108" si="18">ROUND(G104*F104,2)</f>
        <v>0</v>
      </c>
    </row>
    <row r="105" spans="1:8" s="45" customFormat="1" ht="30" customHeight="1" x14ac:dyDescent="0.2">
      <c r="A105" s="70" t="s">
        <v>33</v>
      </c>
      <c r="B105" s="71" t="s">
        <v>181</v>
      </c>
      <c r="C105" s="72" t="s">
        <v>34</v>
      </c>
      <c r="D105" s="73" t="s">
        <v>218</v>
      </c>
      <c r="E105" s="74" t="s">
        <v>28</v>
      </c>
      <c r="F105" s="75">
        <v>6500</v>
      </c>
      <c r="G105" s="76"/>
      <c r="H105" s="77">
        <f t="shared" si="18"/>
        <v>0</v>
      </c>
    </row>
    <row r="106" spans="1:8" s="45" customFormat="1" ht="30" customHeight="1" x14ac:dyDescent="0.2">
      <c r="A106" s="78" t="s">
        <v>250</v>
      </c>
      <c r="B106" s="71" t="s">
        <v>184</v>
      </c>
      <c r="C106" s="72" t="s">
        <v>251</v>
      </c>
      <c r="D106" s="73" t="s">
        <v>243</v>
      </c>
      <c r="E106" s="74" t="s">
        <v>28</v>
      </c>
      <c r="F106" s="75">
        <v>2500</v>
      </c>
      <c r="G106" s="76"/>
      <c r="H106" s="77">
        <f t="shared" si="18"/>
        <v>0</v>
      </c>
    </row>
    <row r="107" spans="1:8" s="45" customFormat="1" ht="30" customHeight="1" x14ac:dyDescent="0.2">
      <c r="A107" s="78" t="s">
        <v>74</v>
      </c>
      <c r="B107" s="71" t="s">
        <v>185</v>
      </c>
      <c r="C107" s="72" t="s">
        <v>226</v>
      </c>
      <c r="D107" s="73" t="s">
        <v>227</v>
      </c>
      <c r="E107" s="74"/>
      <c r="F107" s="75"/>
      <c r="G107" s="87"/>
      <c r="H107" s="77">
        <f t="shared" si="18"/>
        <v>0</v>
      </c>
    </row>
    <row r="108" spans="1:8" s="45" customFormat="1" ht="30" customHeight="1" x14ac:dyDescent="0.2">
      <c r="A108" s="78" t="s">
        <v>228</v>
      </c>
      <c r="B108" s="85" t="s">
        <v>29</v>
      </c>
      <c r="C108" s="72" t="s">
        <v>229</v>
      </c>
      <c r="D108" s="86" t="s">
        <v>2</v>
      </c>
      <c r="E108" s="74" t="s">
        <v>28</v>
      </c>
      <c r="F108" s="75">
        <v>6685</v>
      </c>
      <c r="G108" s="76"/>
      <c r="H108" s="77">
        <f t="shared" si="18"/>
        <v>0</v>
      </c>
    </row>
    <row r="109" spans="1:8" s="45" customFormat="1" ht="30" customHeight="1" x14ac:dyDescent="0.2">
      <c r="A109" s="78" t="s">
        <v>230</v>
      </c>
      <c r="B109" s="71" t="s">
        <v>186</v>
      </c>
      <c r="C109" s="72" t="s">
        <v>77</v>
      </c>
      <c r="D109" s="86" t="s">
        <v>231</v>
      </c>
      <c r="E109" s="74"/>
      <c r="F109" s="75"/>
      <c r="G109" s="84"/>
      <c r="H109" s="77"/>
    </row>
    <row r="110" spans="1:8" s="45" customFormat="1" ht="30" customHeight="1" x14ac:dyDescent="0.2">
      <c r="A110" s="78" t="s">
        <v>233</v>
      </c>
      <c r="B110" s="85" t="s">
        <v>29</v>
      </c>
      <c r="C110" s="72" t="s">
        <v>234</v>
      </c>
      <c r="D110" s="86" t="s">
        <v>2</v>
      </c>
      <c r="E110" s="74" t="s">
        <v>28</v>
      </c>
      <c r="F110" s="75">
        <v>6685</v>
      </c>
      <c r="G110" s="76"/>
      <c r="H110" s="77">
        <f>ROUND(G110*F110,2)</f>
        <v>0</v>
      </c>
    </row>
    <row r="111" spans="1:8" ht="36" customHeight="1" x14ac:dyDescent="0.2">
      <c r="A111" s="11"/>
      <c r="B111" s="56"/>
      <c r="C111" s="62" t="s">
        <v>214</v>
      </c>
      <c r="D111" s="58"/>
      <c r="E111" s="58"/>
      <c r="F111" s="58"/>
      <c r="G111" s="60"/>
      <c r="H111" s="61"/>
    </row>
    <row r="112" spans="1:8" s="45" customFormat="1" ht="39.950000000000003" customHeight="1" x14ac:dyDescent="0.2">
      <c r="A112" s="88" t="s">
        <v>148</v>
      </c>
      <c r="B112" s="71" t="s">
        <v>187</v>
      </c>
      <c r="C112" s="72" t="s">
        <v>149</v>
      </c>
      <c r="D112" s="86" t="s">
        <v>126</v>
      </c>
      <c r="E112" s="74"/>
      <c r="F112" s="75"/>
      <c r="G112" s="84"/>
      <c r="H112" s="77"/>
    </row>
    <row r="113" spans="1:8" s="45" customFormat="1" ht="39.950000000000003" customHeight="1" x14ac:dyDescent="0.2">
      <c r="A113" s="88" t="s">
        <v>150</v>
      </c>
      <c r="B113" s="85" t="s">
        <v>29</v>
      </c>
      <c r="C113" s="72" t="s">
        <v>219</v>
      </c>
      <c r="D113" s="86" t="s">
        <v>2</v>
      </c>
      <c r="E113" s="74" t="s">
        <v>28</v>
      </c>
      <c r="F113" s="75">
        <v>40</v>
      </c>
      <c r="G113" s="76"/>
      <c r="H113" s="77">
        <f>ROUND(G113*F113,2)</f>
        <v>0</v>
      </c>
    </row>
    <row r="114" spans="1:8" s="45" customFormat="1" ht="39.950000000000003" customHeight="1" x14ac:dyDescent="0.2">
      <c r="A114" s="88" t="s">
        <v>151</v>
      </c>
      <c r="B114" s="89" t="s">
        <v>188</v>
      </c>
      <c r="C114" s="72" t="s">
        <v>152</v>
      </c>
      <c r="D114" s="86" t="s">
        <v>126</v>
      </c>
      <c r="E114" s="74"/>
      <c r="F114" s="75"/>
      <c r="G114" s="84"/>
      <c r="H114" s="77"/>
    </row>
    <row r="115" spans="1:8" s="45" customFormat="1" ht="39.950000000000003" customHeight="1" x14ac:dyDescent="0.2">
      <c r="A115" s="88" t="s">
        <v>153</v>
      </c>
      <c r="B115" s="85" t="s">
        <v>29</v>
      </c>
      <c r="C115" s="72" t="s">
        <v>220</v>
      </c>
      <c r="D115" s="86" t="s">
        <v>2</v>
      </c>
      <c r="E115" s="74" t="s">
        <v>28</v>
      </c>
      <c r="F115" s="75">
        <v>10</v>
      </c>
      <c r="G115" s="76"/>
      <c r="H115" s="77">
        <f t="shared" ref="H115:H117" si="19">ROUND(G115*F115,2)</f>
        <v>0</v>
      </c>
    </row>
    <row r="116" spans="1:8" s="45" customFormat="1" ht="39.950000000000003" customHeight="1" x14ac:dyDescent="0.2">
      <c r="A116" s="88" t="s">
        <v>154</v>
      </c>
      <c r="B116" s="85" t="s">
        <v>36</v>
      </c>
      <c r="C116" s="72" t="s">
        <v>221</v>
      </c>
      <c r="D116" s="86" t="s">
        <v>2</v>
      </c>
      <c r="E116" s="74" t="s">
        <v>28</v>
      </c>
      <c r="F116" s="75">
        <v>45</v>
      </c>
      <c r="G116" s="76"/>
      <c r="H116" s="77">
        <f t="shared" si="19"/>
        <v>0</v>
      </c>
    </row>
    <row r="117" spans="1:8" s="45" customFormat="1" ht="39.950000000000003" customHeight="1" x14ac:dyDescent="0.2">
      <c r="A117" s="88" t="s">
        <v>252</v>
      </c>
      <c r="B117" s="85" t="s">
        <v>46</v>
      </c>
      <c r="C117" s="72" t="s">
        <v>253</v>
      </c>
      <c r="D117" s="86" t="s">
        <v>2</v>
      </c>
      <c r="E117" s="74" t="s">
        <v>28</v>
      </c>
      <c r="F117" s="75">
        <v>10</v>
      </c>
      <c r="G117" s="76"/>
      <c r="H117" s="77">
        <f t="shared" si="19"/>
        <v>0</v>
      </c>
    </row>
    <row r="118" spans="1:8" s="45" customFormat="1" ht="30" customHeight="1" x14ac:dyDescent="0.2">
      <c r="A118" s="88" t="s">
        <v>37</v>
      </c>
      <c r="B118" s="71" t="s">
        <v>189</v>
      </c>
      <c r="C118" s="72" t="s">
        <v>38</v>
      </c>
      <c r="D118" s="86" t="s">
        <v>126</v>
      </c>
      <c r="E118" s="74"/>
      <c r="F118" s="75"/>
      <c r="G118" s="84"/>
      <c r="H118" s="77"/>
    </row>
    <row r="119" spans="1:8" s="45" customFormat="1" ht="30" customHeight="1" x14ac:dyDescent="0.2">
      <c r="A119" s="88" t="s">
        <v>39</v>
      </c>
      <c r="B119" s="85" t="s">
        <v>29</v>
      </c>
      <c r="C119" s="72" t="s">
        <v>40</v>
      </c>
      <c r="D119" s="86" t="s">
        <v>2</v>
      </c>
      <c r="E119" s="74" t="s">
        <v>35</v>
      </c>
      <c r="F119" s="75">
        <v>25</v>
      </c>
      <c r="G119" s="76"/>
      <c r="H119" s="77">
        <f>ROUND(G119*F119,2)</f>
        <v>0</v>
      </c>
    </row>
    <row r="120" spans="1:8" s="45" customFormat="1" ht="30" customHeight="1" x14ac:dyDescent="0.2">
      <c r="A120" s="88" t="s">
        <v>41</v>
      </c>
      <c r="B120" s="71" t="s">
        <v>190</v>
      </c>
      <c r="C120" s="72" t="s">
        <v>42</v>
      </c>
      <c r="D120" s="86" t="s">
        <v>126</v>
      </c>
      <c r="E120" s="74"/>
      <c r="F120" s="75"/>
      <c r="G120" s="84"/>
      <c r="H120" s="77"/>
    </row>
    <row r="121" spans="1:8" s="45" customFormat="1" ht="30" customHeight="1" x14ac:dyDescent="0.2">
      <c r="A121" s="88" t="s">
        <v>43</v>
      </c>
      <c r="B121" s="85" t="s">
        <v>29</v>
      </c>
      <c r="C121" s="72" t="s">
        <v>44</v>
      </c>
      <c r="D121" s="86" t="s">
        <v>2</v>
      </c>
      <c r="E121" s="74" t="s">
        <v>35</v>
      </c>
      <c r="F121" s="75">
        <v>25</v>
      </c>
      <c r="G121" s="76"/>
      <c r="H121" s="77">
        <f>ROUND(G121*F121,2)</f>
        <v>0</v>
      </c>
    </row>
    <row r="122" spans="1:8" s="45" customFormat="1" ht="30" customHeight="1" x14ac:dyDescent="0.2">
      <c r="A122" s="88" t="s">
        <v>120</v>
      </c>
      <c r="B122" s="71" t="s">
        <v>191</v>
      </c>
      <c r="C122" s="72" t="s">
        <v>121</v>
      </c>
      <c r="D122" s="86" t="s">
        <v>82</v>
      </c>
      <c r="E122" s="74"/>
      <c r="F122" s="75"/>
      <c r="G122" s="84"/>
      <c r="H122" s="77"/>
    </row>
    <row r="123" spans="1:8" s="45" customFormat="1" ht="30" customHeight="1" x14ac:dyDescent="0.2">
      <c r="A123" s="88" t="s">
        <v>122</v>
      </c>
      <c r="B123" s="85" t="s">
        <v>29</v>
      </c>
      <c r="C123" s="72" t="s">
        <v>83</v>
      </c>
      <c r="D123" s="86" t="s">
        <v>2</v>
      </c>
      <c r="E123" s="74" t="s">
        <v>28</v>
      </c>
      <c r="F123" s="75">
        <v>20</v>
      </c>
      <c r="G123" s="76"/>
      <c r="H123" s="77">
        <f t="shared" ref="H123" si="20">ROUND(G123*F123,2)</f>
        <v>0</v>
      </c>
    </row>
    <row r="124" spans="1:8" s="45" customFormat="1" ht="30" customHeight="1" x14ac:dyDescent="0.2">
      <c r="A124" s="88" t="s">
        <v>155</v>
      </c>
      <c r="B124" s="71" t="s">
        <v>192</v>
      </c>
      <c r="C124" s="72" t="s">
        <v>156</v>
      </c>
      <c r="D124" s="86" t="s">
        <v>254</v>
      </c>
      <c r="E124" s="74"/>
      <c r="F124" s="75"/>
      <c r="G124" s="84"/>
      <c r="H124" s="77"/>
    </row>
    <row r="125" spans="1:8" s="45" customFormat="1" ht="30" customHeight="1" x14ac:dyDescent="0.2">
      <c r="A125" s="88" t="s">
        <v>157</v>
      </c>
      <c r="B125" s="85" t="s">
        <v>29</v>
      </c>
      <c r="C125" s="72" t="s">
        <v>222</v>
      </c>
      <c r="D125" s="86" t="s">
        <v>158</v>
      </c>
      <c r="E125" s="74"/>
      <c r="F125" s="75"/>
      <c r="G125" s="84"/>
      <c r="H125" s="77"/>
    </row>
    <row r="126" spans="1:8" s="45" customFormat="1" ht="30" customHeight="1" x14ac:dyDescent="0.2">
      <c r="A126" s="88" t="s">
        <v>161</v>
      </c>
      <c r="B126" s="90" t="s">
        <v>84</v>
      </c>
      <c r="C126" s="72" t="s">
        <v>162</v>
      </c>
      <c r="D126" s="86"/>
      <c r="E126" s="74" t="s">
        <v>28</v>
      </c>
      <c r="F126" s="75">
        <v>25</v>
      </c>
      <c r="G126" s="76"/>
      <c r="H126" s="77">
        <f>ROUND(G126*F126,2)</f>
        <v>0</v>
      </c>
    </row>
    <row r="127" spans="1:8" s="45" customFormat="1" ht="30" customHeight="1" x14ac:dyDescent="0.2">
      <c r="A127" s="88" t="s">
        <v>182</v>
      </c>
      <c r="B127" s="90" t="s">
        <v>85</v>
      </c>
      <c r="C127" s="72" t="s">
        <v>183</v>
      </c>
      <c r="D127" s="86" t="s">
        <v>2</v>
      </c>
      <c r="E127" s="74" t="s">
        <v>28</v>
      </c>
      <c r="F127" s="75">
        <v>70</v>
      </c>
      <c r="G127" s="76"/>
      <c r="H127" s="77">
        <f>ROUND(G127*F127,2)</f>
        <v>0</v>
      </c>
    </row>
    <row r="128" spans="1:8" s="45" customFormat="1" ht="30" customHeight="1" x14ac:dyDescent="0.2">
      <c r="A128" s="88" t="s">
        <v>163</v>
      </c>
      <c r="B128" s="71" t="s">
        <v>193</v>
      </c>
      <c r="C128" s="72" t="s">
        <v>164</v>
      </c>
      <c r="D128" s="86" t="s">
        <v>165</v>
      </c>
      <c r="E128" s="74"/>
      <c r="F128" s="75"/>
      <c r="G128" s="84"/>
      <c r="H128" s="77"/>
    </row>
    <row r="129" spans="1:8" s="45" customFormat="1" ht="30" customHeight="1" x14ac:dyDescent="0.2">
      <c r="A129" s="88" t="s">
        <v>255</v>
      </c>
      <c r="B129" s="85" t="s">
        <v>29</v>
      </c>
      <c r="C129" s="72" t="s">
        <v>256</v>
      </c>
      <c r="D129" s="86" t="s">
        <v>2</v>
      </c>
      <c r="E129" s="74" t="s">
        <v>45</v>
      </c>
      <c r="F129" s="75">
        <v>20</v>
      </c>
      <c r="G129" s="76"/>
      <c r="H129" s="77">
        <f t="shared" ref="H129:H130" si="21">ROUND(G129*F129,2)</f>
        <v>0</v>
      </c>
    </row>
    <row r="130" spans="1:8" s="45" customFormat="1" ht="30" customHeight="1" x14ac:dyDescent="0.2">
      <c r="A130" s="88" t="s">
        <v>166</v>
      </c>
      <c r="B130" s="85" t="s">
        <v>36</v>
      </c>
      <c r="C130" s="72" t="s">
        <v>167</v>
      </c>
      <c r="D130" s="86" t="s">
        <v>168</v>
      </c>
      <c r="E130" s="74" t="s">
        <v>45</v>
      </c>
      <c r="F130" s="75">
        <v>15</v>
      </c>
      <c r="G130" s="76"/>
      <c r="H130" s="77">
        <f t="shared" si="21"/>
        <v>0</v>
      </c>
    </row>
    <row r="131" spans="1:8" s="45" customFormat="1" ht="30" customHeight="1" x14ac:dyDescent="0.2">
      <c r="A131" s="88" t="s">
        <v>87</v>
      </c>
      <c r="B131" s="71" t="s">
        <v>194</v>
      </c>
      <c r="C131" s="72" t="s">
        <v>47</v>
      </c>
      <c r="D131" s="86" t="s">
        <v>127</v>
      </c>
      <c r="E131" s="74"/>
      <c r="F131" s="75"/>
      <c r="G131" s="84"/>
      <c r="H131" s="77"/>
    </row>
    <row r="132" spans="1:8" s="45" customFormat="1" ht="39.950000000000003" customHeight="1" x14ac:dyDescent="0.2">
      <c r="A132" s="88" t="s">
        <v>257</v>
      </c>
      <c r="B132" s="85" t="s">
        <v>29</v>
      </c>
      <c r="C132" s="68" t="s">
        <v>303</v>
      </c>
      <c r="D132" s="86" t="s">
        <v>206</v>
      </c>
      <c r="E132" s="74"/>
      <c r="F132" s="75"/>
      <c r="G132" s="87"/>
      <c r="H132" s="77"/>
    </row>
    <row r="133" spans="1:8" s="45" customFormat="1" ht="30" customHeight="1" x14ac:dyDescent="0.2">
      <c r="A133" s="88" t="s">
        <v>311</v>
      </c>
      <c r="B133" s="91" t="s">
        <v>84</v>
      </c>
      <c r="C133" s="92" t="s">
        <v>207</v>
      </c>
      <c r="D133" s="73"/>
      <c r="E133" s="93" t="s">
        <v>45</v>
      </c>
      <c r="F133" s="94">
        <v>5</v>
      </c>
      <c r="G133" s="76"/>
      <c r="H133" s="87">
        <f>ROUND(G133*F133,2)</f>
        <v>0</v>
      </c>
    </row>
    <row r="134" spans="1:8" s="45" customFormat="1" ht="30" customHeight="1" x14ac:dyDescent="0.2">
      <c r="A134" s="88" t="s">
        <v>312</v>
      </c>
      <c r="B134" s="91" t="s">
        <v>85</v>
      </c>
      <c r="C134" s="92" t="s">
        <v>258</v>
      </c>
      <c r="D134" s="73"/>
      <c r="E134" s="93" t="s">
        <v>45</v>
      </c>
      <c r="F134" s="94">
        <v>10</v>
      </c>
      <c r="G134" s="76"/>
      <c r="H134" s="87">
        <f>ROUND(G134*F134,2)</f>
        <v>0</v>
      </c>
    </row>
    <row r="135" spans="1:8" s="45" customFormat="1" ht="39.950000000000003" customHeight="1" x14ac:dyDescent="0.2">
      <c r="A135" s="88" t="s">
        <v>169</v>
      </c>
      <c r="B135" s="85" t="s">
        <v>36</v>
      </c>
      <c r="C135" s="72" t="s">
        <v>223</v>
      </c>
      <c r="D135" s="86" t="s">
        <v>170</v>
      </c>
      <c r="E135" s="74" t="s">
        <v>45</v>
      </c>
      <c r="F135" s="75">
        <v>5</v>
      </c>
      <c r="G135" s="76"/>
      <c r="H135" s="77">
        <f t="shared" ref="H135:H136" si="22">ROUND(G135*F135,2)</f>
        <v>0</v>
      </c>
    </row>
    <row r="136" spans="1:8" s="83" customFormat="1" ht="54.95" customHeight="1" x14ac:dyDescent="0.2">
      <c r="A136" s="95" t="s">
        <v>262</v>
      </c>
      <c r="B136" s="96" t="s">
        <v>46</v>
      </c>
      <c r="C136" s="68" t="s">
        <v>308</v>
      </c>
      <c r="D136" s="65" t="s">
        <v>263</v>
      </c>
      <c r="E136" s="67" t="s">
        <v>45</v>
      </c>
      <c r="F136" s="80">
        <v>5</v>
      </c>
      <c r="G136" s="81"/>
      <c r="H136" s="82">
        <f t="shared" si="22"/>
        <v>0</v>
      </c>
    </row>
    <row r="137" spans="1:8" s="45" customFormat="1" ht="39.950000000000003" customHeight="1" x14ac:dyDescent="0.2">
      <c r="A137" s="88" t="s">
        <v>128</v>
      </c>
      <c r="B137" s="71" t="s">
        <v>195</v>
      </c>
      <c r="C137" s="72" t="s">
        <v>129</v>
      </c>
      <c r="D137" s="65" t="s">
        <v>313</v>
      </c>
      <c r="E137" s="74"/>
      <c r="F137" s="75"/>
      <c r="G137" s="87"/>
      <c r="H137" s="77"/>
    </row>
    <row r="138" spans="1:8" s="45" customFormat="1" ht="30" customHeight="1" x14ac:dyDescent="0.2">
      <c r="A138" s="88" t="s">
        <v>130</v>
      </c>
      <c r="B138" s="85" t="s">
        <v>29</v>
      </c>
      <c r="C138" s="72" t="s">
        <v>61</v>
      </c>
      <c r="D138" s="86"/>
      <c r="E138" s="74"/>
      <c r="F138" s="75"/>
      <c r="G138" s="87"/>
      <c r="H138" s="77"/>
    </row>
    <row r="139" spans="1:8" s="45" customFormat="1" ht="30" customHeight="1" x14ac:dyDescent="0.2">
      <c r="A139" s="88" t="s">
        <v>131</v>
      </c>
      <c r="B139" s="90" t="s">
        <v>84</v>
      </c>
      <c r="C139" s="72" t="s">
        <v>338</v>
      </c>
      <c r="D139" s="86"/>
      <c r="E139" s="74" t="s">
        <v>30</v>
      </c>
      <c r="F139" s="75">
        <v>5</v>
      </c>
      <c r="G139" s="76"/>
      <c r="H139" s="77">
        <f t="shared" ref="H139" si="23">ROUND(G139*F139,2)</f>
        <v>0</v>
      </c>
    </row>
    <row r="140" spans="1:8" s="45" customFormat="1" ht="30" customHeight="1" x14ac:dyDescent="0.2">
      <c r="A140" s="88" t="s">
        <v>90</v>
      </c>
      <c r="B140" s="71" t="s">
        <v>196</v>
      </c>
      <c r="C140" s="72" t="s">
        <v>92</v>
      </c>
      <c r="D140" s="86" t="s">
        <v>172</v>
      </c>
      <c r="E140" s="74"/>
      <c r="F140" s="75"/>
      <c r="G140" s="84"/>
      <c r="H140" s="77"/>
    </row>
    <row r="141" spans="1:8" s="45" customFormat="1" ht="30" customHeight="1" x14ac:dyDescent="0.2">
      <c r="A141" s="88" t="s">
        <v>93</v>
      </c>
      <c r="B141" s="85" t="s">
        <v>29</v>
      </c>
      <c r="C141" s="72" t="s">
        <v>173</v>
      </c>
      <c r="D141" s="86" t="s">
        <v>2</v>
      </c>
      <c r="E141" s="74" t="s">
        <v>28</v>
      </c>
      <c r="F141" s="75">
        <v>25</v>
      </c>
      <c r="G141" s="76"/>
      <c r="H141" s="77">
        <f t="shared" ref="H141:H144" si="24">ROUND(G141*F141,2)</f>
        <v>0</v>
      </c>
    </row>
    <row r="142" spans="1:8" s="45" customFormat="1" ht="39.950000000000003" customHeight="1" x14ac:dyDescent="0.2">
      <c r="A142" s="88" t="s">
        <v>329</v>
      </c>
      <c r="B142" s="71" t="s">
        <v>197</v>
      </c>
      <c r="C142" s="72" t="s">
        <v>330</v>
      </c>
      <c r="D142" s="86" t="s">
        <v>331</v>
      </c>
      <c r="E142" s="74"/>
      <c r="F142" s="75"/>
      <c r="G142" s="84"/>
      <c r="H142" s="77">
        <f t="shared" si="24"/>
        <v>0</v>
      </c>
    </row>
    <row r="143" spans="1:8" s="45" customFormat="1" ht="30" customHeight="1" x14ac:dyDescent="0.2">
      <c r="A143" s="88" t="s">
        <v>332</v>
      </c>
      <c r="B143" s="85" t="s">
        <v>29</v>
      </c>
      <c r="C143" s="72" t="s">
        <v>333</v>
      </c>
      <c r="D143" s="86"/>
      <c r="E143" s="74" t="s">
        <v>28</v>
      </c>
      <c r="F143" s="97">
        <v>460</v>
      </c>
      <c r="G143" s="76"/>
      <c r="H143" s="77">
        <f t="shared" si="24"/>
        <v>0</v>
      </c>
    </row>
    <row r="144" spans="1:8" s="45" customFormat="1" ht="30" customHeight="1" x14ac:dyDescent="0.2">
      <c r="A144" s="88" t="s">
        <v>94</v>
      </c>
      <c r="B144" s="71" t="s">
        <v>198</v>
      </c>
      <c r="C144" s="72" t="s">
        <v>95</v>
      </c>
      <c r="D144" s="86" t="s">
        <v>132</v>
      </c>
      <c r="E144" s="74" t="s">
        <v>35</v>
      </c>
      <c r="F144" s="97">
        <v>7</v>
      </c>
      <c r="G144" s="76"/>
      <c r="H144" s="77">
        <f t="shared" si="24"/>
        <v>0</v>
      </c>
    </row>
    <row r="145" spans="1:8" ht="36" customHeight="1" x14ac:dyDescent="0.2">
      <c r="A145" s="11"/>
      <c r="B145" s="63"/>
      <c r="C145" s="62" t="s">
        <v>18</v>
      </c>
      <c r="D145" s="58"/>
      <c r="E145" s="59"/>
      <c r="F145" s="59"/>
      <c r="G145" s="60"/>
      <c r="H145" s="61"/>
    </row>
    <row r="146" spans="1:8" s="45" customFormat="1" ht="48.75" customHeight="1" x14ac:dyDescent="0.2">
      <c r="A146" s="70" t="s">
        <v>48</v>
      </c>
      <c r="B146" s="71" t="s">
        <v>199</v>
      </c>
      <c r="C146" s="72" t="s">
        <v>49</v>
      </c>
      <c r="D146" s="86" t="s">
        <v>238</v>
      </c>
      <c r="E146" s="74"/>
      <c r="F146" s="97"/>
      <c r="G146" s="84"/>
      <c r="H146" s="98"/>
    </row>
    <row r="147" spans="1:8" s="45" customFormat="1" ht="39.950000000000003" customHeight="1" x14ac:dyDescent="0.2">
      <c r="A147" s="70" t="s">
        <v>208</v>
      </c>
      <c r="B147" s="85" t="s">
        <v>29</v>
      </c>
      <c r="C147" s="72" t="s">
        <v>232</v>
      </c>
      <c r="D147" s="86" t="s">
        <v>2</v>
      </c>
      <c r="E147" s="74" t="s">
        <v>28</v>
      </c>
      <c r="F147" s="97">
        <v>10</v>
      </c>
      <c r="G147" s="76"/>
      <c r="H147" s="77">
        <f t="shared" ref="H147:H148" si="25">ROUND(G147*F147,2)</f>
        <v>0</v>
      </c>
    </row>
    <row r="148" spans="1:8" s="45" customFormat="1" ht="39.950000000000003" customHeight="1" x14ac:dyDescent="0.2">
      <c r="A148" s="70" t="s">
        <v>133</v>
      </c>
      <c r="B148" s="85" t="s">
        <v>36</v>
      </c>
      <c r="C148" s="72" t="s">
        <v>309</v>
      </c>
      <c r="D148" s="86" t="s">
        <v>134</v>
      </c>
      <c r="E148" s="74" t="s">
        <v>28</v>
      </c>
      <c r="F148" s="97">
        <v>10</v>
      </c>
      <c r="G148" s="76"/>
      <c r="H148" s="77">
        <f t="shared" si="25"/>
        <v>0</v>
      </c>
    </row>
    <row r="149" spans="1:8" s="45" customFormat="1" ht="39.950000000000003" customHeight="1" x14ac:dyDescent="0.2">
      <c r="A149" s="70" t="s">
        <v>50</v>
      </c>
      <c r="B149" s="71" t="s">
        <v>200</v>
      </c>
      <c r="C149" s="72" t="s">
        <v>51</v>
      </c>
      <c r="D149" s="86" t="s">
        <v>238</v>
      </c>
      <c r="E149" s="74"/>
      <c r="F149" s="97"/>
      <c r="G149" s="84"/>
      <c r="H149" s="98"/>
    </row>
    <row r="150" spans="1:8" s="45" customFormat="1" ht="54.95" customHeight="1" x14ac:dyDescent="0.2">
      <c r="A150" s="70" t="s">
        <v>321</v>
      </c>
      <c r="B150" s="85" t="s">
        <v>29</v>
      </c>
      <c r="C150" s="72" t="s">
        <v>326</v>
      </c>
      <c r="D150" s="65" t="s">
        <v>328</v>
      </c>
      <c r="E150" s="74" t="s">
        <v>45</v>
      </c>
      <c r="F150" s="75">
        <v>15</v>
      </c>
      <c r="G150" s="76"/>
      <c r="H150" s="77">
        <f t="shared" ref="H150:H152" si="26">ROUND(G150*F150,2)</f>
        <v>0</v>
      </c>
    </row>
    <row r="151" spans="1:8" s="45" customFormat="1" ht="39.950000000000003" customHeight="1" x14ac:dyDescent="0.2">
      <c r="A151" s="70" t="s">
        <v>52</v>
      </c>
      <c r="B151" s="85" t="s">
        <v>36</v>
      </c>
      <c r="C151" s="72" t="s">
        <v>306</v>
      </c>
      <c r="D151" s="86" t="s">
        <v>98</v>
      </c>
      <c r="E151" s="74" t="s">
        <v>45</v>
      </c>
      <c r="F151" s="75">
        <v>35</v>
      </c>
      <c r="G151" s="76"/>
      <c r="H151" s="77">
        <f t="shared" si="26"/>
        <v>0</v>
      </c>
    </row>
    <row r="152" spans="1:8" s="45" customFormat="1" ht="30" customHeight="1" x14ac:dyDescent="0.2">
      <c r="A152" s="70" t="s">
        <v>123</v>
      </c>
      <c r="B152" s="71" t="s">
        <v>201</v>
      </c>
      <c r="C152" s="72" t="s">
        <v>222</v>
      </c>
      <c r="D152" s="86" t="s">
        <v>124</v>
      </c>
      <c r="E152" s="74" t="s">
        <v>28</v>
      </c>
      <c r="F152" s="97">
        <v>60</v>
      </c>
      <c r="G152" s="76"/>
      <c r="H152" s="77">
        <f t="shared" si="26"/>
        <v>0</v>
      </c>
    </row>
    <row r="153" spans="1:8" s="45" customFormat="1" ht="39.950000000000003" customHeight="1" x14ac:dyDescent="0.2">
      <c r="A153" s="70" t="s">
        <v>209</v>
      </c>
      <c r="B153" s="71" t="s">
        <v>202</v>
      </c>
      <c r="C153" s="72" t="s">
        <v>210</v>
      </c>
      <c r="D153" s="65" t="s">
        <v>313</v>
      </c>
      <c r="E153" s="105"/>
      <c r="F153" s="75"/>
      <c r="G153" s="84"/>
      <c r="H153" s="98"/>
    </row>
    <row r="154" spans="1:8" s="45" customFormat="1" ht="30" customHeight="1" x14ac:dyDescent="0.2">
      <c r="A154" s="70" t="s">
        <v>211</v>
      </c>
      <c r="B154" s="85" t="s">
        <v>29</v>
      </c>
      <c r="C154" s="72" t="s">
        <v>171</v>
      </c>
      <c r="D154" s="86"/>
      <c r="E154" s="74"/>
      <c r="F154" s="75"/>
      <c r="G154" s="84"/>
      <c r="H154" s="98"/>
    </row>
    <row r="155" spans="1:8" s="45" customFormat="1" ht="30" customHeight="1" x14ac:dyDescent="0.2">
      <c r="A155" s="70" t="s">
        <v>267</v>
      </c>
      <c r="B155" s="90" t="s">
        <v>84</v>
      </c>
      <c r="C155" s="72" t="s">
        <v>339</v>
      </c>
      <c r="D155" s="86"/>
      <c r="E155" s="74" t="s">
        <v>30</v>
      </c>
      <c r="F155" s="75">
        <v>900</v>
      </c>
      <c r="G155" s="76"/>
      <c r="H155" s="77">
        <f>ROUND(G155*F155,2)</f>
        <v>0</v>
      </c>
    </row>
    <row r="156" spans="1:8" s="45" customFormat="1" ht="30" customHeight="1" x14ac:dyDescent="0.2">
      <c r="A156" s="70" t="s">
        <v>212</v>
      </c>
      <c r="B156" s="85" t="s">
        <v>36</v>
      </c>
      <c r="C156" s="72" t="s">
        <v>61</v>
      </c>
      <c r="D156" s="86"/>
      <c r="E156" s="74"/>
      <c r="F156" s="75"/>
      <c r="G156" s="84"/>
      <c r="H156" s="98"/>
    </row>
    <row r="157" spans="1:8" s="45" customFormat="1" ht="30" customHeight="1" x14ac:dyDescent="0.2">
      <c r="A157" s="70" t="s">
        <v>268</v>
      </c>
      <c r="B157" s="90" t="s">
        <v>84</v>
      </c>
      <c r="C157" s="72" t="s">
        <v>338</v>
      </c>
      <c r="D157" s="86"/>
      <c r="E157" s="74" t="s">
        <v>30</v>
      </c>
      <c r="F157" s="75">
        <v>25</v>
      </c>
      <c r="G157" s="76"/>
      <c r="H157" s="77">
        <f>ROUND(G157*F157,2)</f>
        <v>0</v>
      </c>
    </row>
    <row r="158" spans="1:8" ht="36" customHeight="1" x14ac:dyDescent="0.2">
      <c r="A158" s="11"/>
      <c r="B158" s="63"/>
      <c r="C158" s="62" t="s">
        <v>19</v>
      </c>
      <c r="D158" s="58"/>
      <c r="E158" s="59"/>
      <c r="F158" s="59"/>
      <c r="G158" s="60"/>
      <c r="H158" s="61"/>
    </row>
    <row r="159" spans="1:8" s="45" customFormat="1" ht="30" customHeight="1" x14ac:dyDescent="0.2">
      <c r="A159" s="70" t="s">
        <v>53</v>
      </c>
      <c r="B159" s="71" t="s">
        <v>203</v>
      </c>
      <c r="C159" s="72" t="s">
        <v>54</v>
      </c>
      <c r="D159" s="86" t="s">
        <v>101</v>
      </c>
      <c r="E159" s="74" t="s">
        <v>45</v>
      </c>
      <c r="F159" s="97">
        <v>1950</v>
      </c>
      <c r="G159" s="76"/>
      <c r="H159" s="77">
        <f>ROUND(G159*F159,2)</f>
        <v>0</v>
      </c>
    </row>
    <row r="160" spans="1:8" ht="36" customHeight="1" x14ac:dyDescent="0.2">
      <c r="A160" s="11"/>
      <c r="B160" s="63"/>
      <c r="C160" s="62" t="s">
        <v>20</v>
      </c>
      <c r="D160" s="58"/>
      <c r="E160" s="59"/>
      <c r="F160" s="59"/>
      <c r="G160" s="60"/>
      <c r="H160" s="61"/>
    </row>
    <row r="161" spans="1:8" s="100" customFormat="1" ht="30" customHeight="1" x14ac:dyDescent="0.2">
      <c r="A161" s="70" t="s">
        <v>269</v>
      </c>
      <c r="B161" s="71" t="s">
        <v>204</v>
      </c>
      <c r="C161" s="99" t="s">
        <v>270</v>
      </c>
      <c r="D161" s="86" t="s">
        <v>271</v>
      </c>
      <c r="E161" s="74"/>
      <c r="F161" s="97"/>
      <c r="G161" s="84"/>
      <c r="H161" s="98"/>
    </row>
    <row r="162" spans="1:8" s="45" customFormat="1" ht="30" customHeight="1" x14ac:dyDescent="0.2">
      <c r="A162" s="70" t="s">
        <v>272</v>
      </c>
      <c r="B162" s="85" t="s">
        <v>29</v>
      </c>
      <c r="C162" s="72" t="s">
        <v>310</v>
      </c>
      <c r="D162" s="86"/>
      <c r="E162" s="74" t="s">
        <v>45</v>
      </c>
      <c r="F162" s="97">
        <v>90</v>
      </c>
      <c r="G162" s="76"/>
      <c r="H162" s="77">
        <f t="shared" ref="H162" si="27">ROUND(G162*F162,2)</f>
        <v>0</v>
      </c>
    </row>
    <row r="163" spans="1:8" s="100" customFormat="1" ht="30" customHeight="1" x14ac:dyDescent="0.2">
      <c r="A163" s="70" t="s">
        <v>273</v>
      </c>
      <c r="B163" s="71" t="s">
        <v>205</v>
      </c>
      <c r="C163" s="99" t="s">
        <v>274</v>
      </c>
      <c r="D163" s="86" t="s">
        <v>271</v>
      </c>
      <c r="E163" s="74"/>
      <c r="F163" s="97"/>
      <c r="G163" s="84"/>
      <c r="H163" s="98"/>
    </row>
    <row r="164" spans="1:8" s="45" customFormat="1" ht="30" customHeight="1" x14ac:dyDescent="0.2">
      <c r="A164" s="70" t="s">
        <v>275</v>
      </c>
      <c r="B164" s="85" t="s">
        <v>29</v>
      </c>
      <c r="C164" s="72" t="s">
        <v>310</v>
      </c>
      <c r="D164" s="86"/>
      <c r="E164" s="74" t="s">
        <v>45</v>
      </c>
      <c r="F164" s="97">
        <v>90</v>
      </c>
      <c r="G164" s="76"/>
      <c r="H164" s="77">
        <f t="shared" ref="H164" si="28">ROUND(G164*F164,2)</f>
        <v>0</v>
      </c>
    </row>
    <row r="165" spans="1:8" s="100" customFormat="1" ht="30" customHeight="1" x14ac:dyDescent="0.2">
      <c r="A165" s="70" t="s">
        <v>291</v>
      </c>
      <c r="B165" s="71" t="s">
        <v>213</v>
      </c>
      <c r="C165" s="99" t="s">
        <v>292</v>
      </c>
      <c r="D165" s="86" t="s">
        <v>271</v>
      </c>
      <c r="E165" s="74" t="s">
        <v>45</v>
      </c>
      <c r="F165" s="97">
        <v>5</v>
      </c>
      <c r="G165" s="76"/>
      <c r="H165" s="77">
        <f t="shared" ref="H165" si="29">ROUND(G165*F165,2)</f>
        <v>0</v>
      </c>
    </row>
    <row r="166" spans="1:8" s="100" customFormat="1" ht="30" customHeight="1" x14ac:dyDescent="0.2">
      <c r="A166" s="70" t="s">
        <v>278</v>
      </c>
      <c r="B166" s="103" t="s">
        <v>293</v>
      </c>
      <c r="C166" s="66" t="s">
        <v>279</v>
      </c>
      <c r="D166" s="73" t="s">
        <v>271</v>
      </c>
      <c r="E166" s="74" t="s">
        <v>35</v>
      </c>
      <c r="F166" s="97">
        <v>17</v>
      </c>
      <c r="G166" s="76"/>
      <c r="H166" s="77">
        <f>ROUND(G166*F166,2)</f>
        <v>0</v>
      </c>
    </row>
    <row r="167" spans="1:8" ht="36" customHeight="1" x14ac:dyDescent="0.2">
      <c r="A167" s="11"/>
      <c r="B167" s="63"/>
      <c r="C167" s="62" t="s">
        <v>21</v>
      </c>
      <c r="D167" s="58"/>
      <c r="E167" s="59"/>
      <c r="F167" s="59"/>
      <c r="G167" s="60"/>
      <c r="H167" s="61"/>
    </row>
    <row r="168" spans="1:8" s="45" customFormat="1" ht="39.950000000000003" customHeight="1" x14ac:dyDescent="0.2">
      <c r="A168" s="70" t="s">
        <v>55</v>
      </c>
      <c r="B168" s="71" t="s">
        <v>294</v>
      </c>
      <c r="C168" s="101" t="s">
        <v>174</v>
      </c>
      <c r="D168" s="102" t="s">
        <v>175</v>
      </c>
      <c r="E168" s="74" t="s">
        <v>35</v>
      </c>
      <c r="F168" s="97">
        <v>1</v>
      </c>
      <c r="G168" s="76"/>
      <c r="H168" s="77">
        <f>ROUND(G168*F168,2)</f>
        <v>0</v>
      </c>
    </row>
    <row r="169" spans="1:8" s="45" customFormat="1" ht="30" customHeight="1" x14ac:dyDescent="0.2">
      <c r="A169" s="70" t="s">
        <v>56</v>
      </c>
      <c r="B169" s="71" t="s">
        <v>266</v>
      </c>
      <c r="C169" s="101" t="s">
        <v>176</v>
      </c>
      <c r="D169" s="102" t="s">
        <v>175</v>
      </c>
      <c r="E169" s="74"/>
      <c r="F169" s="97"/>
      <c r="G169" s="84"/>
      <c r="H169" s="98"/>
    </row>
    <row r="170" spans="1:8" s="45" customFormat="1" ht="30" customHeight="1" x14ac:dyDescent="0.2">
      <c r="A170" s="70" t="s">
        <v>57</v>
      </c>
      <c r="B170" s="85" t="s">
        <v>29</v>
      </c>
      <c r="C170" s="72" t="s">
        <v>112</v>
      </c>
      <c r="D170" s="86"/>
      <c r="E170" s="74" t="s">
        <v>35</v>
      </c>
      <c r="F170" s="97">
        <v>1</v>
      </c>
      <c r="G170" s="76"/>
      <c r="H170" s="77">
        <f t="shared" ref="H170:H174" si="30">ROUND(G170*F170,2)</f>
        <v>0</v>
      </c>
    </row>
    <row r="171" spans="1:8" s="45" customFormat="1" ht="30" customHeight="1" x14ac:dyDescent="0.2">
      <c r="A171" s="70" t="s">
        <v>62</v>
      </c>
      <c r="B171" s="71" t="s">
        <v>295</v>
      </c>
      <c r="C171" s="72" t="s">
        <v>64</v>
      </c>
      <c r="D171" s="102" t="s">
        <v>175</v>
      </c>
      <c r="E171" s="74" t="s">
        <v>35</v>
      </c>
      <c r="F171" s="97">
        <v>1</v>
      </c>
      <c r="G171" s="76"/>
      <c r="H171" s="77">
        <f t="shared" si="30"/>
        <v>0</v>
      </c>
    </row>
    <row r="172" spans="1:8" s="45" customFormat="1" ht="30" customHeight="1" x14ac:dyDescent="0.2">
      <c r="A172" s="70" t="s">
        <v>63</v>
      </c>
      <c r="B172" s="71" t="s">
        <v>296</v>
      </c>
      <c r="C172" s="72" t="s">
        <v>65</v>
      </c>
      <c r="D172" s="102" t="s">
        <v>175</v>
      </c>
      <c r="E172" s="74" t="s">
        <v>35</v>
      </c>
      <c r="F172" s="97">
        <v>1</v>
      </c>
      <c r="G172" s="76"/>
      <c r="H172" s="77">
        <f t="shared" si="30"/>
        <v>0</v>
      </c>
    </row>
    <row r="173" spans="1:8" s="45" customFormat="1" ht="39.950000000000003" customHeight="1" x14ac:dyDescent="0.2">
      <c r="A173" s="70" t="s">
        <v>276</v>
      </c>
      <c r="B173" s="71" t="s">
        <v>297</v>
      </c>
      <c r="C173" s="101" t="s">
        <v>277</v>
      </c>
      <c r="D173" s="102" t="s">
        <v>175</v>
      </c>
      <c r="E173" s="74" t="s">
        <v>35</v>
      </c>
      <c r="F173" s="97">
        <v>1</v>
      </c>
      <c r="G173" s="76"/>
      <c r="H173" s="77">
        <f t="shared" si="30"/>
        <v>0</v>
      </c>
    </row>
    <row r="174" spans="1:8" s="45" customFormat="1" ht="39.950000000000003" customHeight="1" x14ac:dyDescent="0.2">
      <c r="A174" s="70" t="s">
        <v>288</v>
      </c>
      <c r="B174" s="71" t="s">
        <v>298</v>
      </c>
      <c r="C174" s="72" t="s">
        <v>289</v>
      </c>
      <c r="D174" s="86" t="s">
        <v>235</v>
      </c>
      <c r="E174" s="74" t="s">
        <v>35</v>
      </c>
      <c r="F174" s="97">
        <v>1</v>
      </c>
      <c r="G174" s="76"/>
      <c r="H174" s="77">
        <f t="shared" si="30"/>
        <v>0</v>
      </c>
    </row>
    <row r="175" spans="1:8" ht="36" customHeight="1" x14ac:dyDescent="0.2">
      <c r="A175" s="11"/>
      <c r="B175" s="64"/>
      <c r="C175" s="62" t="s">
        <v>22</v>
      </c>
      <c r="D175" s="58"/>
      <c r="E175" s="59"/>
      <c r="F175" s="59"/>
      <c r="G175" s="60"/>
      <c r="H175" s="61"/>
    </row>
    <row r="176" spans="1:8" s="45" customFormat="1" ht="30" customHeight="1" x14ac:dyDescent="0.2">
      <c r="A176" s="88" t="s">
        <v>58</v>
      </c>
      <c r="B176" s="71" t="s">
        <v>324</v>
      </c>
      <c r="C176" s="72" t="s">
        <v>59</v>
      </c>
      <c r="D176" s="86" t="s">
        <v>224</v>
      </c>
      <c r="E176" s="74"/>
      <c r="F176" s="75"/>
      <c r="G176" s="84"/>
      <c r="H176" s="77"/>
    </row>
    <row r="177" spans="1:8" s="45" customFormat="1" ht="30" customHeight="1" x14ac:dyDescent="0.2">
      <c r="A177" s="88" t="s">
        <v>117</v>
      </c>
      <c r="B177" s="85" t="s">
        <v>29</v>
      </c>
      <c r="C177" s="72" t="s">
        <v>118</v>
      </c>
      <c r="D177" s="86"/>
      <c r="E177" s="74" t="s">
        <v>28</v>
      </c>
      <c r="F177" s="75">
        <v>615</v>
      </c>
      <c r="G177" s="76"/>
      <c r="H177" s="77">
        <f>ROUND(G177*F177,2)</f>
        <v>0</v>
      </c>
    </row>
    <row r="178" spans="1:8" s="45" customFormat="1" ht="30" customHeight="1" x14ac:dyDescent="0.2">
      <c r="A178" s="88" t="s">
        <v>60</v>
      </c>
      <c r="B178" s="85" t="s">
        <v>36</v>
      </c>
      <c r="C178" s="72" t="s">
        <v>119</v>
      </c>
      <c r="D178" s="86"/>
      <c r="E178" s="74" t="s">
        <v>28</v>
      </c>
      <c r="F178" s="75">
        <v>1230</v>
      </c>
      <c r="G178" s="76"/>
      <c r="H178" s="77">
        <f>ROUND(G178*F178,2)</f>
        <v>0</v>
      </c>
    </row>
    <row r="179" spans="1:8" s="45" customFormat="1" ht="30" customHeight="1" x14ac:dyDescent="0.2">
      <c r="A179" s="88" t="s">
        <v>284</v>
      </c>
      <c r="B179" s="71" t="s">
        <v>299</v>
      </c>
      <c r="C179" s="72" t="s">
        <v>285</v>
      </c>
      <c r="D179" s="65" t="s">
        <v>314</v>
      </c>
      <c r="E179" s="74" t="s">
        <v>28</v>
      </c>
      <c r="F179" s="75">
        <v>4350</v>
      </c>
      <c r="G179" s="76"/>
      <c r="H179" s="77">
        <f>ROUND(G179*F179,2)</f>
        <v>0</v>
      </c>
    </row>
    <row r="180" spans="1:8" ht="36" customHeight="1" x14ac:dyDescent="0.2">
      <c r="A180" s="11"/>
      <c r="B180" s="56"/>
      <c r="C180" s="62" t="s">
        <v>23</v>
      </c>
      <c r="D180" s="58"/>
      <c r="E180" s="58"/>
      <c r="F180" s="58"/>
      <c r="G180" s="87"/>
      <c r="H180" s="61"/>
    </row>
    <row r="181" spans="1:8" s="6" customFormat="1" ht="30" customHeight="1" x14ac:dyDescent="0.2">
      <c r="A181" s="104"/>
      <c r="B181" s="71" t="s">
        <v>325</v>
      </c>
      <c r="C181" s="72" t="s">
        <v>280</v>
      </c>
      <c r="D181" s="65" t="s">
        <v>315</v>
      </c>
      <c r="E181" s="74" t="s">
        <v>281</v>
      </c>
      <c r="F181" s="75">
        <v>20</v>
      </c>
      <c r="G181" s="76"/>
      <c r="H181" s="77">
        <f>ROUND(G181*F181,2)</f>
        <v>0</v>
      </c>
    </row>
    <row r="182" spans="1:8" s="6" customFormat="1" ht="36" customHeight="1" x14ac:dyDescent="0.2">
      <c r="A182" s="104"/>
      <c r="B182" s="71" t="s">
        <v>300</v>
      </c>
      <c r="C182" s="72" t="s">
        <v>287</v>
      </c>
      <c r="D182" s="65" t="s">
        <v>317</v>
      </c>
      <c r="E182" s="74" t="s">
        <v>45</v>
      </c>
      <c r="F182" s="75">
        <v>120</v>
      </c>
      <c r="G182" s="76"/>
      <c r="H182" s="77">
        <f t="shared" ref="H182:H184" si="31">ROUND(G182*F182,2)</f>
        <v>0</v>
      </c>
    </row>
    <row r="183" spans="1:8" s="6" customFormat="1" ht="36" customHeight="1" x14ac:dyDescent="0.2">
      <c r="A183" s="104"/>
      <c r="B183" s="71" t="s">
        <v>301</v>
      </c>
      <c r="C183" s="72" t="s">
        <v>290</v>
      </c>
      <c r="D183" s="65" t="s">
        <v>337</v>
      </c>
      <c r="E183" s="74" t="s">
        <v>45</v>
      </c>
      <c r="F183" s="75">
        <v>20</v>
      </c>
      <c r="G183" s="76"/>
      <c r="H183" s="77">
        <f t="shared" si="31"/>
        <v>0</v>
      </c>
    </row>
    <row r="184" spans="1:8" s="6" customFormat="1" ht="36" customHeight="1" x14ac:dyDescent="0.2">
      <c r="A184" s="104"/>
      <c r="B184" s="71" t="s">
        <v>302</v>
      </c>
      <c r="C184" s="72" t="s">
        <v>286</v>
      </c>
      <c r="D184" s="65" t="s">
        <v>318</v>
      </c>
      <c r="E184" s="74" t="s">
        <v>45</v>
      </c>
      <c r="F184" s="75">
        <v>1000</v>
      </c>
      <c r="G184" s="76"/>
      <c r="H184" s="77">
        <f t="shared" si="31"/>
        <v>0</v>
      </c>
    </row>
    <row r="185" spans="1:8" s="27" customFormat="1" ht="39.950000000000003" customHeight="1" thickBot="1" x14ac:dyDescent="0.25">
      <c r="A185" s="28"/>
      <c r="B185" s="23" t="str">
        <f>B94</f>
        <v>B</v>
      </c>
      <c r="C185" s="123" t="str">
        <f>C94</f>
        <v>NORTHWEST HYDRO CORRIDOR PATHWAY - LEILA AVENUE TO DAYLAN MARSHALL GATE PARK PATHWAY</v>
      </c>
      <c r="D185" s="124"/>
      <c r="E185" s="124"/>
      <c r="F185" s="125"/>
      <c r="G185" s="28" t="s">
        <v>15</v>
      </c>
      <c r="H185" s="28">
        <f>SUM(H94:H184)</f>
        <v>0</v>
      </c>
    </row>
    <row r="186" spans="1:8" s="48" customFormat="1" ht="39.950000000000003" customHeight="1" thickTop="1" x14ac:dyDescent="0.2">
      <c r="A186" s="47"/>
      <c r="B186" s="50" t="s">
        <v>14</v>
      </c>
      <c r="C186" s="130" t="s">
        <v>237</v>
      </c>
      <c r="D186" s="131"/>
      <c r="E186" s="131"/>
      <c r="F186" s="132"/>
      <c r="G186" s="47"/>
      <c r="H186" s="51"/>
    </row>
    <row r="187" spans="1:8" s="46" customFormat="1" ht="30" customHeight="1" x14ac:dyDescent="0.2">
      <c r="A187" s="52" t="s">
        <v>216</v>
      </c>
      <c r="B187" s="106" t="s">
        <v>147</v>
      </c>
      <c r="C187" s="62" t="s">
        <v>217</v>
      </c>
      <c r="D187" s="108" t="s">
        <v>236</v>
      </c>
      <c r="E187" s="59" t="s">
        <v>215</v>
      </c>
      <c r="F187" s="59">
        <v>1</v>
      </c>
      <c r="G187" s="69"/>
      <c r="H187" s="61">
        <f t="shared" ref="H187" si="32">ROUND(G187*F187,2)</f>
        <v>0</v>
      </c>
    </row>
    <row r="188" spans="1:8" s="48" customFormat="1" ht="39.950000000000003" customHeight="1" thickBot="1" x14ac:dyDescent="0.25">
      <c r="A188" s="53"/>
      <c r="B188" s="54" t="str">
        <f>B186</f>
        <v>C</v>
      </c>
      <c r="C188" s="133" t="str">
        <f>C186</f>
        <v>MOBILIZATION /DEMOBILIZATION</v>
      </c>
      <c r="D188" s="134"/>
      <c r="E188" s="134"/>
      <c r="F188" s="135"/>
      <c r="G188" s="49" t="s">
        <v>15</v>
      </c>
      <c r="H188" s="55">
        <f>H187</f>
        <v>0</v>
      </c>
    </row>
    <row r="189" spans="1:8" ht="36" customHeight="1" thickTop="1" x14ac:dyDescent="0.25">
      <c r="A189" s="39"/>
      <c r="B189" s="5"/>
      <c r="C189" s="8" t="s">
        <v>16</v>
      </c>
      <c r="D189" s="17"/>
      <c r="E189" s="17"/>
      <c r="F189" s="1"/>
      <c r="H189" s="43"/>
    </row>
    <row r="190" spans="1:8" ht="39.950000000000003" customHeight="1" thickBot="1" x14ac:dyDescent="0.25">
      <c r="A190" s="12"/>
      <c r="B190" s="23" t="str">
        <f>B6</f>
        <v>A</v>
      </c>
      <c r="C190" s="126" t="str">
        <f>C6</f>
        <v>NORTHWEST HYDRO CORRIDOR PATHWAY - SELKIRK AVENUE TO CHURCH AVENUE</v>
      </c>
      <c r="D190" s="124"/>
      <c r="E190" s="124"/>
      <c r="F190" s="125"/>
      <c r="G190" s="12" t="s">
        <v>15</v>
      </c>
      <c r="H190" s="12">
        <f>H93</f>
        <v>0</v>
      </c>
    </row>
    <row r="191" spans="1:8" ht="39.950000000000003" customHeight="1" thickTop="1" thickBot="1" x14ac:dyDescent="0.25">
      <c r="A191" s="12"/>
      <c r="B191" s="23" t="str">
        <f>B94</f>
        <v>B</v>
      </c>
      <c r="C191" s="127" t="str">
        <f>C94</f>
        <v>NORTHWEST HYDRO CORRIDOR PATHWAY - LEILA AVENUE TO DAYLAN MARSHALL GATE PARK PATHWAY</v>
      </c>
      <c r="D191" s="128"/>
      <c r="E191" s="128"/>
      <c r="F191" s="129"/>
      <c r="G191" s="12" t="s">
        <v>15</v>
      </c>
      <c r="H191" s="12">
        <f>H185</f>
        <v>0</v>
      </c>
    </row>
    <row r="192" spans="1:8" ht="39.950000000000003" customHeight="1" thickTop="1" thickBot="1" x14ac:dyDescent="0.25">
      <c r="A192" s="19"/>
      <c r="B192" s="23" t="str">
        <f>B186</f>
        <v>C</v>
      </c>
      <c r="C192" s="136" t="str">
        <f>C186</f>
        <v>MOBILIZATION /DEMOBILIZATION</v>
      </c>
      <c r="D192" s="137"/>
      <c r="E192" s="137"/>
      <c r="F192" s="138"/>
      <c r="G192" s="19" t="s">
        <v>15</v>
      </c>
      <c r="H192" s="19">
        <f>H188</f>
        <v>0</v>
      </c>
    </row>
    <row r="193" spans="1:8" ht="37.9" customHeight="1" thickTop="1" x14ac:dyDescent="0.2">
      <c r="A193" s="11"/>
      <c r="B193" s="118" t="s">
        <v>25</v>
      </c>
      <c r="C193" s="119"/>
      <c r="D193" s="119"/>
      <c r="E193" s="119"/>
      <c r="F193" s="119"/>
      <c r="G193" s="113">
        <f>SUM(H190:H192)</f>
        <v>0</v>
      </c>
      <c r="H193" s="114"/>
    </row>
    <row r="194" spans="1:8" ht="15.95" customHeight="1" x14ac:dyDescent="0.2">
      <c r="A194" s="40"/>
      <c r="B194" s="35"/>
      <c r="C194" s="36"/>
      <c r="D194" s="37"/>
      <c r="E194" s="37"/>
      <c r="F194" s="36"/>
      <c r="G194" s="18"/>
      <c r="H194" s="44"/>
    </row>
    <row r="198" spans="1:8" x14ac:dyDescent="0.2">
      <c r="D198" s="112"/>
      <c r="E198" s="112"/>
      <c r="F198" s="112"/>
      <c r="G198" s="112"/>
      <c r="H198" s="107"/>
    </row>
    <row r="199" spans="1:8" x14ac:dyDescent="0.2">
      <c r="H199" s="107"/>
    </row>
  </sheetData>
  <sheetProtection algorithmName="SHA-512" hashValue="cxhTZVLqdEIsMnWvhlYW0TwFWx/7KEZrnXcnHuPw1NPTSMJtinh8du0GESmEwTqx7xHjuCdFA4byKtzR1FfnXw==" saltValue="YqBXOtfZrHEXosJKJyIHlA==" spinCount="100000" sheet="1" objects="1" scenarios="1" selectLockedCells="1"/>
  <mergeCells count="14">
    <mergeCell ref="B1:H1"/>
    <mergeCell ref="B2:H2"/>
    <mergeCell ref="D198:G198"/>
    <mergeCell ref="G193:H193"/>
    <mergeCell ref="C6:F6"/>
    <mergeCell ref="B193:F193"/>
    <mergeCell ref="C94:F94"/>
    <mergeCell ref="C93:F93"/>
    <mergeCell ref="C185:F185"/>
    <mergeCell ref="C190:F190"/>
    <mergeCell ref="C191:F191"/>
    <mergeCell ref="C186:F186"/>
    <mergeCell ref="C188:F188"/>
    <mergeCell ref="C192:F192"/>
  </mergeCells>
  <phoneticPr fontId="0" type="noConversion"/>
  <conditionalFormatting sqref="D8:D22">
    <cfRule type="cellIs" dxfId="47" priority="25" stopIfTrue="1" operator="equal">
      <formula>"CW 2130-R11"</formula>
    </cfRule>
    <cfRule type="cellIs" dxfId="46" priority="26" stopIfTrue="1" operator="equal">
      <formula>"CW 3120-R2"</formula>
    </cfRule>
    <cfRule type="cellIs" dxfId="45" priority="27" stopIfTrue="1" operator="equal">
      <formula>"CW 3240-R7"</formula>
    </cfRule>
  </conditionalFormatting>
  <conditionalFormatting sqref="D24:D55">
    <cfRule type="cellIs" dxfId="44" priority="4" stopIfTrue="1" operator="equal">
      <formula>"CW 2130-R11"</formula>
    </cfRule>
    <cfRule type="cellIs" dxfId="43" priority="5" stopIfTrue="1" operator="equal">
      <formula>"CW 3120-R2"</formula>
    </cfRule>
    <cfRule type="cellIs" dxfId="42" priority="6" stopIfTrue="1" operator="equal">
      <formula>"CW 3240-R7"</formula>
    </cfRule>
  </conditionalFormatting>
  <conditionalFormatting sqref="D57:D65">
    <cfRule type="cellIs" dxfId="41" priority="16" stopIfTrue="1" operator="equal">
      <formula>"CW 2130-R11"</formula>
    </cfRule>
    <cfRule type="cellIs" dxfId="40" priority="17" stopIfTrue="1" operator="equal">
      <formula>"CW 3120-R2"</formula>
    </cfRule>
    <cfRule type="cellIs" dxfId="39" priority="18" stopIfTrue="1" operator="equal">
      <formula>"CW 3240-R7"</formula>
    </cfRule>
  </conditionalFormatting>
  <conditionalFormatting sqref="D67">
    <cfRule type="cellIs" dxfId="38" priority="45" stopIfTrue="1" operator="equal">
      <formula>"CW 3240-R7"</formula>
    </cfRule>
    <cfRule type="cellIs" dxfId="37" priority="44" stopIfTrue="1" operator="equal">
      <formula>"CW 3120-R2"</formula>
    </cfRule>
    <cfRule type="cellIs" dxfId="36" priority="43" stopIfTrue="1" operator="equal">
      <formula>"CW 2130-R11"</formula>
    </cfRule>
  </conditionalFormatting>
  <conditionalFormatting sqref="D69:D73">
    <cfRule type="cellIs" dxfId="35" priority="136" stopIfTrue="1" operator="equal">
      <formula>"CW 2130-R11"</formula>
    </cfRule>
    <cfRule type="cellIs" dxfId="34" priority="137" stopIfTrue="1" operator="equal">
      <formula>"CW 3120-R2"</formula>
    </cfRule>
    <cfRule type="cellIs" dxfId="33" priority="138" stopIfTrue="1" operator="equal">
      <formula>"CW 3240-R7"</formula>
    </cfRule>
  </conditionalFormatting>
  <conditionalFormatting sqref="D75:D81">
    <cfRule type="cellIs" dxfId="32" priority="38" stopIfTrue="1" operator="equal">
      <formula>"CW 3120-R2"</formula>
    </cfRule>
    <cfRule type="cellIs" dxfId="31" priority="37" stopIfTrue="1" operator="equal">
      <formula>"CW 2130-R11"</formula>
    </cfRule>
    <cfRule type="cellIs" dxfId="30" priority="39" stopIfTrue="1" operator="equal">
      <formula>"CW 3240-R7"</formula>
    </cfRule>
  </conditionalFormatting>
  <conditionalFormatting sqref="D83:D92">
    <cfRule type="cellIs" dxfId="29" priority="131" stopIfTrue="1" operator="equal">
      <formula>"CW 3120-R2"</formula>
    </cfRule>
    <cfRule type="cellIs" dxfId="28" priority="132" stopIfTrue="1" operator="equal">
      <formula>"CW 3240-R7"</formula>
    </cfRule>
    <cfRule type="cellIs" dxfId="27" priority="130" stopIfTrue="1" operator="equal">
      <formula>"CW 2130-R11"</formula>
    </cfRule>
  </conditionalFormatting>
  <conditionalFormatting sqref="D96:D110">
    <cfRule type="cellIs" dxfId="26" priority="22" stopIfTrue="1" operator="equal">
      <formula>"CW 2130-R11"</formula>
    </cfRule>
    <cfRule type="cellIs" dxfId="25" priority="23" stopIfTrue="1" operator="equal">
      <formula>"CW 3120-R2"</formula>
    </cfRule>
    <cfRule type="cellIs" dxfId="24" priority="24" stopIfTrue="1" operator="equal">
      <formula>"CW 3240-R7"</formula>
    </cfRule>
  </conditionalFormatting>
  <conditionalFormatting sqref="D112:D144">
    <cfRule type="cellIs" dxfId="23" priority="7" stopIfTrue="1" operator="equal">
      <formula>"CW 2130-R11"</formula>
    </cfRule>
    <cfRule type="cellIs" dxfId="22" priority="8" stopIfTrue="1" operator="equal">
      <formula>"CW 3120-R2"</formula>
    </cfRule>
    <cfRule type="cellIs" dxfId="21" priority="9" stopIfTrue="1" operator="equal">
      <formula>"CW 3240-R7"</formula>
    </cfRule>
  </conditionalFormatting>
  <conditionalFormatting sqref="D146:D157">
    <cfRule type="cellIs" dxfId="20" priority="12" stopIfTrue="1" operator="equal">
      <formula>"CW 3240-R7"</formula>
    </cfRule>
    <cfRule type="cellIs" dxfId="19" priority="11" stopIfTrue="1" operator="equal">
      <formula>"CW 3120-R2"</formula>
    </cfRule>
    <cfRule type="cellIs" dxfId="18" priority="10" stopIfTrue="1" operator="equal">
      <formula>"CW 2130-R11"</formula>
    </cfRule>
  </conditionalFormatting>
  <conditionalFormatting sqref="D159">
    <cfRule type="cellIs" dxfId="17" priority="41" stopIfTrue="1" operator="equal">
      <formula>"CW 3120-R2"</formula>
    </cfRule>
    <cfRule type="cellIs" dxfId="16" priority="42" stopIfTrue="1" operator="equal">
      <formula>"CW 3240-R7"</formula>
    </cfRule>
    <cfRule type="cellIs" dxfId="15" priority="40" stopIfTrue="1" operator="equal">
      <formula>"CW 2130-R11"</formula>
    </cfRule>
  </conditionalFormatting>
  <conditionalFormatting sqref="D161:D166">
    <cfRule type="cellIs" dxfId="14" priority="33" stopIfTrue="1" operator="equal">
      <formula>"CW 3240-R7"</formula>
    </cfRule>
    <cfRule type="cellIs" dxfId="13" priority="32" stopIfTrue="1" operator="equal">
      <formula>"CW 3120-R2"</formula>
    </cfRule>
    <cfRule type="cellIs" dxfId="12" priority="31" stopIfTrue="1" operator="equal">
      <formula>"CW 2130-R11"</formula>
    </cfRule>
  </conditionalFormatting>
  <conditionalFormatting sqref="D166">
    <cfRule type="cellIs" dxfId="11" priority="304" stopIfTrue="1" operator="equal">
      <formula>"CW 2130-R11"</formula>
    </cfRule>
    <cfRule type="cellIs" dxfId="10" priority="305" stopIfTrue="1" operator="equal">
      <formula>"CW 3120-R2"</formula>
    </cfRule>
    <cfRule type="cellIs" dxfId="9" priority="306" stopIfTrue="1" operator="equal">
      <formula>"CW 3240-R7"</formula>
    </cfRule>
  </conditionalFormatting>
  <conditionalFormatting sqref="D168:D174">
    <cfRule type="cellIs" dxfId="8" priority="34" stopIfTrue="1" operator="equal">
      <formula>"CW 2130-R11"</formula>
    </cfRule>
    <cfRule type="cellIs" dxfId="7" priority="35" stopIfTrue="1" operator="equal">
      <formula>"CW 3120-R2"</formula>
    </cfRule>
    <cfRule type="cellIs" dxfId="6" priority="36" stopIfTrue="1" operator="equal">
      <formula>"CW 3240-R7"</formula>
    </cfRule>
  </conditionalFormatting>
  <conditionalFormatting sqref="D176:D179">
    <cfRule type="cellIs" dxfId="5" priority="46" stopIfTrue="1" operator="equal">
      <formula>"CW 2130-R11"</formula>
    </cfRule>
    <cfRule type="cellIs" dxfId="4" priority="47" stopIfTrue="1" operator="equal">
      <formula>"CW 3120-R2"</formula>
    </cfRule>
    <cfRule type="cellIs" dxfId="3" priority="48" stopIfTrue="1" operator="equal">
      <formula>"CW 3240-R7"</formula>
    </cfRule>
  </conditionalFormatting>
  <conditionalFormatting sqref="D181:D184">
    <cfRule type="cellIs" dxfId="2" priority="1" stopIfTrue="1" operator="equal">
      <formula>"CW 2130-R11"</formula>
    </cfRule>
    <cfRule type="cellIs" dxfId="1" priority="3" stopIfTrue="1" operator="equal">
      <formula>"CW 3240-R7"</formula>
    </cfRule>
    <cfRule type="cellIs" dxfId="0" priority="2" stopIfTrue="1" operator="equal">
      <formula>"CW 3120-R2"</formula>
    </cfRule>
  </conditionalFormatting>
  <dataValidations xWindow="872" yWindow="364" count="3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187" xr:uid="{00000000-0002-0000-0100-000000000000}">
      <formula1>IF(AND(G187&gt;=0.01,G187&lt;=G193*0.05),ROUND(G187,2),0.01)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64:G166 G14 G16:G18 G20 G22 G25 G27:G29 G31 G42 G36:G40 G33 G50 G141:G144 G63 G65 G96:G100 G67 G70 G126:G127 G75 G72:G73 G84:G92 G8:G12 G102 G104:G106 G108 G110 G113 G115:G117 G119 G123 G129:G130 G121 G139 G150:G152 G147:G148 G155 G157 G58:G60 G170:G174 G77:G81 G168 G177:G184 G133:G136 G45:G47 G159 G162 G52:G55" xr:uid="{201792EB-7185-4AF7-9666-AD507248160F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13 G15 G21 G24 G26 G30 G32 G48:G49 G41 G43 G34:G35 G51 G64 G61:G62 G83 G69 G71 G76 G57 G101 G103 G109 G112 G114 G118 G120 G137:G138 G128 G131 G122 G124:G125 G140 G156 G153:G154 G146 G176 G169 G149 G161 G163" xr:uid="{8FC49607-77EE-4FCA-8FBF-868EBFC1C0B6}">
      <formula1>"isblank(G3)"</formula1>
    </dataValidation>
  </dataValidations>
  <pageMargins left="0.5" right="0.5" top="0.75" bottom="0.75" header="0.25" footer="0.25"/>
  <pageSetup scale="70" orientation="portrait" r:id="rId1"/>
  <headerFooter alignWithMargins="0">
    <oddHeader>&amp;L&amp;10The City of Winnipeg
Tender No. 54-2026 
&amp;R&amp;10Bid Submission
&amp;P of &amp;N</oddHeader>
    <oddFooter xml:space="preserve">&amp;R                    </oddFooter>
  </headerFooter>
  <rowBreaks count="5" manualBreakCount="5">
    <brk id="55" min="1" max="7" man="1"/>
    <brk id="93" min="1" max="7" man="1"/>
    <brk id="144" min="1" max="7" man="1"/>
    <brk id="185" min="1" max="7" man="1"/>
    <brk id="188" min="1" max="7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f25b86-2ec1-40de-9c19-c6d138c975b6" xsi:nil="true"/>
    <lcf76f155ced4ddcb4097134ff3c332f xmlns="e2c824b5-ae43-4d06-a7da-b2bd926387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8C7EC397FC2F4D886E984DBDB94795" ma:contentTypeVersion="10" ma:contentTypeDescription="Create a new document." ma:contentTypeScope="" ma:versionID="7ad4e399648d294e5bd5138cbd451ffa">
  <xsd:schema xmlns:xsd="http://www.w3.org/2001/XMLSchema" xmlns:xs="http://www.w3.org/2001/XMLSchema" xmlns:p="http://schemas.microsoft.com/office/2006/metadata/properties" xmlns:ns2="e2c824b5-ae43-4d06-a7da-b2bd926387b2" xmlns:ns3="5ef25b86-2ec1-40de-9c19-c6d138c975b6" targetNamespace="http://schemas.microsoft.com/office/2006/metadata/properties" ma:root="true" ma:fieldsID="ff026814335e6c6f5c3469ff621225a9" ns2:_="" ns3:_="">
    <xsd:import namespace="e2c824b5-ae43-4d06-a7da-b2bd926387b2"/>
    <xsd:import namespace="5ef25b86-2ec1-40de-9c19-c6d138c975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c824b5-ae43-4d06-a7da-b2bd926387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25b86-2ec1-40de-9c19-c6d138c975b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47a46e5-6797-434e-a56c-ccec852bd4bf}" ma:internalName="TaxCatchAll" ma:showField="CatchAllData" ma:web="5ef25b86-2ec1-40de-9c19-c6d138c975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4873D-552E-4561-BA55-19B78D2D3E4A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e2c824b5-ae43-4d06-a7da-b2bd926387b2"/>
    <ds:schemaRef ds:uri="http://purl.org/dc/elements/1.1/"/>
    <ds:schemaRef ds:uri="http://purl.org/dc/terms/"/>
    <ds:schemaRef ds:uri="http://schemas.openxmlformats.org/package/2006/metadata/core-properties"/>
    <ds:schemaRef ds:uri="5ef25b86-2ec1-40de-9c19-c6d138c975b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B019FF-8FE9-4E54-814D-3341EE2278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E975A-F693-4654-9E00-EF1D7326E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c824b5-ae43-4d06-a7da-b2bd926387b2"/>
    <ds:schemaRef ds:uri="5ef25b86-2ec1-40de-9c19-c6d138c975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54-2026_FORM B - PRICES</vt:lpstr>
      <vt:lpstr>'54-2026_FORM B - PRICES'!Print_Area</vt:lpstr>
      <vt:lpstr>'54-2026_FORM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May 7, 2026
by C. Humbert
File Size 40.5KB</dc:description>
  <cp:lastModifiedBy>Humbert, Cory</cp:lastModifiedBy>
  <cp:lastPrinted>2026-05-07T19:55:14Z</cp:lastPrinted>
  <dcterms:created xsi:type="dcterms:W3CDTF">1999-03-31T15:44:33Z</dcterms:created>
  <dcterms:modified xsi:type="dcterms:W3CDTF">2026-05-07T19:55:45Z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0x0101006D8C7EC397FC2F4D886E984DBDB94795</vt:lpwstr>
  </property>
</Properties>
</file>