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ROJECTS\Water\W-1127 2026 Water Main Renewals - Contract 8\4.0 Contract Admin\4.1 Bid Opportunity Documents\Estimate\"/>
    </mc:Choice>
  </mc:AlternateContent>
  <xr:revisionPtr revIDLastSave="0" documentId="13_ncr:1_{6BF639AB-C684-4EA2-9766-A92BCB5E52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  <externalReference r:id="rId4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prices'!$A$4:$G$73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numbers">[2]Numbering!$A$1:$E$27</definedName>
    <definedName name="_xlnm.Print_Area" localSheetId="0">'Unit prices'!$A$1:$G$139</definedName>
    <definedName name="Print_Area_1">'Unit prices'!$A$5:$G$131</definedName>
    <definedName name="Print_Area_2">#REF!</definedName>
    <definedName name="_xlnm.Print_Titles" localSheetId="0">'Unit prices'!$1:$4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2" l="1"/>
  <c r="G118" i="2"/>
  <c r="G113" i="2"/>
  <c r="G115" i="2"/>
  <c r="G116" i="2"/>
  <c r="G80" i="2"/>
  <c r="G93" i="2"/>
  <c r="G78" i="2"/>
  <c r="G99" i="2"/>
  <c r="G101" i="2"/>
  <c r="G96" i="2"/>
  <c r="G91" i="2"/>
  <c r="G86" i="2"/>
  <c r="G88" i="2"/>
  <c r="G47" i="2"/>
  <c r="G49" i="2"/>
  <c r="G50" i="2"/>
  <c r="G52" i="2"/>
  <c r="G54" i="2"/>
  <c r="G36" i="2"/>
  <c r="G37" i="2"/>
  <c r="G39" i="2"/>
  <c r="G71" i="2"/>
  <c r="G128" i="2"/>
  <c r="G108" i="2"/>
  <c r="G18" i="2"/>
  <c r="G13" i="2"/>
  <c r="G11" i="2"/>
  <c r="G16" i="2"/>
  <c r="G85" i="2" l="1"/>
  <c r="G72" i="2"/>
  <c r="G46" i="2"/>
  <c r="G126" i="2" l="1"/>
  <c r="G123" i="2"/>
  <c r="G109" i="2" l="1"/>
  <c r="G107" i="2" l="1"/>
  <c r="G105" i="2" l="1"/>
  <c r="G103" i="2"/>
  <c r="G97" i="2"/>
  <c r="G77" i="2" l="1"/>
  <c r="G82" i="2" l="1"/>
  <c r="G110" i="2" s="1"/>
  <c r="G68" i="2"/>
  <c r="G9" i="2"/>
  <c r="G70" i="2" l="1"/>
  <c r="G130" i="2" l="1"/>
  <c r="G125" i="2"/>
  <c r="G120" i="2"/>
  <c r="G117" i="2"/>
  <c r="G66" i="2"/>
  <c r="G64" i="2"/>
  <c r="G61" i="2"/>
  <c r="G59" i="2"/>
  <c r="G57" i="2"/>
  <c r="G43" i="2"/>
  <c r="G41" i="2"/>
  <c r="G35" i="2"/>
  <c r="G30" i="2"/>
  <c r="G28" i="2"/>
  <c r="G25" i="2"/>
  <c r="G23" i="2"/>
  <c r="G21" i="2"/>
  <c r="G8" i="2"/>
  <c r="G73" i="2" l="1"/>
  <c r="G31" i="2"/>
  <c r="G131" i="2"/>
  <c r="F135" i="2" l="1"/>
</calcChain>
</file>

<file path=xl/sharedStrings.xml><?xml version="1.0" encoding="utf-8"?>
<sst xmlns="http://schemas.openxmlformats.org/spreadsheetml/2006/main" count="431" uniqueCount="164">
  <si>
    <t>each</t>
  </si>
  <si>
    <t>Name of Bidder</t>
  </si>
  <si>
    <t>FORM B:PRICES</t>
  </si>
  <si>
    <t>UNIT PRICES</t>
  </si>
  <si>
    <t>ITEM</t>
  </si>
  <si>
    <t>DESCRIPTION</t>
  </si>
  <si>
    <t>UNIT</t>
  </si>
  <si>
    <t>UNIT PRICE</t>
  </si>
  <si>
    <t>AMOUNT</t>
  </si>
  <si>
    <t/>
  </si>
  <si>
    <t>(See "Prices" clause in Tender document)</t>
  </si>
  <si>
    <t>TOTAL BID PRICE (GST extra) (in numbers)</t>
  </si>
  <si>
    <t>SPEC. 
REF.</t>
  </si>
  <si>
    <t>APPROX
QUANTITY</t>
  </si>
  <si>
    <t xml:space="preserve">
A</t>
  </si>
  <si>
    <t xml:space="preserve">
A.1</t>
  </si>
  <si>
    <t xml:space="preserve">
Watermain Renewal</t>
  </si>
  <si>
    <t xml:space="preserve">
CW 2110</t>
  </si>
  <si>
    <t>a)</t>
  </si>
  <si>
    <t>150mm</t>
  </si>
  <si>
    <t>i)</t>
  </si>
  <si>
    <t>trenchless installation, Class B sand bedding, Class 3 backfill</t>
  </si>
  <si>
    <t>m</t>
  </si>
  <si>
    <t>b)</t>
  </si>
  <si>
    <t xml:space="preserve">
A.2</t>
  </si>
  <si>
    <t xml:space="preserve">
Hydrant Assembly</t>
  </si>
  <si>
    <t>SD-007</t>
  </si>
  <si>
    <t xml:space="preserve">
A.3</t>
  </si>
  <si>
    <t xml:space="preserve">
Watermain Valve</t>
  </si>
  <si>
    <t xml:space="preserve">
A.4</t>
  </si>
  <si>
    <t xml:space="preserve">
Fittings</t>
  </si>
  <si>
    <t>ii)</t>
  </si>
  <si>
    <t>Bends (SD-004)</t>
  </si>
  <si>
    <t xml:space="preserve">
A.5</t>
  </si>
  <si>
    <t xml:space="preserve">
Water Services</t>
  </si>
  <si>
    <t>19mm</t>
  </si>
  <si>
    <t xml:space="preserve">
A.6</t>
  </si>
  <si>
    <t xml:space="preserve">
Corporation Stops</t>
  </si>
  <si>
    <t xml:space="preserve">
A.7</t>
  </si>
  <si>
    <t xml:space="preserve">
A.8</t>
  </si>
  <si>
    <t xml:space="preserve">
A.9</t>
  </si>
  <si>
    <t xml:space="preserve">
Connecting to Existing Watermains and Large Diameter Water Services</t>
  </si>
  <si>
    <t>In-line connection - no plug existing</t>
  </si>
  <si>
    <t xml:space="preserve">
10.9 Kilogram Sacrificial Zinc Anodes</t>
  </si>
  <si>
    <t>On Water Services</t>
  </si>
  <si>
    <t>150mm reinforced concrete pavement</t>
  </si>
  <si>
    <r>
      <t>m</t>
    </r>
    <r>
      <rPr>
        <vertAlign val="superscript"/>
        <sz val="8"/>
        <rFont val="Arial"/>
        <family val="2"/>
      </rPr>
      <t>2</t>
    </r>
  </si>
  <si>
    <t xml:space="preserve">
CW 3240</t>
  </si>
  <si>
    <t>Barrier curb (SD-204)</t>
  </si>
  <si>
    <t>Subtotal A:</t>
  </si>
  <si>
    <t xml:space="preserve">
B</t>
  </si>
  <si>
    <t xml:space="preserve">
B.1</t>
  </si>
  <si>
    <t xml:space="preserve">
B.2</t>
  </si>
  <si>
    <t xml:space="preserve">
B.3</t>
  </si>
  <si>
    <t xml:space="preserve">
B.4</t>
  </si>
  <si>
    <t>c)</t>
  </si>
  <si>
    <t xml:space="preserve">
B.5</t>
  </si>
  <si>
    <t xml:space="preserve">
B.6</t>
  </si>
  <si>
    <t xml:space="preserve">
B.7</t>
  </si>
  <si>
    <t xml:space="preserve">
B.8</t>
  </si>
  <si>
    <t xml:space="preserve">
B.9</t>
  </si>
  <si>
    <t>Subtotal B:</t>
  </si>
  <si>
    <t xml:space="preserve">
C</t>
  </si>
  <si>
    <t xml:space="preserve">
C.1</t>
  </si>
  <si>
    <t xml:space="preserve">
C.3</t>
  </si>
  <si>
    <t xml:space="preserve">
C.4</t>
  </si>
  <si>
    <t>Subtotal C:</t>
  </si>
  <si>
    <t xml:space="preserve">
PROVISIONAL ITEMS</t>
  </si>
  <si>
    <r>
      <t>m</t>
    </r>
    <r>
      <rPr>
        <vertAlign val="superscript"/>
        <sz val="10"/>
        <rFont val="Arial"/>
        <family val="2"/>
      </rPr>
      <t>3</t>
    </r>
  </si>
  <si>
    <t>PROVISIONAL ITEMS</t>
  </si>
  <si>
    <t>CASH ALLOWANCE FOR ADDITIONAL WORK</t>
  </si>
  <si>
    <t>CW 2160</t>
  </si>
  <si>
    <t xml:space="preserve">
Connecting Existing Copper Water Services to New Watermains</t>
  </si>
  <si>
    <t xml:space="preserve">
tonne</t>
  </si>
  <si>
    <t>tonne</t>
  </si>
  <si>
    <t>Miscellaneous Concrete Slab Renewal</t>
  </si>
  <si>
    <t>CW 3235</t>
  </si>
  <si>
    <t>Sidewalk (SD-228A)</t>
  </si>
  <si>
    <t>Construction of Asphaltic Concrete Overlays Type 1A</t>
  </si>
  <si>
    <t xml:space="preserve">
D.5</t>
  </si>
  <si>
    <t>SD-006</t>
  </si>
  <si>
    <t>Tees</t>
  </si>
  <si>
    <t>Concrete Curb Renewal</t>
  </si>
  <si>
    <t>trenchless installation, Class B sand bedding, Class 1 backfill</t>
  </si>
  <si>
    <t>trenchless installation, Class B sand bedding, Class 5 backfill</t>
  </si>
  <si>
    <t xml:space="preserve">
D.8</t>
  </si>
  <si>
    <t xml:space="preserve">
D.9</t>
  </si>
  <si>
    <t>SD-024</t>
  </si>
  <si>
    <t>Ramp curb</t>
  </si>
  <si>
    <t>Bends (SD-005)</t>
  </si>
  <si>
    <t xml:space="preserve">
C.7</t>
  </si>
  <si>
    <t xml:space="preserve">
Adjustment of Precast Sidewalk Blocks</t>
  </si>
  <si>
    <t xml:space="preserve">
Planing</t>
  </si>
  <si>
    <t>Planing 0 - 50mm Depth</t>
  </si>
  <si>
    <t>Asphaltic Concrete</t>
  </si>
  <si>
    <t xml:space="preserve">
Temporary Surface Restoration</t>
  </si>
  <si>
    <t xml:space="preserve">Street Pavement </t>
  </si>
  <si>
    <t xml:space="preserve">Sidewalk </t>
  </si>
  <si>
    <t xml:space="preserve">
F</t>
  </si>
  <si>
    <t>Partial Slab Patches</t>
  </si>
  <si>
    <t>Subtotal F:</t>
  </si>
  <si>
    <t>iii)</t>
  </si>
  <si>
    <t>d)</t>
  </si>
  <si>
    <t>Reducers</t>
  </si>
  <si>
    <t>CW 3330</t>
  </si>
  <si>
    <t>300mm</t>
  </si>
  <si>
    <t xml:space="preserve"> </t>
  </si>
  <si>
    <r>
      <t xml:space="preserve">300mm - </t>
    </r>
    <r>
      <rPr>
        <sz val="10"/>
        <color indexed="8"/>
        <rFont val="Arial"/>
        <family val="2"/>
      </rPr>
      <t>45</t>
    </r>
    <r>
      <rPr>
        <vertAlign val="superscript"/>
        <sz val="8"/>
        <color indexed="8"/>
        <rFont val="Arial"/>
        <family val="2"/>
      </rPr>
      <t>o</t>
    </r>
  </si>
  <si>
    <r>
      <t xml:space="preserve">
</t>
    </r>
    <r>
      <rPr>
        <b/>
        <sz val="10"/>
        <color rgb="FF000000"/>
        <rFont val="Arial"/>
        <family val="2"/>
      </rPr>
      <t>Fittings</t>
    </r>
  </si>
  <si>
    <r>
      <t xml:space="preserve">150mm - </t>
    </r>
    <r>
      <rPr>
        <sz val="10"/>
        <color indexed="8"/>
        <rFont val="Arial"/>
        <family val="2"/>
      </rPr>
      <t>45</t>
    </r>
    <r>
      <rPr>
        <vertAlign val="superscript"/>
        <sz val="8"/>
        <color indexed="8"/>
        <rFont val="Arial"/>
        <family val="2"/>
      </rPr>
      <t>o</t>
    </r>
  </si>
  <si>
    <r>
      <t xml:space="preserve">
</t>
    </r>
    <r>
      <rPr>
        <b/>
        <sz val="10"/>
        <color rgb="FF000000"/>
        <rFont val="Arial"/>
        <family val="2"/>
      </rPr>
      <t>Connecting to Existing Watermains and Large Diameter Water Services</t>
    </r>
  </si>
  <si>
    <r>
      <t xml:space="preserve">
</t>
    </r>
    <r>
      <rPr>
        <b/>
        <sz val="10"/>
        <color rgb="FF000000"/>
        <rFont val="Arial"/>
        <family val="2"/>
      </rPr>
      <t>Concrete Curb Renewal</t>
    </r>
  </si>
  <si>
    <t>C.8</t>
  </si>
  <si>
    <t>Perpendicular connection</t>
  </si>
  <si>
    <r>
      <t xml:space="preserve">
</t>
    </r>
    <r>
      <rPr>
        <b/>
        <sz val="10"/>
        <color rgb="FF000000"/>
        <rFont val="Arial"/>
        <family val="2"/>
      </rPr>
      <t>Regrading of Existing Sewer Service - Up to 1.5 metres Long</t>
    </r>
  </si>
  <si>
    <t>Subtotal E:</t>
  </si>
  <si>
    <t>E8</t>
  </si>
  <si>
    <t>150mm X 150mm X 150mm</t>
  </si>
  <si>
    <t>10.9 Kilogram Sacrificial Zinc Anodes</t>
  </si>
  <si>
    <t>LITZ AVENUE</t>
  </si>
  <si>
    <t>APPLETON STREET</t>
  </si>
  <si>
    <t>300mm x 300mm x 300 mm</t>
  </si>
  <si>
    <r>
      <t>150mm - 11 1/4</t>
    </r>
    <r>
      <rPr>
        <vertAlign val="superscript"/>
        <sz val="8"/>
        <color indexed="8"/>
        <rFont val="Arial"/>
        <family val="2"/>
      </rPr>
      <t>o</t>
    </r>
  </si>
  <si>
    <t>300mm - 150mm</t>
  </si>
  <si>
    <t>B.10</t>
  </si>
  <si>
    <t>B.11</t>
  </si>
  <si>
    <t>B.12</t>
  </si>
  <si>
    <t>WHELLAMS LANE</t>
  </si>
  <si>
    <t>300mm x 300mm x 150 mm</t>
  </si>
  <si>
    <t>Water Services</t>
  </si>
  <si>
    <t>C.5</t>
  </si>
  <si>
    <t>Corporation Stops</t>
  </si>
  <si>
    <t>CW2110</t>
  </si>
  <si>
    <t>Connecting Existing Copper  Water Services to New Watermains</t>
  </si>
  <si>
    <t xml:space="preserve">
C.10</t>
  </si>
  <si>
    <t xml:space="preserve">
C.11</t>
  </si>
  <si>
    <t>C.2</t>
  </si>
  <si>
    <t>Hydrant Assembly</t>
  </si>
  <si>
    <t>C.6</t>
  </si>
  <si>
    <t>C.9</t>
  </si>
  <si>
    <t xml:space="preserve">
C.12</t>
  </si>
  <si>
    <t>C.13</t>
  </si>
  <si>
    <t xml:space="preserve">
D</t>
  </si>
  <si>
    <t>D.1</t>
  </si>
  <si>
    <t>Curb Stops</t>
  </si>
  <si>
    <t>D.2</t>
  </si>
  <si>
    <t>Curb Stop Boxes</t>
  </si>
  <si>
    <t>D.3</t>
  </si>
  <si>
    <t>Continuity Bonding</t>
  </si>
  <si>
    <t>CW 2110</t>
  </si>
  <si>
    <t>D.6</t>
  </si>
  <si>
    <t>D.10</t>
  </si>
  <si>
    <t>D.11</t>
  </si>
  <si>
    <t>Remove and Replace Existing Catch Basin</t>
  </si>
  <si>
    <t>CW 3450</t>
  </si>
  <si>
    <t>CW 2130</t>
  </si>
  <si>
    <t>CW 3650</t>
  </si>
  <si>
    <t>Regrading Existing Interlocking Paving Stone Installations</t>
  </si>
  <si>
    <t>Cement Stabilized Fill</t>
  </si>
  <si>
    <t>D.4</t>
  </si>
  <si>
    <t>D.7</t>
  </si>
  <si>
    <t xml:space="preserve">Sodding </t>
  </si>
  <si>
    <t>CW 3510</t>
  </si>
  <si>
    <t>CW 3410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</si>
</sst>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0;0;[Red]&quot;###&quot;;@"/>
    <numFmt numFmtId="176" formatCode="&quot;$&quot;#,##0.00"/>
    <numFmt numFmtId="177" formatCode="0.0"/>
  </numFmts>
  <fonts count="4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  <xf numFmtId="0" fontId="3" fillId="0" borderId="0"/>
    <xf numFmtId="0" fontId="3" fillId="25" borderId="0"/>
  </cellStyleXfs>
  <cellXfs count="193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/>
    </xf>
    <xf numFmtId="0" fontId="36" fillId="24" borderId="0" xfId="1" applyFont="1"/>
    <xf numFmtId="0" fontId="36" fillId="24" borderId="16" xfId="1" applyFont="1" applyBorder="1"/>
    <xf numFmtId="0" fontId="0" fillId="0" borderId="0" xfId="0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4" xfId="0" applyNumberFormat="1" applyBorder="1" applyAlignment="1">
      <alignment horizontal="right"/>
    </xf>
    <xf numFmtId="0" fontId="1" fillId="0" borderId="12" xfId="0" applyFont="1" applyBorder="1" applyAlignment="1">
      <alignment horizontal="center" wrapText="1"/>
    </xf>
    <xf numFmtId="164" fontId="40" fillId="0" borderId="27" xfId="0" applyNumberFormat="1" applyFont="1" applyBorder="1" applyAlignment="1">
      <alignment horizontal="center" vertical="top" wrapText="1"/>
    </xf>
    <xf numFmtId="0" fontId="0" fillId="0" borderId="14" xfId="0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3" fontId="0" fillId="0" borderId="14" xfId="0" applyNumberFormat="1" applyBorder="1" applyAlignment="1">
      <alignment horizontal="center"/>
    </xf>
    <xf numFmtId="4" fontId="0" fillId="0" borderId="21" xfId="0" applyNumberFormat="1" applyBorder="1" applyAlignment="1">
      <alignment horizontal="right"/>
    </xf>
    <xf numFmtId="164" fontId="2" fillId="0" borderId="28" xfId="0" applyNumberFormat="1" applyFont="1" applyBorder="1" applyAlignment="1">
      <alignment horizontal="left" vertical="top" wrapText="1"/>
    </xf>
    <xf numFmtId="165" fontId="27" fillId="0" borderId="22" xfId="0" applyNumberFormat="1" applyFont="1" applyBorder="1" applyAlignment="1">
      <alignment horizontal="left" vertical="top" wrapText="1"/>
    </xf>
    <xf numFmtId="165" fontId="41" fillId="0" borderId="29" xfId="0" applyNumberFormat="1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3" fontId="0" fillId="0" borderId="29" xfId="0" applyNumberFormat="1" applyBorder="1" applyAlignment="1">
      <alignment horizontal="center" vertical="top"/>
    </xf>
    <xf numFmtId="4" fontId="0" fillId="0" borderId="20" xfId="0" applyNumberFormat="1" applyBorder="1" applyAlignment="1">
      <alignment horizontal="right" vertical="top"/>
    </xf>
    <xf numFmtId="175" fontId="41" fillId="0" borderId="10" xfId="0" applyNumberFormat="1" applyFont="1" applyBorder="1" applyAlignment="1">
      <alignment horizontal="left" vertical="top" indent="1"/>
    </xf>
    <xf numFmtId="165" fontId="41" fillId="0" borderId="22" xfId="0" applyNumberFormat="1" applyFont="1" applyBorder="1" applyAlignment="1">
      <alignment horizontal="left" vertical="top" wrapText="1" indent="1"/>
    </xf>
    <xf numFmtId="165" fontId="41" fillId="0" borderId="10" xfId="0" applyNumberFormat="1" applyFont="1" applyBorder="1" applyAlignment="1">
      <alignment horizontal="center" vertical="top" wrapText="1"/>
    </xf>
    <xf numFmtId="4" fontId="0" fillId="0" borderId="22" xfId="0" applyNumberFormat="1" applyBorder="1" applyAlignment="1">
      <alignment horizontal="right" vertical="top"/>
    </xf>
    <xf numFmtId="165" fontId="41" fillId="0" borderId="22" xfId="0" applyNumberFormat="1" applyFont="1" applyBorder="1" applyAlignment="1">
      <alignment horizontal="left" vertical="top" wrapText="1" indent="2"/>
    </xf>
    <xf numFmtId="0" fontId="3" fillId="0" borderId="10" xfId="0" applyFont="1" applyBorder="1" applyAlignment="1">
      <alignment horizontal="center" wrapText="1"/>
    </xf>
    <xf numFmtId="177" fontId="3" fillId="0" borderId="25" xfId="0" applyNumberFormat="1" applyFont="1" applyBorder="1" applyAlignment="1">
      <alignment horizontal="center"/>
    </xf>
    <xf numFmtId="176" fontId="41" fillId="0" borderId="10" xfId="0" applyNumberFormat="1" applyFont="1" applyBorder="1" applyAlignment="1" applyProtection="1">
      <alignment horizontal="right"/>
      <protection locked="0"/>
    </xf>
    <xf numFmtId="176" fontId="0" fillId="0" borderId="10" xfId="0" applyNumberFormat="1" applyBorder="1" applyAlignment="1">
      <alignment horizontal="right"/>
    </xf>
    <xf numFmtId="175" fontId="27" fillId="0" borderId="10" xfId="0" applyNumberFormat="1" applyFont="1" applyBorder="1" applyAlignment="1">
      <alignment horizontal="left" vertical="top" wrapText="1"/>
    </xf>
    <xf numFmtId="176" fontId="41" fillId="0" borderId="22" xfId="0" applyNumberFormat="1" applyFont="1" applyBorder="1" applyAlignment="1">
      <alignment horizontal="right"/>
    </xf>
    <xf numFmtId="1" fontId="3" fillId="0" borderId="25" xfId="0" applyNumberFormat="1" applyFont="1" applyBorder="1" applyAlignment="1">
      <alignment horizontal="center"/>
    </xf>
    <xf numFmtId="175" fontId="27" fillId="0" borderId="10" xfId="0" applyNumberFormat="1" applyFont="1" applyBorder="1" applyAlignment="1">
      <alignment vertical="top" wrapText="1"/>
    </xf>
    <xf numFmtId="175" fontId="41" fillId="0" borderId="10" xfId="117" applyNumberFormat="1" applyFont="1" applyBorder="1" applyAlignment="1">
      <alignment horizontal="left" vertical="top" indent="1"/>
    </xf>
    <xf numFmtId="165" fontId="41" fillId="0" borderId="22" xfId="0" applyNumberFormat="1" applyFont="1" applyBorder="1" applyAlignment="1">
      <alignment horizontal="left" vertical="center" wrapText="1" indent="1"/>
    </xf>
    <xf numFmtId="165" fontId="41" fillId="0" borderId="22" xfId="0" applyNumberFormat="1" applyFont="1" applyBorder="1" applyAlignment="1">
      <alignment horizontal="left" vertical="center" wrapText="1" indent="2"/>
    </xf>
    <xf numFmtId="165" fontId="42" fillId="0" borderId="10" xfId="117" applyNumberFormat="1" applyFont="1" applyBorder="1" applyAlignment="1">
      <alignment horizontal="center" vertical="top" wrapText="1"/>
    </xf>
    <xf numFmtId="176" fontId="3" fillId="0" borderId="10" xfId="117" applyNumberFormat="1" applyBorder="1"/>
    <xf numFmtId="165" fontId="41" fillId="0" borderId="22" xfId="0" applyNumberFormat="1" applyFont="1" applyBorder="1" applyAlignment="1">
      <alignment horizontal="left" wrapText="1" inden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 indent="1"/>
    </xf>
    <xf numFmtId="176" fontId="3" fillId="0" borderId="10" xfId="0" applyNumberFormat="1" applyFont="1" applyBorder="1" applyAlignment="1">
      <alignment horizontal="right"/>
    </xf>
    <xf numFmtId="165" fontId="27" fillId="0" borderId="22" xfId="0" applyNumberFormat="1" applyFont="1" applyBorder="1" applyAlignment="1">
      <alignment horizontal="left" vertical="center" wrapText="1"/>
    </xf>
    <xf numFmtId="164" fontId="2" fillId="0" borderId="13" xfId="117" applyNumberFormat="1" applyFont="1" applyBorder="1" applyAlignment="1">
      <alignment horizontal="center" vertical="center"/>
    </xf>
    <xf numFmtId="165" fontId="27" fillId="0" borderId="13" xfId="0" applyNumberFormat="1" applyFont="1" applyBorder="1" applyAlignment="1">
      <alignment horizontal="left" wrapText="1"/>
    </xf>
    <xf numFmtId="0" fontId="3" fillId="0" borderId="30" xfId="117" applyBorder="1" applyAlignment="1">
      <alignment horizontal="center" wrapText="1"/>
    </xf>
    <xf numFmtId="0" fontId="2" fillId="0" borderId="30" xfId="117" applyFont="1" applyBorder="1" applyAlignment="1">
      <alignment horizontal="center" wrapText="1"/>
    </xf>
    <xf numFmtId="4" fontId="0" fillId="0" borderId="30" xfId="0" applyNumberFormat="1" applyBorder="1" applyAlignment="1">
      <alignment horizontal="center"/>
    </xf>
    <xf numFmtId="175" fontId="27" fillId="0" borderId="30" xfId="0" applyNumberFormat="1" applyFont="1" applyBorder="1" applyAlignment="1">
      <alignment horizontal="right" wrapText="1"/>
    </xf>
    <xf numFmtId="176" fontId="27" fillId="0" borderId="24" xfId="117" applyNumberFormat="1" applyFont="1" applyBorder="1" applyAlignment="1">
      <alignment horizontal="right" wrapText="1"/>
    </xf>
    <xf numFmtId="165" fontId="41" fillId="0" borderId="10" xfId="0" applyNumberFormat="1" applyFont="1" applyBorder="1" applyAlignment="1">
      <alignment horizontal="center" wrapText="1"/>
    </xf>
    <xf numFmtId="1" fontId="3" fillId="0" borderId="25" xfId="0" applyNumberFormat="1" applyFont="1" applyBorder="1" applyAlignment="1">
      <alignment horizontal="center" vertical="center"/>
    </xf>
    <xf numFmtId="165" fontId="41" fillId="0" borderId="10" xfId="0" applyNumberFormat="1" applyFont="1" applyBorder="1" applyAlignment="1">
      <alignment horizontal="center" vertical="center" wrapText="1"/>
    </xf>
    <xf numFmtId="175" fontId="39" fillId="0" borderId="10" xfId="117" applyNumberFormat="1" applyFont="1" applyBorder="1" applyAlignment="1">
      <alignment horizontal="left" vertical="top" wrapText="1"/>
    </xf>
    <xf numFmtId="177" fontId="3" fillId="0" borderId="29" xfId="0" applyNumberFormat="1" applyFont="1" applyBorder="1" applyAlignment="1">
      <alignment horizontal="center"/>
    </xf>
    <xf numFmtId="175" fontId="42" fillId="0" borderId="13" xfId="117" applyNumberFormat="1" applyFont="1" applyBorder="1" applyAlignment="1">
      <alignment horizontal="left" vertical="center"/>
    </xf>
    <xf numFmtId="164" fontId="40" fillId="0" borderId="11" xfId="117" applyNumberFormat="1" applyFont="1" applyBorder="1" applyAlignment="1">
      <alignment horizontal="center" wrapText="1"/>
    </xf>
    <xf numFmtId="0" fontId="2" fillId="0" borderId="0" xfId="0" applyFont="1"/>
    <xf numFmtId="165" fontId="42" fillId="0" borderId="26" xfId="117" applyNumberFormat="1" applyFont="1" applyBorder="1" applyAlignment="1">
      <alignment horizontal="center" vertical="top" wrapText="1"/>
    </xf>
    <xf numFmtId="0" fontId="3" fillId="0" borderId="26" xfId="117" applyBorder="1" applyAlignment="1">
      <alignment horizontal="center" vertical="center" wrapText="1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4" fontId="36" fillId="24" borderId="18" xfId="1" applyNumberFormat="1" applyFont="1" applyBorder="1" applyAlignment="1">
      <alignment horizontal="left"/>
    </xf>
    <xf numFmtId="0" fontId="36" fillId="24" borderId="23" xfId="1" applyFont="1" applyBorder="1" applyAlignment="1">
      <alignment horizontal="left"/>
    </xf>
    <xf numFmtId="0" fontId="36" fillId="24" borderId="16" xfId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4" fontId="36" fillId="24" borderId="0" xfId="1" applyNumberFormat="1" applyFont="1"/>
    <xf numFmtId="164" fontId="0" fillId="0" borderId="16" xfId="0" applyNumberFormat="1" applyBorder="1"/>
    <xf numFmtId="4" fontId="0" fillId="0" borderId="22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175" fontId="27" fillId="0" borderId="30" xfId="0" applyNumberFormat="1" applyFont="1" applyBorder="1" applyAlignment="1">
      <alignment wrapText="1"/>
    </xf>
    <xf numFmtId="176" fontId="27" fillId="0" borderId="24" xfId="117" applyNumberFormat="1" applyFont="1" applyBorder="1" applyAlignment="1">
      <alignment horizontal="right"/>
    </xf>
    <xf numFmtId="164" fontId="2" fillId="0" borderId="27" xfId="0" applyNumberFormat="1" applyFont="1" applyBorder="1" applyAlignment="1">
      <alignment horizontal="left" wrapText="1"/>
    </xf>
    <xf numFmtId="175" fontId="41" fillId="0" borderId="22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177" fontId="3" fillId="0" borderId="25" xfId="0" applyNumberFormat="1" applyFont="1" applyBorder="1" applyAlignment="1">
      <alignment horizontal="center" vertical="center"/>
    </xf>
    <xf numFmtId="164" fontId="40" fillId="0" borderId="12" xfId="117" applyNumberFormat="1" applyFont="1" applyBorder="1" applyAlignment="1">
      <alignment horizontal="center" vertical="center" wrapText="1"/>
    </xf>
    <xf numFmtId="165" fontId="27" fillId="0" borderId="13" xfId="117" applyNumberFormat="1" applyFont="1" applyBorder="1" applyAlignment="1">
      <alignment horizontal="left" vertical="center" wrapText="1"/>
    </xf>
    <xf numFmtId="0" fontId="3" fillId="0" borderId="30" xfId="117" applyBorder="1" applyAlignment="1">
      <alignment wrapText="1"/>
    </xf>
    <xf numFmtId="3" fontId="3" fillId="0" borderId="30" xfId="117" applyNumberFormat="1" applyBorder="1" applyAlignment="1">
      <alignment horizontal="center"/>
    </xf>
    <xf numFmtId="4" fontId="3" fillId="0" borderId="30" xfId="117" applyNumberFormat="1" applyBorder="1" applyAlignment="1">
      <alignment horizontal="right"/>
    </xf>
    <xf numFmtId="4" fontId="3" fillId="0" borderId="24" xfId="117" applyNumberFormat="1" applyBorder="1" applyAlignment="1">
      <alignment horizontal="right"/>
    </xf>
    <xf numFmtId="165" fontId="27" fillId="0" borderId="22" xfId="0" applyNumberFormat="1" applyFont="1" applyBorder="1" applyAlignment="1">
      <alignment horizontal="left" wrapText="1"/>
    </xf>
    <xf numFmtId="164" fontId="2" fillId="0" borderId="10" xfId="0" applyNumberFormat="1" applyFont="1" applyBorder="1" applyAlignment="1">
      <alignment horizontal="left" vertical="top" wrapText="1"/>
    </xf>
    <xf numFmtId="175" fontId="27" fillId="0" borderId="16" xfId="0" applyNumberFormat="1" applyFont="1" applyBorder="1" applyAlignment="1">
      <alignment vertical="center" wrapText="1"/>
    </xf>
    <xf numFmtId="176" fontId="41" fillId="0" borderId="10" xfId="0" applyNumberFormat="1" applyFont="1" applyBorder="1" applyAlignment="1" applyProtection="1">
      <alignment horizontal="right" vertical="center"/>
      <protection locked="0"/>
    </xf>
    <xf numFmtId="0" fontId="36" fillId="24" borderId="22" xfId="1" applyFont="1" applyBorder="1"/>
    <xf numFmtId="165" fontId="27" fillId="0" borderId="12" xfId="0" applyNumberFormat="1" applyFont="1" applyBorder="1" applyAlignment="1">
      <alignment horizontal="left" wrapText="1"/>
    </xf>
    <xf numFmtId="164" fontId="40" fillId="0" borderId="27" xfId="0" applyNumberFormat="1" applyFont="1" applyBorder="1" applyAlignment="1">
      <alignment horizontal="center" wrapText="1"/>
    </xf>
    <xf numFmtId="175" fontId="27" fillId="0" borderId="10" xfId="0" applyNumberFormat="1" applyFont="1" applyBorder="1" applyAlignment="1">
      <alignment wrapText="1"/>
    </xf>
    <xf numFmtId="175" fontId="39" fillId="0" borderId="10" xfId="117" applyNumberFormat="1" applyFont="1" applyBorder="1" applyAlignment="1">
      <alignment horizontal="left" wrapText="1"/>
    </xf>
    <xf numFmtId="165" fontId="27" fillId="0" borderId="10" xfId="0" applyNumberFormat="1" applyFont="1" applyBorder="1" applyAlignment="1">
      <alignment horizontal="left" wrapText="1"/>
    </xf>
    <xf numFmtId="177" fontId="3" fillId="0" borderId="10" xfId="0" applyNumberFormat="1" applyFont="1" applyBorder="1" applyAlignment="1">
      <alignment horizontal="center"/>
    </xf>
    <xf numFmtId="165" fontId="42" fillId="0" borderId="10" xfId="117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176" fontId="41" fillId="0" borderId="0" xfId="0" applyNumberFormat="1" applyFont="1" applyAlignment="1" applyProtection="1">
      <alignment horizontal="right"/>
      <protection locked="0"/>
    </xf>
    <xf numFmtId="165" fontId="41" fillId="0" borderId="15" xfId="0" applyNumberFormat="1" applyFont="1" applyBorder="1" applyAlignment="1">
      <alignment horizontal="center" wrapText="1"/>
    </xf>
    <xf numFmtId="177" fontId="3" fillId="0" borderId="11" xfId="0" applyNumberFormat="1" applyFont="1" applyBorder="1" applyAlignment="1">
      <alignment horizontal="center"/>
    </xf>
    <xf numFmtId="165" fontId="27" fillId="0" borderId="11" xfId="0" applyNumberFormat="1" applyFont="1" applyBorder="1" applyAlignment="1">
      <alignment horizontal="left" wrapText="1"/>
    </xf>
    <xf numFmtId="175" fontId="41" fillId="0" borderId="10" xfId="0" applyNumberFormat="1" applyFont="1" applyBorder="1" applyAlignment="1">
      <alignment horizontal="center" vertical="top"/>
    </xf>
    <xf numFmtId="164" fontId="3" fillId="0" borderId="10" xfId="0" applyNumberFormat="1" applyFont="1" applyBorder="1" applyAlignment="1">
      <alignment horizontal="center" vertical="top" wrapText="1"/>
    </xf>
    <xf numFmtId="165" fontId="41" fillId="0" borderId="22" xfId="0" applyNumberFormat="1" applyFont="1" applyBorder="1" applyAlignment="1">
      <alignment horizontal="left" wrapText="1"/>
    </xf>
    <xf numFmtId="175" fontId="42" fillId="0" borderId="10" xfId="117" applyNumberFormat="1" applyFont="1" applyBorder="1" applyAlignment="1">
      <alignment horizontal="center" vertical="top"/>
    </xf>
    <xf numFmtId="165" fontId="41" fillId="0" borderId="11" xfId="0" applyNumberFormat="1" applyFont="1" applyBorder="1" applyAlignment="1">
      <alignment horizontal="center" wrapText="1"/>
    </xf>
    <xf numFmtId="176" fontId="41" fillId="0" borderId="11" xfId="0" applyNumberFormat="1" applyFont="1" applyBorder="1" applyAlignment="1" applyProtection="1">
      <alignment horizontal="right"/>
      <protection locked="0"/>
    </xf>
    <xf numFmtId="1" fontId="3" fillId="0" borderId="11" xfId="0" applyNumberFormat="1" applyFont="1" applyBorder="1" applyAlignment="1">
      <alignment horizontal="center"/>
    </xf>
    <xf numFmtId="175" fontId="41" fillId="0" borderId="10" xfId="0" applyNumberFormat="1" applyFont="1" applyBorder="1" applyAlignment="1">
      <alignment horizontal="right" vertical="top"/>
    </xf>
    <xf numFmtId="175" fontId="41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165" fontId="41" fillId="0" borderId="22" xfId="0" applyNumberFormat="1" applyFont="1" applyBorder="1" applyAlignment="1">
      <alignment horizontal="left" vertical="top" wrapText="1"/>
    </xf>
    <xf numFmtId="165" fontId="39" fillId="0" borderId="22" xfId="0" applyNumberFormat="1" applyFont="1" applyBorder="1" applyAlignment="1">
      <alignment horizontal="left" wrapText="1"/>
    </xf>
    <xf numFmtId="0" fontId="3" fillId="0" borderId="0" xfId="0" applyFont="1" applyAlignment="1">
      <alignment horizontal="left" wrapText="1" indent="2"/>
    </xf>
    <xf numFmtId="0" fontId="0" fillId="0" borderId="0" xfId="0" applyAlignment="1">
      <alignment horizontal="left" vertical="center" wrapText="1" indent="1"/>
    </xf>
    <xf numFmtId="175" fontId="42" fillId="0" borderId="10" xfId="117" applyNumberFormat="1" applyFont="1" applyBorder="1" applyAlignment="1">
      <alignment horizontal="right" vertical="top"/>
    </xf>
    <xf numFmtId="175" fontId="41" fillId="0" borderId="10" xfId="117" applyNumberFormat="1" applyFont="1" applyBorder="1" applyAlignment="1">
      <alignment horizontal="right" vertical="top"/>
    </xf>
    <xf numFmtId="175" fontId="41" fillId="0" borderId="22" xfId="0" applyNumberFormat="1" applyFont="1" applyBorder="1" applyAlignment="1">
      <alignment horizontal="center" vertical="center"/>
    </xf>
    <xf numFmtId="175" fontId="41" fillId="0" borderId="10" xfId="117" applyNumberFormat="1" applyFont="1" applyBorder="1" applyAlignment="1">
      <alignment horizontal="center" vertical="top"/>
    </xf>
    <xf numFmtId="176" fontId="41" fillId="0" borderId="10" xfId="0" applyNumberFormat="1" applyFont="1" applyBorder="1" applyAlignment="1">
      <alignment horizontal="right"/>
    </xf>
    <xf numFmtId="4" fontId="0" fillId="0" borderId="29" xfId="0" applyNumberFormat="1" applyBorder="1" applyAlignment="1">
      <alignment horizontal="right" vertical="top"/>
    </xf>
    <xf numFmtId="176" fontId="41" fillId="0" borderId="10" xfId="0" applyNumberFormat="1" applyFont="1" applyBorder="1" applyAlignment="1">
      <alignment horizontal="right" vertical="top"/>
    </xf>
    <xf numFmtId="176" fontId="41" fillId="0" borderId="10" xfId="0" applyNumberFormat="1" applyFon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7" fontId="0" fillId="0" borderId="25" xfId="0" applyNumberFormat="1" applyBorder="1" applyAlignment="1">
      <alignment horizontal="center" vertical="center"/>
    </xf>
    <xf numFmtId="175" fontId="41" fillId="0" borderId="10" xfId="0" applyNumberFormat="1" applyFont="1" applyBorder="1" applyAlignment="1">
      <alignment horizontal="right" vertical="center"/>
    </xf>
    <xf numFmtId="175" fontId="27" fillId="0" borderId="22" xfId="0" applyNumberFormat="1" applyFont="1" applyBorder="1" applyAlignment="1">
      <alignment horizontal="left" vertical="center"/>
    </xf>
    <xf numFmtId="165" fontId="27" fillId="0" borderId="22" xfId="0" applyNumberFormat="1" applyFont="1" applyBorder="1" applyAlignment="1">
      <alignment vertical="center" wrapText="1"/>
    </xf>
    <xf numFmtId="165" fontId="39" fillId="0" borderId="22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175" fontId="27" fillId="0" borderId="10" xfId="0" applyNumberFormat="1" applyFont="1" applyBorder="1" applyAlignment="1">
      <alignment horizontal="left" vertical="top"/>
    </xf>
    <xf numFmtId="0" fontId="2" fillId="0" borderId="0" xfId="0" applyFont="1" applyAlignment="1">
      <alignment horizontal="justify" vertical="top"/>
    </xf>
    <xf numFmtId="175" fontId="27" fillId="0" borderId="10" xfId="0" applyNumberFormat="1" applyFont="1" applyBorder="1" applyAlignment="1">
      <alignment horizontal="left" vertical="center"/>
    </xf>
    <xf numFmtId="4" fontId="3" fillId="0" borderId="0" xfId="117" applyNumberFormat="1" applyAlignment="1">
      <alignment horizontal="right"/>
    </xf>
    <xf numFmtId="165" fontId="42" fillId="0" borderId="14" xfId="117" applyNumberFormat="1" applyFont="1" applyBorder="1" applyAlignment="1">
      <alignment horizontal="center" vertical="top" wrapText="1"/>
    </xf>
    <xf numFmtId="0" fontId="3" fillId="0" borderId="14" xfId="117" applyBorder="1" applyAlignment="1">
      <alignment horizontal="center" vertical="center" wrapText="1"/>
    </xf>
    <xf numFmtId="176" fontId="27" fillId="0" borderId="21" xfId="117" applyNumberFormat="1" applyFont="1" applyBorder="1" applyAlignment="1">
      <alignment horizontal="right" wrapText="1"/>
    </xf>
    <xf numFmtId="176" fontId="0" fillId="0" borderId="0" xfId="0" applyNumberFormat="1" applyAlignment="1">
      <alignment horizontal="right"/>
    </xf>
    <xf numFmtId="164" fontId="2" fillId="0" borderId="10" xfId="117" applyNumberFormat="1" applyFont="1" applyBorder="1" applyAlignment="1">
      <alignment horizontal="left" vertical="center" wrapText="1"/>
    </xf>
    <xf numFmtId="164" fontId="3" fillId="0" borderId="10" xfId="117" applyNumberFormat="1" applyBorder="1" applyAlignment="1">
      <alignment horizontal="center" vertical="center" wrapText="1"/>
    </xf>
    <xf numFmtId="165" fontId="27" fillId="0" borderId="29" xfId="0" applyNumberFormat="1" applyFont="1" applyBorder="1" applyAlignment="1">
      <alignment horizontal="left" vertical="center" wrapText="1"/>
    </xf>
    <xf numFmtId="165" fontId="41" fillId="0" borderId="10" xfId="0" applyNumberFormat="1" applyFont="1" applyBorder="1" applyAlignment="1">
      <alignment horizontal="left" vertical="center" wrapText="1" indent="1"/>
    </xf>
    <xf numFmtId="165" fontId="27" fillId="0" borderId="10" xfId="0" applyNumberFormat="1" applyFont="1" applyBorder="1" applyAlignment="1">
      <alignment horizontal="left" vertical="center" wrapText="1"/>
    </xf>
    <xf numFmtId="165" fontId="39" fillId="0" borderId="10" xfId="117" applyNumberFormat="1" applyFont="1" applyBorder="1" applyAlignment="1">
      <alignment horizontal="left" vertical="top" wrapText="1"/>
    </xf>
    <xf numFmtId="165" fontId="39" fillId="0" borderId="10" xfId="117" applyNumberFormat="1" applyFont="1" applyBorder="1" applyAlignment="1">
      <alignment vertical="top" wrapText="1"/>
    </xf>
    <xf numFmtId="165" fontId="41" fillId="0" borderId="10" xfId="0" applyNumberFormat="1" applyFont="1" applyBorder="1" applyAlignment="1">
      <alignment horizontal="left" wrapText="1" indent="1"/>
    </xf>
    <xf numFmtId="165" fontId="41" fillId="0" borderId="10" xfId="0" applyNumberFormat="1" applyFont="1" applyBorder="1" applyAlignment="1">
      <alignment horizontal="left" vertical="center" wrapText="1" indent="2"/>
    </xf>
    <xf numFmtId="165" fontId="41" fillId="0" borderId="10" xfId="0" applyNumberFormat="1" applyFont="1" applyBorder="1" applyAlignment="1">
      <alignment horizontal="left" vertical="top" wrapText="1"/>
    </xf>
    <xf numFmtId="165" fontId="41" fillId="0" borderId="11" xfId="0" applyNumberFormat="1" applyFont="1" applyBorder="1" applyAlignment="1">
      <alignment horizontal="left" wrapText="1" indent="1"/>
    </xf>
    <xf numFmtId="0" fontId="3" fillId="0" borderId="22" xfId="0" applyFont="1" applyBorder="1" applyAlignment="1">
      <alignment horizont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wrapText="1"/>
    </xf>
    <xf numFmtId="0" fontId="3" fillId="0" borderId="22" xfId="117" applyBorder="1" applyAlignment="1">
      <alignment horizontal="center" wrapText="1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4" fontId="3" fillId="0" borderId="29" xfId="117" applyNumberFormat="1" applyBorder="1" applyAlignment="1">
      <alignment horizontal="right"/>
    </xf>
    <xf numFmtId="4" fontId="3" fillId="0" borderId="10" xfId="117" applyNumberFormat="1" applyBorder="1" applyAlignment="1">
      <alignment horizontal="right"/>
    </xf>
    <xf numFmtId="165" fontId="27" fillId="0" borderId="15" xfId="117" applyNumberFormat="1" applyFont="1" applyBorder="1" applyAlignment="1">
      <alignment horizontal="left" wrapText="1"/>
    </xf>
    <xf numFmtId="0" fontId="3" fillId="0" borderId="21" xfId="0" applyFont="1" applyBorder="1" applyAlignment="1">
      <alignment horizontal="center" wrapText="1"/>
    </xf>
    <xf numFmtId="176" fontId="0" fillId="0" borderId="14" xfId="0" applyNumberFormat="1" applyBorder="1" applyAlignment="1">
      <alignment horizontal="right"/>
    </xf>
    <xf numFmtId="4" fontId="3" fillId="0" borderId="14" xfId="0" applyNumberFormat="1" applyFont="1" applyBorder="1" applyAlignment="1" applyProtection="1">
      <alignment horizontal="center"/>
      <protection locked="0"/>
    </xf>
    <xf numFmtId="4" fontId="3" fillId="0" borderId="21" xfId="0" applyNumberFormat="1" applyFont="1" applyBorder="1" applyAlignment="1" applyProtection="1">
      <alignment horizontal="center"/>
      <protection locked="0"/>
    </xf>
    <xf numFmtId="4" fontId="0" fillId="0" borderId="19" xfId="0" applyNumberFormat="1" applyBorder="1" applyAlignment="1">
      <alignment horizontal="left"/>
    </xf>
    <xf numFmtId="3" fontId="2" fillId="0" borderId="14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3" fontId="2" fillId="0" borderId="26" xfId="0" applyNumberFormat="1" applyFont="1" applyBorder="1" applyAlignment="1">
      <alignment horizontal="right"/>
    </xf>
    <xf numFmtId="7" fontId="36" fillId="24" borderId="0" xfId="1" applyNumberFormat="1" applyFont="1" applyAlignment="1">
      <alignment horizontal="center"/>
    </xf>
    <xf numFmtId="0" fontId="36" fillId="24" borderId="22" xfId="1" applyFont="1" applyBorder="1"/>
    <xf numFmtId="7" fontId="36" fillId="24" borderId="14" xfId="1" applyNumberFormat="1" applyFont="1" applyBorder="1" applyAlignment="1">
      <alignment horizontal="center"/>
    </xf>
    <xf numFmtId="0" fontId="36" fillId="24" borderId="21" xfId="1" applyFont="1" applyBorder="1"/>
    <xf numFmtId="165" fontId="42" fillId="0" borderId="10" xfId="117" applyNumberFormat="1" applyFont="1" applyBorder="1" applyAlignment="1">
      <alignment horizontal="center" vertical="center" wrapText="1"/>
    </xf>
    <xf numFmtId="0" fontId="3" fillId="0" borderId="22" xfId="117" applyBorder="1" applyAlignment="1">
      <alignment horizontal="center" vertical="center" wrapText="1"/>
    </xf>
    <xf numFmtId="177" fontId="3" fillId="0" borderId="10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3" fillId="0" borderId="22" xfId="117" applyBorder="1" applyAlignment="1">
      <alignment horizontal="center" vertical="top" wrapText="1"/>
    </xf>
    <xf numFmtId="177" fontId="3" fillId="0" borderId="10" xfId="0" applyNumberFormat="1" applyFont="1" applyBorder="1" applyAlignment="1">
      <alignment horizontal="center" vertical="top"/>
    </xf>
    <xf numFmtId="176" fontId="0" fillId="0" borderId="0" xfId="0" applyNumberFormat="1" applyAlignment="1">
      <alignment horizontal="right" vertical="top"/>
    </xf>
    <xf numFmtId="165" fontId="41" fillId="0" borderId="29" xfId="0" applyNumberFormat="1" applyFont="1" applyBorder="1" applyAlignment="1">
      <alignment horizontal="center" vertical="center" wrapText="1"/>
    </xf>
    <xf numFmtId="165" fontId="41" fillId="0" borderId="15" xfId="0" applyNumberFormat="1" applyFont="1" applyBorder="1" applyAlignment="1">
      <alignment horizontal="center" vertical="center" wrapText="1"/>
    </xf>
    <xf numFmtId="165" fontId="41" fillId="0" borderId="22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indent="2"/>
    </xf>
    <xf numFmtId="176" fontId="41" fillId="0" borderId="10" xfId="0" applyNumberFormat="1" applyFont="1" applyBorder="1" applyAlignment="1" applyProtection="1">
      <alignment horizontal="right"/>
    </xf>
    <xf numFmtId="176" fontId="41" fillId="0" borderId="10" xfId="0" applyNumberFormat="1" applyFont="1" applyBorder="1" applyAlignment="1" applyProtection="1">
      <alignment horizontal="right" vertical="top"/>
      <protection locked="0"/>
    </xf>
    <xf numFmtId="176" fontId="3" fillId="0" borderId="10" xfId="117" applyNumberFormat="1" applyBorder="1" applyAlignment="1" applyProtection="1">
      <alignment horizontal="right"/>
      <protection locked="0"/>
    </xf>
    <xf numFmtId="176" fontId="3" fillId="0" borderId="10" xfId="117" applyNumberFormat="1" applyBorder="1" applyAlignment="1" applyProtection="1">
      <alignment horizontal="right" vertical="center"/>
      <protection locked="0"/>
    </xf>
    <xf numFmtId="176" fontId="0" fillId="0" borderId="10" xfId="0" applyNumberFormat="1" applyBorder="1" applyAlignment="1" applyProtection="1">
      <alignment horizontal="right" vertical="center"/>
      <protection locked="0"/>
    </xf>
  </cellXfs>
  <cellStyles count="119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10" xfId="117" xr:uid="{A912D94F-48AD-43F2-B6A6-EF3802EBD1B3}"/>
    <cellStyle name="Normal 2" xfId="81" xr:uid="{00000000-0005-0000-0000-000051000000}"/>
    <cellStyle name="Normal 2 2" xfId="118" xr:uid="{369261B9-5F6D-43F6-BC81-61CA9FF4386A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cityofwpg.org\wwddfs\PROJECTS\Water\W-1088%202024%20Water%20Main%20Renewals%20-%20Contract%2010\4.0%20Contract%20Admin\4.1%20Bid%20Opportunity%20Documents\Form%20B%20-%202022%20Sewer%20and%20Wa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ions"/>
      <sheetName val="Form B"/>
      <sheetName val="Items"/>
      <sheetName val="Numbering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0</v>
          </cell>
          <cell r="B1" t="str">
            <v>a)</v>
          </cell>
          <cell r="C1" t="str">
            <v>i)</v>
          </cell>
          <cell r="D1" t="str">
            <v>A.</v>
          </cell>
          <cell r="E1" t="str">
            <v>A</v>
          </cell>
        </row>
        <row r="2">
          <cell r="A2">
            <v>1</v>
          </cell>
          <cell r="B2" t="str">
            <v>a)</v>
          </cell>
          <cell r="C2" t="str">
            <v>i)</v>
          </cell>
          <cell r="D2" t="str">
            <v>A.</v>
          </cell>
          <cell r="E2" t="str">
            <v>A</v>
          </cell>
        </row>
        <row r="3">
          <cell r="A3">
            <v>2</v>
          </cell>
          <cell r="B3" t="str">
            <v>b)</v>
          </cell>
          <cell r="C3" t="str">
            <v>ii)</v>
          </cell>
          <cell r="D3" t="str">
            <v>B.</v>
          </cell>
          <cell r="E3" t="str">
            <v>B</v>
          </cell>
        </row>
        <row r="4">
          <cell r="A4">
            <v>3</v>
          </cell>
          <cell r="B4" t="str">
            <v>c)</v>
          </cell>
          <cell r="C4" t="str">
            <v>iii)</v>
          </cell>
          <cell r="D4" t="str">
            <v>C.</v>
          </cell>
          <cell r="E4" t="str">
            <v>C</v>
          </cell>
        </row>
        <row r="5">
          <cell r="A5">
            <v>4</v>
          </cell>
          <cell r="B5" t="str">
            <v>d)</v>
          </cell>
          <cell r="C5" t="str">
            <v>iv)</v>
          </cell>
          <cell r="D5" t="str">
            <v>D.</v>
          </cell>
          <cell r="E5" t="str">
            <v>D</v>
          </cell>
        </row>
        <row r="6">
          <cell r="A6">
            <v>5</v>
          </cell>
          <cell r="B6" t="str">
            <v>e)</v>
          </cell>
          <cell r="C6" t="str">
            <v>v)</v>
          </cell>
          <cell r="D6" t="str">
            <v>E.</v>
          </cell>
          <cell r="E6" t="str">
            <v>E</v>
          </cell>
        </row>
        <row r="7">
          <cell r="A7">
            <v>6</v>
          </cell>
          <cell r="B7" t="str">
            <v>f)</v>
          </cell>
          <cell r="C7" t="str">
            <v>vi)</v>
          </cell>
          <cell r="D7" t="str">
            <v>F.</v>
          </cell>
          <cell r="E7" t="str">
            <v>F</v>
          </cell>
        </row>
        <row r="8">
          <cell r="A8">
            <v>7</v>
          </cell>
          <cell r="B8" t="str">
            <v>g)</v>
          </cell>
          <cell r="C8" t="str">
            <v>vii)</v>
          </cell>
          <cell r="D8" t="str">
            <v>G.</v>
          </cell>
          <cell r="E8" t="str">
            <v>G</v>
          </cell>
        </row>
        <row r="9">
          <cell r="A9">
            <v>8</v>
          </cell>
          <cell r="B9" t="str">
            <v>h)</v>
          </cell>
          <cell r="C9" t="str">
            <v>viii)</v>
          </cell>
          <cell r="D9" t="str">
            <v>H.</v>
          </cell>
          <cell r="E9" t="str">
            <v>H</v>
          </cell>
        </row>
        <row r="10">
          <cell r="A10">
            <v>9</v>
          </cell>
          <cell r="B10" t="str">
            <v>i)</v>
          </cell>
          <cell r="C10" t="str">
            <v>ix)</v>
          </cell>
          <cell r="D10" t="str">
            <v>I.</v>
          </cell>
          <cell r="E10" t="str">
            <v>I</v>
          </cell>
        </row>
        <row r="11">
          <cell r="A11">
            <v>10</v>
          </cell>
          <cell r="B11" t="str">
            <v>j)</v>
          </cell>
          <cell r="C11" t="str">
            <v>x)</v>
          </cell>
          <cell r="D11" t="str">
            <v>J.</v>
          </cell>
          <cell r="E11" t="str">
            <v>J</v>
          </cell>
        </row>
        <row r="12">
          <cell r="A12">
            <v>11</v>
          </cell>
          <cell r="B12" t="str">
            <v>k)</v>
          </cell>
          <cell r="C12" t="str">
            <v>xi)</v>
          </cell>
          <cell r="D12" t="str">
            <v>K.</v>
          </cell>
          <cell r="E12" t="str">
            <v>K</v>
          </cell>
        </row>
        <row r="13">
          <cell r="A13">
            <v>12</v>
          </cell>
          <cell r="B13" t="str">
            <v>l)</v>
          </cell>
          <cell r="C13" t="str">
            <v>xii)</v>
          </cell>
          <cell r="D13" t="str">
            <v>L.</v>
          </cell>
          <cell r="E13" t="str">
            <v>L</v>
          </cell>
        </row>
        <row r="14">
          <cell r="A14">
            <v>13</v>
          </cell>
          <cell r="B14" t="str">
            <v>m)</v>
          </cell>
          <cell r="C14" t="str">
            <v>xiii)</v>
          </cell>
          <cell r="D14" t="str">
            <v>M.</v>
          </cell>
          <cell r="E14" t="str">
            <v>M</v>
          </cell>
        </row>
        <row r="15">
          <cell r="A15">
            <v>14</v>
          </cell>
          <cell r="B15" t="str">
            <v>n)</v>
          </cell>
          <cell r="C15" t="str">
            <v>xiv)</v>
          </cell>
          <cell r="D15" t="str">
            <v>N.</v>
          </cell>
          <cell r="E15" t="str">
            <v>N</v>
          </cell>
        </row>
        <row r="16">
          <cell r="A16">
            <v>15</v>
          </cell>
          <cell r="B16" t="str">
            <v>o)</v>
          </cell>
          <cell r="C16" t="str">
            <v>xv)</v>
          </cell>
          <cell r="D16" t="str">
            <v>O.</v>
          </cell>
          <cell r="E16" t="str">
            <v>O</v>
          </cell>
        </row>
        <row r="17">
          <cell r="A17">
            <v>16</v>
          </cell>
          <cell r="B17" t="str">
            <v>p)</v>
          </cell>
          <cell r="C17" t="str">
            <v>xvi)</v>
          </cell>
          <cell r="D17" t="str">
            <v>P.</v>
          </cell>
          <cell r="E17" t="str">
            <v>P</v>
          </cell>
        </row>
        <row r="18">
          <cell r="A18">
            <v>17</v>
          </cell>
          <cell r="B18" t="str">
            <v>q)</v>
          </cell>
          <cell r="C18" t="str">
            <v>xvii)</v>
          </cell>
          <cell r="D18" t="str">
            <v>Q.</v>
          </cell>
          <cell r="E18" t="str">
            <v>Q</v>
          </cell>
        </row>
        <row r="19">
          <cell r="A19">
            <v>18</v>
          </cell>
          <cell r="B19" t="str">
            <v>r)</v>
          </cell>
          <cell r="C19" t="str">
            <v>xviii)</v>
          </cell>
          <cell r="D19" t="str">
            <v>R.</v>
          </cell>
          <cell r="E19" t="str">
            <v>R</v>
          </cell>
        </row>
        <row r="20">
          <cell r="A20">
            <v>19</v>
          </cell>
          <cell r="B20" t="str">
            <v>s)</v>
          </cell>
          <cell r="C20" t="str">
            <v>xix)</v>
          </cell>
          <cell r="D20" t="str">
            <v>S.</v>
          </cell>
          <cell r="E20" t="str">
            <v>S</v>
          </cell>
        </row>
        <row r="21">
          <cell r="A21">
            <v>20</v>
          </cell>
          <cell r="B21" t="str">
            <v>t)</v>
          </cell>
          <cell r="C21" t="str">
            <v>i)</v>
          </cell>
          <cell r="D21" t="str">
            <v>T.</v>
          </cell>
          <cell r="E21" t="str">
            <v>T</v>
          </cell>
        </row>
        <row r="22">
          <cell r="A22">
            <v>21</v>
          </cell>
          <cell r="B22" t="str">
            <v>u)</v>
          </cell>
          <cell r="C22" t="str">
            <v>ii)</v>
          </cell>
          <cell r="D22" t="str">
            <v>U.</v>
          </cell>
          <cell r="E22" t="str">
            <v>U</v>
          </cell>
        </row>
        <row r="23">
          <cell r="A23">
            <v>22</v>
          </cell>
          <cell r="B23" t="str">
            <v>v)</v>
          </cell>
          <cell r="C23" t="str">
            <v>iii)</v>
          </cell>
          <cell r="D23" t="str">
            <v>V.</v>
          </cell>
          <cell r="E23" t="str">
            <v>V</v>
          </cell>
        </row>
        <row r="24">
          <cell r="A24">
            <v>23</v>
          </cell>
          <cell r="B24" t="str">
            <v>w)</v>
          </cell>
          <cell r="C24" t="str">
            <v>iv)</v>
          </cell>
          <cell r="D24" t="str">
            <v>W.</v>
          </cell>
          <cell r="E24" t="str">
            <v>W</v>
          </cell>
        </row>
        <row r="25">
          <cell r="A25">
            <v>24</v>
          </cell>
          <cell r="B25" t="str">
            <v>x)</v>
          </cell>
          <cell r="C25" t="str">
            <v>v)</v>
          </cell>
          <cell r="D25" t="str">
            <v>X.</v>
          </cell>
          <cell r="E25" t="str">
            <v>X</v>
          </cell>
        </row>
        <row r="26">
          <cell r="A26">
            <v>25</v>
          </cell>
          <cell r="B26" t="str">
            <v>y)</v>
          </cell>
          <cell r="C26" t="str">
            <v>vi)</v>
          </cell>
          <cell r="D26" t="str">
            <v>Y</v>
          </cell>
          <cell r="E26" t="str">
            <v>Y</v>
          </cell>
        </row>
        <row r="27">
          <cell r="A27">
            <v>26</v>
          </cell>
          <cell r="B27" t="str">
            <v>z)</v>
          </cell>
          <cell r="C27" t="str">
            <v>vii)</v>
          </cell>
          <cell r="D27" t="str">
            <v>Z</v>
          </cell>
          <cell r="E27" t="str">
            <v>Z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54"/>
  <sheetViews>
    <sheetView showGridLines="0" tabSelected="1" view="pageBreakPreview" topLeftCell="A116" zoomScaleNormal="100" zoomScaleSheetLayoutView="100" workbookViewId="0">
      <selection activeCell="E137" sqref="E137:G137"/>
    </sheetView>
  </sheetViews>
  <sheetFormatPr defaultColWidth="9.140625" defaultRowHeight="12.75" x14ac:dyDescent="0.2"/>
  <cols>
    <col min="1" max="1" width="6.28515625" customWidth="1"/>
    <col min="2" max="2" width="35.85546875" customWidth="1"/>
    <col min="3" max="3" width="10.28515625" customWidth="1"/>
    <col min="4" max="4" width="12" style="8" customWidth="1"/>
    <col min="5" max="5" width="11.28515625" style="5" customWidth="1"/>
    <col min="6" max="6" width="12.42578125" style="1" customWidth="1"/>
    <col min="7" max="7" width="13.85546875" style="1" customWidth="1"/>
  </cols>
  <sheetData>
    <row r="1" spans="1:7" x14ac:dyDescent="0.2">
      <c r="C1" s="171" t="s">
        <v>2</v>
      </c>
      <c r="D1" s="171"/>
      <c r="E1" s="171"/>
      <c r="G1"/>
    </row>
    <row r="2" spans="1:7" x14ac:dyDescent="0.2">
      <c r="A2" s="170"/>
      <c r="B2" s="170"/>
      <c r="C2" s="171" t="s">
        <v>10</v>
      </c>
      <c r="D2" s="171"/>
      <c r="E2" s="171"/>
      <c r="F2" s="2"/>
      <c r="G2"/>
    </row>
    <row r="3" spans="1:7" x14ac:dyDescent="0.2">
      <c r="A3" t="s">
        <v>3</v>
      </c>
      <c r="C3" s="8"/>
      <c r="D3" s="102"/>
      <c r="F3" s="2"/>
      <c r="G3" s="2"/>
    </row>
    <row r="4" spans="1:7" ht="22.5" x14ac:dyDescent="0.2">
      <c r="A4" s="11" t="s">
        <v>4</v>
      </c>
      <c r="B4" s="11" t="s">
        <v>5</v>
      </c>
      <c r="C4" s="11" t="s">
        <v>12</v>
      </c>
      <c r="D4" s="11" t="s">
        <v>6</v>
      </c>
      <c r="E4" s="11" t="s">
        <v>13</v>
      </c>
      <c r="F4" s="11" t="s">
        <v>7</v>
      </c>
      <c r="G4" s="11" t="s">
        <v>8</v>
      </c>
    </row>
    <row r="5" spans="1:7" ht="25.5" x14ac:dyDescent="0.2">
      <c r="A5" s="12" t="s">
        <v>14</v>
      </c>
      <c r="B5" s="80" t="s">
        <v>119</v>
      </c>
      <c r="C5" s="13"/>
      <c r="D5" s="14"/>
      <c r="E5" s="15"/>
      <c r="F5" s="10"/>
      <c r="G5" s="16"/>
    </row>
    <row r="6" spans="1:7" ht="25.5" x14ac:dyDescent="0.2">
      <c r="A6" s="17" t="s">
        <v>15</v>
      </c>
      <c r="B6" s="90" t="s">
        <v>16</v>
      </c>
      <c r="C6" s="53" t="s">
        <v>17</v>
      </c>
      <c r="D6" s="28"/>
      <c r="E6" s="29"/>
      <c r="F6" s="126"/>
      <c r="G6" s="22"/>
    </row>
    <row r="7" spans="1:7" x14ac:dyDescent="0.2">
      <c r="A7" s="23" t="s">
        <v>18</v>
      </c>
      <c r="B7" s="37" t="s">
        <v>19</v>
      </c>
      <c r="C7" s="55" t="s">
        <v>9</v>
      </c>
      <c r="D7" s="82"/>
      <c r="E7" s="83"/>
      <c r="F7" s="127"/>
      <c r="G7" s="26"/>
    </row>
    <row r="8" spans="1:7" ht="25.5" x14ac:dyDescent="0.2">
      <c r="A8" s="114" t="s">
        <v>20</v>
      </c>
      <c r="B8" s="27" t="s">
        <v>84</v>
      </c>
      <c r="C8" s="25"/>
      <c r="D8" s="82" t="s">
        <v>22</v>
      </c>
      <c r="E8" s="83">
        <v>245</v>
      </c>
      <c r="F8" s="93"/>
      <c r="G8" s="129">
        <f>ROUND(E8*F8,2)</f>
        <v>0</v>
      </c>
    </row>
    <row r="9" spans="1:7" ht="24" customHeight="1" x14ac:dyDescent="0.2">
      <c r="A9" s="114" t="s">
        <v>31</v>
      </c>
      <c r="B9" s="27" t="s">
        <v>21</v>
      </c>
      <c r="C9" s="25"/>
      <c r="D9" s="82" t="s">
        <v>22</v>
      </c>
      <c r="E9" s="83">
        <v>10</v>
      </c>
      <c r="F9" s="93"/>
      <c r="G9" s="129">
        <f>ROUND(E9*F9,2)</f>
        <v>0</v>
      </c>
    </row>
    <row r="10" spans="1:7" ht="25.5" x14ac:dyDescent="0.2">
      <c r="A10" s="91" t="s">
        <v>24</v>
      </c>
      <c r="B10" s="18" t="s">
        <v>25</v>
      </c>
      <c r="C10" s="25" t="s">
        <v>17</v>
      </c>
      <c r="D10" s="28"/>
      <c r="E10" s="29"/>
      <c r="F10" s="125"/>
      <c r="G10" s="31"/>
    </row>
    <row r="11" spans="1:7" x14ac:dyDescent="0.2">
      <c r="A11" s="108" t="s">
        <v>18</v>
      </c>
      <c r="B11" s="37" t="s">
        <v>80</v>
      </c>
      <c r="C11" s="55"/>
      <c r="D11" s="28" t="s">
        <v>0</v>
      </c>
      <c r="E11" s="34">
        <v>4</v>
      </c>
      <c r="F11" s="30"/>
      <c r="G11" s="31">
        <f>ROUND(E11*F11,2)</f>
        <v>0</v>
      </c>
    </row>
    <row r="12" spans="1:7" ht="25.5" x14ac:dyDescent="0.2">
      <c r="A12" s="32" t="s">
        <v>27</v>
      </c>
      <c r="B12" s="18" t="s">
        <v>28</v>
      </c>
      <c r="C12" s="25" t="s">
        <v>17</v>
      </c>
      <c r="D12" s="28"/>
      <c r="E12" s="29"/>
      <c r="F12" s="125"/>
      <c r="G12" s="33"/>
    </row>
    <row r="13" spans="1:7" x14ac:dyDescent="0.2">
      <c r="A13" s="23" t="s">
        <v>18</v>
      </c>
      <c r="B13" s="24" t="s">
        <v>19</v>
      </c>
      <c r="C13" s="25"/>
      <c r="D13" s="28" t="s">
        <v>0</v>
      </c>
      <c r="E13" s="34">
        <v>3</v>
      </c>
      <c r="F13" s="30"/>
      <c r="G13" s="31">
        <f>ROUND(E13*F13,2)</f>
        <v>0</v>
      </c>
    </row>
    <row r="14" spans="1:7" ht="25.5" x14ac:dyDescent="0.2">
      <c r="A14" s="35" t="s">
        <v>29</v>
      </c>
      <c r="B14" s="109" t="s">
        <v>108</v>
      </c>
      <c r="C14" s="53" t="s">
        <v>17</v>
      </c>
      <c r="D14" s="28"/>
      <c r="E14" s="29"/>
      <c r="F14" s="125"/>
      <c r="G14" s="31"/>
    </row>
    <row r="15" spans="1:7" x14ac:dyDescent="0.2">
      <c r="A15" s="36" t="s">
        <v>18</v>
      </c>
      <c r="B15" s="37" t="s">
        <v>81</v>
      </c>
      <c r="C15" s="55"/>
      <c r="D15" s="82"/>
      <c r="E15" s="83"/>
      <c r="F15" s="125"/>
      <c r="G15" s="40"/>
    </row>
    <row r="16" spans="1:7" x14ac:dyDescent="0.2">
      <c r="A16" s="121" t="s">
        <v>20</v>
      </c>
      <c r="B16" s="38" t="s">
        <v>117</v>
      </c>
      <c r="C16" s="55" t="s">
        <v>9</v>
      </c>
      <c r="D16" s="82" t="s">
        <v>0</v>
      </c>
      <c r="E16" s="54">
        <v>1</v>
      </c>
      <c r="F16" s="30"/>
      <c r="G16" s="31">
        <f>ROUND(E16*F16,2)</f>
        <v>0</v>
      </c>
    </row>
    <row r="17" spans="1:7" x14ac:dyDescent="0.2">
      <c r="A17" s="110" t="s">
        <v>23</v>
      </c>
      <c r="B17" s="37" t="s">
        <v>32</v>
      </c>
      <c r="C17" s="55" t="s">
        <v>9</v>
      </c>
      <c r="D17" s="82"/>
      <c r="E17" s="83"/>
      <c r="F17" s="125"/>
      <c r="G17" s="31"/>
    </row>
    <row r="18" spans="1:7" x14ac:dyDescent="0.2">
      <c r="A18" s="121" t="s">
        <v>20</v>
      </c>
      <c r="B18" s="38" t="s">
        <v>109</v>
      </c>
      <c r="C18" s="55" t="s">
        <v>9</v>
      </c>
      <c r="D18" s="82" t="s">
        <v>0</v>
      </c>
      <c r="E18" s="54">
        <v>2</v>
      </c>
      <c r="F18" s="30"/>
      <c r="G18" s="31">
        <f t="shared" ref="G18" si="0">ROUND(E18*F18,2)</f>
        <v>0</v>
      </c>
    </row>
    <row r="19" spans="1:7" ht="25.5" x14ac:dyDescent="0.2">
      <c r="A19" s="32" t="s">
        <v>33</v>
      </c>
      <c r="B19" s="18" t="s">
        <v>34</v>
      </c>
      <c r="C19" s="25" t="s">
        <v>17</v>
      </c>
      <c r="D19" s="28"/>
      <c r="E19" s="29"/>
      <c r="F19" s="125"/>
      <c r="G19" s="33"/>
    </row>
    <row r="20" spans="1:7" x14ac:dyDescent="0.2">
      <c r="A20" s="23" t="s">
        <v>18</v>
      </c>
      <c r="B20" s="37" t="s">
        <v>35</v>
      </c>
      <c r="C20" s="55" t="s">
        <v>9</v>
      </c>
      <c r="D20" s="82"/>
      <c r="E20" s="83"/>
      <c r="F20" s="125"/>
      <c r="G20" s="33"/>
    </row>
    <row r="21" spans="1:7" ht="25.5" x14ac:dyDescent="0.2">
      <c r="A21" s="114" t="s">
        <v>20</v>
      </c>
      <c r="B21" s="27" t="s">
        <v>21</v>
      </c>
      <c r="C21" s="25"/>
      <c r="D21" s="82" t="s">
        <v>22</v>
      </c>
      <c r="E21" s="83">
        <v>50</v>
      </c>
      <c r="F21" s="93"/>
      <c r="G21" s="129">
        <f>ROUND(E21*F21,2)</f>
        <v>0</v>
      </c>
    </row>
    <row r="22" spans="1:7" ht="25.5" x14ac:dyDescent="0.2">
      <c r="A22" s="32" t="s">
        <v>36</v>
      </c>
      <c r="B22" s="18" t="s">
        <v>37</v>
      </c>
      <c r="C22" s="25" t="s">
        <v>17</v>
      </c>
      <c r="D22" s="28"/>
      <c r="E22" s="29"/>
      <c r="F22" s="125"/>
      <c r="G22" s="33"/>
    </row>
    <row r="23" spans="1:7" x14ac:dyDescent="0.2">
      <c r="A23" s="23" t="s">
        <v>18</v>
      </c>
      <c r="B23" s="24" t="s">
        <v>35</v>
      </c>
      <c r="C23" s="25" t="s">
        <v>9</v>
      </c>
      <c r="D23" s="28" t="s">
        <v>0</v>
      </c>
      <c r="E23" s="34">
        <v>30</v>
      </c>
      <c r="F23" s="30"/>
      <c r="G23" s="31">
        <f>ROUND(E23*F23,2)</f>
        <v>0</v>
      </c>
    </row>
    <row r="24" spans="1:7" ht="38.25" x14ac:dyDescent="0.2">
      <c r="A24" s="32" t="s">
        <v>38</v>
      </c>
      <c r="B24" s="18" t="s">
        <v>72</v>
      </c>
      <c r="C24" s="25" t="s">
        <v>17</v>
      </c>
      <c r="D24" s="28"/>
      <c r="E24" s="29"/>
      <c r="F24" s="125"/>
      <c r="G24" s="33"/>
    </row>
    <row r="25" spans="1:7" x14ac:dyDescent="0.2">
      <c r="A25" s="23" t="s">
        <v>18</v>
      </c>
      <c r="B25" s="41" t="s">
        <v>35</v>
      </c>
      <c r="C25" s="25"/>
      <c r="D25" s="28" t="s">
        <v>0</v>
      </c>
      <c r="E25" s="34">
        <v>30</v>
      </c>
      <c r="F25" s="30"/>
      <c r="G25" s="31">
        <f>ROUND(E25*F25,2)</f>
        <v>0</v>
      </c>
    </row>
    <row r="26" spans="1:7" ht="38.25" x14ac:dyDescent="0.2">
      <c r="A26" s="32" t="s">
        <v>39</v>
      </c>
      <c r="B26" s="18" t="s">
        <v>41</v>
      </c>
      <c r="C26" s="25" t="s">
        <v>17</v>
      </c>
      <c r="D26" s="28"/>
      <c r="E26" s="29"/>
      <c r="F26" s="125"/>
      <c r="G26" s="33"/>
    </row>
    <row r="27" spans="1:7" ht="13.5" customHeight="1" x14ac:dyDescent="0.2">
      <c r="A27" s="23" t="s">
        <v>18</v>
      </c>
      <c r="B27" s="37" t="s">
        <v>42</v>
      </c>
      <c r="C27" s="55" t="s">
        <v>9</v>
      </c>
      <c r="D27" s="82"/>
      <c r="E27" s="83"/>
      <c r="F27" s="125"/>
      <c r="G27" s="33"/>
    </row>
    <row r="28" spans="1:7" x14ac:dyDescent="0.2">
      <c r="A28" s="114" t="s">
        <v>20</v>
      </c>
      <c r="B28" s="38" t="s">
        <v>19</v>
      </c>
      <c r="C28" s="55" t="s">
        <v>9</v>
      </c>
      <c r="D28" s="82" t="s">
        <v>0</v>
      </c>
      <c r="E28" s="54">
        <v>1</v>
      </c>
      <c r="F28" s="30"/>
      <c r="G28" s="31">
        <f>ROUND(E28*F28,2)</f>
        <v>0</v>
      </c>
    </row>
    <row r="29" spans="1:7" ht="27" customHeight="1" x14ac:dyDescent="0.2">
      <c r="A29" s="32" t="s">
        <v>40</v>
      </c>
      <c r="B29" s="42" t="s">
        <v>43</v>
      </c>
      <c r="C29" s="25" t="s">
        <v>17</v>
      </c>
      <c r="D29"/>
      <c r="E29" s="34"/>
      <c r="F29" s="125"/>
      <c r="G29" s="33"/>
    </row>
    <row r="30" spans="1:7" x14ac:dyDescent="0.2">
      <c r="A30" s="23" t="s">
        <v>18</v>
      </c>
      <c r="B30" s="43" t="s">
        <v>44</v>
      </c>
      <c r="C30" s="25" t="s">
        <v>9</v>
      </c>
      <c r="D30" s="28" t="s">
        <v>0</v>
      </c>
      <c r="E30" s="34">
        <v>30</v>
      </c>
      <c r="F30" s="30"/>
      <c r="G30" s="31">
        <f>ROUND(E30*F30,2)</f>
        <v>0</v>
      </c>
    </row>
    <row r="31" spans="1:7" ht="24.75" customHeight="1" x14ac:dyDescent="0.2">
      <c r="A31" s="46"/>
      <c r="B31" s="47" t="s">
        <v>119</v>
      </c>
      <c r="C31" s="48"/>
      <c r="D31" s="49"/>
      <c r="E31" s="50"/>
      <c r="F31" s="78" t="s">
        <v>49</v>
      </c>
      <c r="G31" s="79">
        <f>SUM(G8,G9,G11,G13,G16,G18,G21,G23,G25,G28,G30)</f>
        <v>0</v>
      </c>
    </row>
    <row r="32" spans="1:7" ht="34.5" customHeight="1" x14ac:dyDescent="0.2">
      <c r="A32" s="96" t="s">
        <v>50</v>
      </c>
      <c r="B32" s="95" t="s">
        <v>120</v>
      </c>
      <c r="C32" s="13"/>
      <c r="D32" s="14"/>
      <c r="E32" s="15"/>
      <c r="F32" s="10"/>
      <c r="G32" s="16"/>
    </row>
    <row r="33" spans="1:7" ht="25.5" x14ac:dyDescent="0.2">
      <c r="A33" s="17" t="s">
        <v>51</v>
      </c>
      <c r="B33" s="18" t="s">
        <v>16</v>
      </c>
      <c r="C33" s="19" t="s">
        <v>17</v>
      </c>
      <c r="D33" s="20"/>
      <c r="E33" s="21"/>
      <c r="F33" s="126"/>
      <c r="G33" s="22"/>
    </row>
    <row r="34" spans="1:7" x14ac:dyDescent="0.2">
      <c r="A34" s="23" t="s">
        <v>18</v>
      </c>
      <c r="B34" s="186" t="s">
        <v>19</v>
      </c>
      <c r="C34" s="55" t="s">
        <v>9</v>
      </c>
      <c r="D34" s="82"/>
      <c r="E34" s="83"/>
      <c r="F34" s="127"/>
      <c r="G34" s="26"/>
    </row>
    <row r="35" spans="1:7" ht="25.5" x14ac:dyDescent="0.2">
      <c r="A35" s="114" t="s">
        <v>20</v>
      </c>
      <c r="B35" s="27" t="s">
        <v>83</v>
      </c>
      <c r="C35" s="25"/>
      <c r="D35" s="82" t="s">
        <v>22</v>
      </c>
      <c r="E35" s="83">
        <v>23</v>
      </c>
      <c r="F35" s="93"/>
      <c r="G35" s="129">
        <f>ROUND(E35*F35,2)</f>
        <v>0</v>
      </c>
    </row>
    <row r="36" spans="1:7" ht="25.5" x14ac:dyDescent="0.2">
      <c r="A36" s="114" t="s">
        <v>31</v>
      </c>
      <c r="B36" s="27" t="s">
        <v>21</v>
      </c>
      <c r="C36" s="25"/>
      <c r="D36" s="82" t="s">
        <v>22</v>
      </c>
      <c r="E36" s="83">
        <v>148</v>
      </c>
      <c r="F36" s="93"/>
      <c r="G36" s="129">
        <f t="shared" ref="G36:G39" si="1">ROUND(E36*F36,2)</f>
        <v>0</v>
      </c>
    </row>
    <row r="37" spans="1:7" ht="25.5" x14ac:dyDescent="0.2">
      <c r="A37" s="114" t="s">
        <v>101</v>
      </c>
      <c r="B37" s="27" t="s">
        <v>84</v>
      </c>
      <c r="C37" s="25"/>
      <c r="D37" s="82" t="s">
        <v>22</v>
      </c>
      <c r="E37" s="83">
        <v>71</v>
      </c>
      <c r="F37" s="93"/>
      <c r="G37" s="129">
        <f t="shared" si="1"/>
        <v>0</v>
      </c>
    </row>
    <row r="38" spans="1:7" x14ac:dyDescent="0.2">
      <c r="A38" s="107" t="s">
        <v>23</v>
      </c>
      <c r="B38" s="186" t="s">
        <v>105</v>
      </c>
      <c r="C38" s="55"/>
      <c r="D38" s="82" t="s">
        <v>106</v>
      </c>
      <c r="E38" s="83"/>
      <c r="F38" s="188"/>
      <c r="G38" s="31"/>
    </row>
    <row r="39" spans="1:7" ht="25.5" x14ac:dyDescent="0.2">
      <c r="A39" s="114" t="s">
        <v>20</v>
      </c>
      <c r="B39" s="27" t="s">
        <v>83</v>
      </c>
      <c r="C39" s="25"/>
      <c r="D39" s="82" t="s">
        <v>22</v>
      </c>
      <c r="E39" s="83">
        <v>13</v>
      </c>
      <c r="F39" s="93"/>
      <c r="G39" s="129">
        <f t="shared" si="1"/>
        <v>0</v>
      </c>
    </row>
    <row r="40" spans="1:7" ht="25.5" x14ac:dyDescent="0.2">
      <c r="A40" s="32" t="s">
        <v>52</v>
      </c>
      <c r="B40" s="18" t="s">
        <v>25</v>
      </c>
      <c r="C40" s="25" t="s">
        <v>17</v>
      </c>
      <c r="D40" s="28"/>
      <c r="E40" s="29"/>
      <c r="F40" s="125"/>
      <c r="G40" s="33"/>
    </row>
    <row r="41" spans="1:7" x14ac:dyDescent="0.2">
      <c r="A41" s="23" t="s">
        <v>18</v>
      </c>
      <c r="B41" s="37" t="s">
        <v>26</v>
      </c>
      <c r="C41" s="55" t="s">
        <v>9</v>
      </c>
      <c r="D41" s="28" t="s">
        <v>0</v>
      </c>
      <c r="E41" s="34">
        <v>3</v>
      </c>
      <c r="F41" s="30"/>
      <c r="G41" s="31">
        <f>ROUND(E41*F41,2)</f>
        <v>0</v>
      </c>
    </row>
    <row r="42" spans="1:7" ht="25.5" x14ac:dyDescent="0.2">
      <c r="A42" s="32" t="s">
        <v>53</v>
      </c>
      <c r="B42" s="18" t="s">
        <v>28</v>
      </c>
      <c r="C42" s="25" t="s">
        <v>17</v>
      </c>
      <c r="D42" s="28"/>
      <c r="E42" s="29"/>
      <c r="F42" s="125"/>
      <c r="G42" s="33"/>
    </row>
    <row r="43" spans="1:7" x14ac:dyDescent="0.2">
      <c r="A43" s="23" t="s">
        <v>18</v>
      </c>
      <c r="B43" s="24" t="s">
        <v>19</v>
      </c>
      <c r="C43" s="25" t="s">
        <v>9</v>
      </c>
      <c r="D43" s="28" t="s">
        <v>0</v>
      </c>
      <c r="E43" s="34">
        <v>3</v>
      </c>
      <c r="F43" s="30"/>
      <c r="G43" s="31">
        <f>ROUND(E43*F43,2)</f>
        <v>0</v>
      </c>
    </row>
    <row r="44" spans="1:7" ht="25.5" x14ac:dyDescent="0.2">
      <c r="A44" s="35" t="s">
        <v>54</v>
      </c>
      <c r="B44" s="18" t="s">
        <v>30</v>
      </c>
      <c r="C44" s="25" t="s">
        <v>17</v>
      </c>
      <c r="D44" s="28"/>
      <c r="E44" s="29"/>
      <c r="F44" s="125"/>
      <c r="G44" s="44"/>
    </row>
    <row r="45" spans="1:7" x14ac:dyDescent="0.2">
      <c r="A45" s="124" t="s">
        <v>18</v>
      </c>
      <c r="B45" s="37" t="s">
        <v>81</v>
      </c>
      <c r="C45" s="55"/>
      <c r="D45" s="82"/>
      <c r="E45" s="83"/>
      <c r="F45" s="125"/>
      <c r="G45" s="40"/>
    </row>
    <row r="46" spans="1:7" x14ac:dyDescent="0.2">
      <c r="A46" s="81" t="s">
        <v>20</v>
      </c>
      <c r="B46" s="38" t="s">
        <v>117</v>
      </c>
      <c r="C46" s="55" t="s">
        <v>9</v>
      </c>
      <c r="D46" s="82" t="s">
        <v>0</v>
      </c>
      <c r="E46" s="54">
        <v>1</v>
      </c>
      <c r="F46" s="30"/>
      <c r="G46" s="40">
        <f>ROUND(E46*F46,2)</f>
        <v>0</v>
      </c>
    </row>
    <row r="47" spans="1:7" x14ac:dyDescent="0.2">
      <c r="A47" s="122" t="s">
        <v>31</v>
      </c>
      <c r="B47" s="187" t="s">
        <v>121</v>
      </c>
      <c r="C47" s="55" t="s">
        <v>9</v>
      </c>
      <c r="D47" s="82" t="s">
        <v>0</v>
      </c>
      <c r="E47" s="54">
        <v>1</v>
      </c>
      <c r="F47" s="30"/>
      <c r="G47" s="40">
        <f t="shared" ref="G47:G54" si="2">ROUND(E47*F47,2)</f>
        <v>0</v>
      </c>
    </row>
    <row r="48" spans="1:7" x14ac:dyDescent="0.2">
      <c r="A48" s="123" t="s">
        <v>23</v>
      </c>
      <c r="B48" s="37" t="s">
        <v>32</v>
      </c>
      <c r="C48" s="55" t="s">
        <v>9</v>
      </c>
      <c r="D48" s="82"/>
      <c r="E48" s="83"/>
      <c r="F48" s="188"/>
      <c r="G48" s="40"/>
    </row>
    <row r="49" spans="1:7" x14ac:dyDescent="0.2">
      <c r="A49" s="81" t="s">
        <v>20</v>
      </c>
      <c r="B49" s="38" t="s">
        <v>122</v>
      </c>
      <c r="C49" s="55" t="s">
        <v>9</v>
      </c>
      <c r="D49" s="82" t="s">
        <v>0</v>
      </c>
      <c r="E49" s="54">
        <v>2</v>
      </c>
      <c r="F49" s="30"/>
      <c r="G49" s="40">
        <f t="shared" si="2"/>
        <v>0</v>
      </c>
    </row>
    <row r="50" spans="1:7" x14ac:dyDescent="0.2">
      <c r="A50" s="81" t="s">
        <v>31</v>
      </c>
      <c r="B50" s="38" t="s">
        <v>107</v>
      </c>
      <c r="C50" s="55" t="s">
        <v>9</v>
      </c>
      <c r="D50" s="82" t="s">
        <v>0</v>
      </c>
      <c r="E50" s="54">
        <v>2</v>
      </c>
      <c r="F50" s="30"/>
      <c r="G50" s="40">
        <f t="shared" si="2"/>
        <v>0</v>
      </c>
    </row>
    <row r="51" spans="1:7" x14ac:dyDescent="0.2">
      <c r="A51" s="123" t="s">
        <v>55</v>
      </c>
      <c r="B51" s="37" t="s">
        <v>89</v>
      </c>
      <c r="C51" s="55" t="s">
        <v>9</v>
      </c>
      <c r="D51" s="82"/>
      <c r="E51" s="83"/>
      <c r="F51" s="188"/>
      <c r="G51" s="40"/>
    </row>
    <row r="52" spans="1:7" x14ac:dyDescent="0.2">
      <c r="A52" s="81" t="s">
        <v>20</v>
      </c>
      <c r="B52" s="38" t="s">
        <v>109</v>
      </c>
      <c r="C52" s="55" t="s">
        <v>9</v>
      </c>
      <c r="D52" s="82" t="s">
        <v>0</v>
      </c>
      <c r="E52" s="54">
        <v>1</v>
      </c>
      <c r="F52" s="30"/>
      <c r="G52" s="40">
        <f t="shared" si="2"/>
        <v>0</v>
      </c>
    </row>
    <row r="53" spans="1:7" x14ac:dyDescent="0.2">
      <c r="A53" s="123" t="s">
        <v>102</v>
      </c>
      <c r="B53" s="37" t="s">
        <v>103</v>
      </c>
      <c r="C53" s="55" t="s">
        <v>9</v>
      </c>
      <c r="D53" s="82"/>
      <c r="E53" s="83"/>
      <c r="F53" s="188"/>
      <c r="G53" s="40"/>
    </row>
    <row r="54" spans="1:7" x14ac:dyDescent="0.2">
      <c r="A54" s="81" t="s">
        <v>20</v>
      </c>
      <c r="B54" s="38" t="s">
        <v>123</v>
      </c>
      <c r="C54" s="55" t="s">
        <v>9</v>
      </c>
      <c r="D54" s="82" t="s">
        <v>0</v>
      </c>
      <c r="E54" s="54">
        <v>1</v>
      </c>
      <c r="F54" s="30"/>
      <c r="G54" s="40">
        <f t="shared" si="2"/>
        <v>0</v>
      </c>
    </row>
    <row r="55" spans="1:7" ht="25.5" x14ac:dyDescent="0.2">
      <c r="A55" s="32" t="s">
        <v>56</v>
      </c>
      <c r="B55" s="18" t="s">
        <v>34</v>
      </c>
      <c r="C55" s="25" t="s">
        <v>17</v>
      </c>
      <c r="D55" s="28"/>
      <c r="E55" s="29"/>
      <c r="F55" s="125"/>
      <c r="G55" s="33"/>
    </row>
    <row r="56" spans="1:7" x14ac:dyDescent="0.2">
      <c r="A56" s="23" t="s">
        <v>18</v>
      </c>
      <c r="B56" s="24" t="s">
        <v>35</v>
      </c>
      <c r="C56" s="25" t="s">
        <v>9</v>
      </c>
      <c r="D56" s="28"/>
      <c r="E56" s="29"/>
      <c r="F56" s="125"/>
      <c r="G56" s="33"/>
    </row>
    <row r="57" spans="1:7" ht="25.5" x14ac:dyDescent="0.2">
      <c r="A57" s="114" t="s">
        <v>20</v>
      </c>
      <c r="B57" s="27" t="s">
        <v>21</v>
      </c>
      <c r="C57" s="25"/>
      <c r="D57" s="28" t="s">
        <v>22</v>
      </c>
      <c r="E57" s="29">
        <v>40</v>
      </c>
      <c r="F57" s="30"/>
      <c r="G57" s="31">
        <f>ROUND(E57*F57,2)</f>
        <v>0</v>
      </c>
    </row>
    <row r="58" spans="1:7" ht="25.5" x14ac:dyDescent="0.2">
      <c r="A58" s="32" t="s">
        <v>57</v>
      </c>
      <c r="B58" s="18" t="s">
        <v>37</v>
      </c>
      <c r="C58" s="25" t="s">
        <v>17</v>
      </c>
      <c r="D58" s="28"/>
      <c r="E58" s="29"/>
      <c r="F58" s="125"/>
      <c r="G58" s="33"/>
    </row>
    <row r="59" spans="1:7" x14ac:dyDescent="0.2">
      <c r="A59" s="23" t="s">
        <v>18</v>
      </c>
      <c r="B59" s="24" t="s">
        <v>35</v>
      </c>
      <c r="C59" s="25" t="s">
        <v>9</v>
      </c>
      <c r="D59" s="28" t="s">
        <v>0</v>
      </c>
      <c r="E59" s="34">
        <v>15</v>
      </c>
      <c r="F59" s="30"/>
      <c r="G59" s="31">
        <f>ROUND(E59*F59,2)</f>
        <v>0</v>
      </c>
    </row>
    <row r="60" spans="1:7" ht="38.25" x14ac:dyDescent="0.2">
      <c r="A60" s="32" t="s">
        <v>58</v>
      </c>
      <c r="B60" s="18" t="s">
        <v>72</v>
      </c>
      <c r="C60" s="25" t="s">
        <v>17</v>
      </c>
      <c r="D60" s="28"/>
      <c r="E60" s="29"/>
      <c r="F60" s="125"/>
      <c r="G60" s="31"/>
    </row>
    <row r="61" spans="1:7" x14ac:dyDescent="0.2">
      <c r="A61" s="23" t="s">
        <v>18</v>
      </c>
      <c r="B61" s="41" t="s">
        <v>35</v>
      </c>
      <c r="C61" s="25"/>
      <c r="D61" s="28" t="s">
        <v>0</v>
      </c>
      <c r="E61" s="34">
        <v>15</v>
      </c>
      <c r="F61" s="30"/>
      <c r="G61" s="31">
        <f>ROUND(E61*F61,2)</f>
        <v>0</v>
      </c>
    </row>
    <row r="62" spans="1:7" ht="38.25" x14ac:dyDescent="0.2">
      <c r="A62" s="32" t="s">
        <v>59</v>
      </c>
      <c r="B62" s="18" t="s">
        <v>41</v>
      </c>
      <c r="C62" s="25" t="s">
        <v>17</v>
      </c>
      <c r="D62" s="28"/>
      <c r="E62" s="29"/>
      <c r="F62" s="125"/>
      <c r="G62" s="33"/>
    </row>
    <row r="63" spans="1:7" x14ac:dyDescent="0.2">
      <c r="A63" s="23" t="s">
        <v>18</v>
      </c>
      <c r="B63" s="37" t="s">
        <v>113</v>
      </c>
      <c r="C63" s="25" t="s">
        <v>9</v>
      </c>
      <c r="D63" s="82"/>
      <c r="E63" s="83"/>
      <c r="F63" s="125"/>
      <c r="G63" s="33"/>
    </row>
    <row r="64" spans="1:7" x14ac:dyDescent="0.2">
      <c r="A64" s="114" t="s">
        <v>20</v>
      </c>
      <c r="B64" s="38" t="s">
        <v>19</v>
      </c>
      <c r="C64" s="55" t="s">
        <v>9</v>
      </c>
      <c r="D64" s="82" t="s">
        <v>0</v>
      </c>
      <c r="E64" s="54">
        <v>1</v>
      </c>
      <c r="F64" s="30"/>
      <c r="G64" s="31">
        <f>ROUND(E64*F64,2)</f>
        <v>0</v>
      </c>
    </row>
    <row r="65" spans="1:7" ht="25.5" x14ac:dyDescent="0.2">
      <c r="A65" s="32" t="s">
        <v>60</v>
      </c>
      <c r="B65" s="42" t="s">
        <v>43</v>
      </c>
      <c r="C65" s="25" t="s">
        <v>17</v>
      </c>
      <c r="D65"/>
      <c r="E65" s="34"/>
      <c r="F65" s="125"/>
      <c r="G65" s="33"/>
    </row>
    <row r="66" spans="1:7" x14ac:dyDescent="0.2">
      <c r="A66" s="107" t="s">
        <v>18</v>
      </c>
      <c r="B66" s="43" t="s">
        <v>44</v>
      </c>
      <c r="C66" s="25" t="s">
        <v>9</v>
      </c>
      <c r="D66" s="28" t="s">
        <v>0</v>
      </c>
      <c r="E66" s="34">
        <v>15</v>
      </c>
      <c r="F66" s="30"/>
      <c r="G66" s="31">
        <f>ROUND(E66*F66,2)</f>
        <v>0</v>
      </c>
    </row>
    <row r="67" spans="1:7" ht="15" customHeight="1" x14ac:dyDescent="0.2">
      <c r="A67" s="97" t="s">
        <v>124</v>
      </c>
      <c r="B67" s="90" t="s">
        <v>99</v>
      </c>
      <c r="C67" s="53" t="s">
        <v>116</v>
      </c>
      <c r="D67" s="28"/>
      <c r="E67" s="29"/>
      <c r="F67" s="128"/>
      <c r="G67" s="31"/>
    </row>
    <row r="68" spans="1:7" ht="17.25" customHeight="1" x14ac:dyDescent="0.2">
      <c r="A68" s="107" t="s">
        <v>18</v>
      </c>
      <c r="B68" s="37" t="s">
        <v>45</v>
      </c>
      <c r="C68" s="55" t="s">
        <v>9</v>
      </c>
      <c r="D68" s="82" t="s">
        <v>46</v>
      </c>
      <c r="E68" s="83">
        <v>40</v>
      </c>
      <c r="F68" s="93"/>
      <c r="G68" s="129">
        <f>ROUND(E68*F68,2)</f>
        <v>0</v>
      </c>
    </row>
    <row r="69" spans="1:7" ht="19.5" customHeight="1" x14ac:dyDescent="0.2">
      <c r="A69" s="98" t="s">
        <v>125</v>
      </c>
      <c r="B69" s="90" t="s">
        <v>82</v>
      </c>
      <c r="C69" s="53" t="s">
        <v>47</v>
      </c>
      <c r="D69" s="28"/>
      <c r="E69" s="29"/>
      <c r="F69" s="125"/>
      <c r="G69" s="31"/>
    </row>
    <row r="70" spans="1:7" x14ac:dyDescent="0.2">
      <c r="A70" s="107" t="s">
        <v>18</v>
      </c>
      <c r="B70" s="37" t="s">
        <v>48</v>
      </c>
      <c r="C70" s="55" t="s">
        <v>9</v>
      </c>
      <c r="D70" s="116" t="s">
        <v>22</v>
      </c>
      <c r="E70" s="83">
        <v>30</v>
      </c>
      <c r="F70" s="30"/>
      <c r="G70" s="31">
        <f>ROUND(E70*F70,2)</f>
        <v>0</v>
      </c>
    </row>
    <row r="71" spans="1:7" x14ac:dyDescent="0.2">
      <c r="A71" s="107" t="s">
        <v>23</v>
      </c>
      <c r="B71" s="37" t="s">
        <v>88</v>
      </c>
      <c r="C71" s="55" t="s">
        <v>9</v>
      </c>
      <c r="D71" s="82" t="s">
        <v>22</v>
      </c>
      <c r="E71" s="83">
        <v>15</v>
      </c>
      <c r="F71" s="30"/>
      <c r="G71" s="31">
        <f>ROUND(E71*F71,2)</f>
        <v>0</v>
      </c>
    </row>
    <row r="72" spans="1:7" ht="34.5" customHeight="1" x14ac:dyDescent="0.2">
      <c r="A72" s="92" t="s">
        <v>126</v>
      </c>
      <c r="B72" s="106" t="s">
        <v>78</v>
      </c>
      <c r="C72" s="185" t="s">
        <v>163</v>
      </c>
      <c r="D72" s="104" t="s">
        <v>74</v>
      </c>
      <c r="E72" s="105">
        <v>10</v>
      </c>
      <c r="F72" s="103"/>
      <c r="G72" s="31">
        <f>ROUND(E72*F72,2)</f>
        <v>0</v>
      </c>
    </row>
    <row r="73" spans="1:7" ht="29.25" customHeight="1" x14ac:dyDescent="0.2">
      <c r="A73" s="46"/>
      <c r="B73" s="47" t="s">
        <v>120</v>
      </c>
      <c r="C73" s="48"/>
      <c r="D73" s="49"/>
      <c r="E73" s="50"/>
      <c r="F73" s="51" t="s">
        <v>61</v>
      </c>
      <c r="G73" s="52">
        <f>SUM(G35,G36,G37,G39,G41,G43,G46,G47,G49,G50,G52,G54,G57,G59,G61,G64,G66,G68,G70,G71,G72)</f>
        <v>0</v>
      </c>
    </row>
    <row r="74" spans="1:7" ht="24" customHeight="1" x14ac:dyDescent="0.2">
      <c r="A74" s="96" t="s">
        <v>62</v>
      </c>
      <c r="B74" s="80" t="s">
        <v>127</v>
      </c>
      <c r="C74" s="13"/>
      <c r="D74" s="14"/>
      <c r="E74" s="15"/>
      <c r="F74" s="10"/>
      <c r="G74" s="16"/>
    </row>
    <row r="75" spans="1:7" ht="25.5" x14ac:dyDescent="0.2">
      <c r="A75" s="17" t="s">
        <v>63</v>
      </c>
      <c r="B75" s="18" t="s">
        <v>16</v>
      </c>
      <c r="C75" s="19" t="s">
        <v>17</v>
      </c>
      <c r="D75" s="20"/>
      <c r="E75" s="21"/>
      <c r="F75" s="126"/>
      <c r="G75" s="22"/>
    </row>
    <row r="76" spans="1:7" x14ac:dyDescent="0.2">
      <c r="A76" s="107" t="s">
        <v>18</v>
      </c>
      <c r="B76" s="37" t="s">
        <v>105</v>
      </c>
      <c r="C76" s="55"/>
      <c r="D76" s="82" t="s">
        <v>106</v>
      </c>
      <c r="E76" s="83"/>
      <c r="F76" s="125"/>
      <c r="G76" s="31"/>
    </row>
    <row r="77" spans="1:7" ht="25.5" x14ac:dyDescent="0.2">
      <c r="A77" s="114" t="s">
        <v>20</v>
      </c>
      <c r="B77" s="27" t="s">
        <v>21</v>
      </c>
      <c r="C77" s="25"/>
      <c r="D77" s="82" t="s">
        <v>22</v>
      </c>
      <c r="E77" s="130">
        <v>250</v>
      </c>
      <c r="F77" s="93"/>
      <c r="G77" s="129">
        <f>ROUND(E77*F77,2)</f>
        <v>0</v>
      </c>
    </row>
    <row r="78" spans="1:7" ht="25.5" x14ac:dyDescent="0.2">
      <c r="A78" s="131" t="s">
        <v>31</v>
      </c>
      <c r="B78" s="27" t="s">
        <v>83</v>
      </c>
      <c r="C78" s="25"/>
      <c r="D78" s="82" t="s">
        <v>22</v>
      </c>
      <c r="E78" s="130">
        <v>50</v>
      </c>
      <c r="F78" s="93"/>
      <c r="G78" s="129">
        <f>ROUND(E78*F78,2)</f>
        <v>0</v>
      </c>
    </row>
    <row r="79" spans="1:7" ht="25.5" x14ac:dyDescent="0.2">
      <c r="A79" s="138" t="s">
        <v>136</v>
      </c>
      <c r="B79" s="45" t="s">
        <v>137</v>
      </c>
      <c r="C79" s="53" t="s">
        <v>17</v>
      </c>
      <c r="D79" s="82"/>
      <c r="E79" s="83"/>
      <c r="F79" s="125"/>
      <c r="G79" s="129"/>
    </row>
    <row r="80" spans="1:7" x14ac:dyDescent="0.2">
      <c r="A80" s="115" t="s">
        <v>18</v>
      </c>
      <c r="B80" s="37" t="s">
        <v>80</v>
      </c>
      <c r="C80" s="55"/>
      <c r="D80" s="82" t="s">
        <v>0</v>
      </c>
      <c r="E80" s="54">
        <v>2</v>
      </c>
      <c r="F80" s="93"/>
      <c r="G80" s="129">
        <f t="shared" ref="G80" si="3">ROUND(E80*F80,2)</f>
        <v>0</v>
      </c>
    </row>
    <row r="81" spans="1:7" ht="25.5" x14ac:dyDescent="0.2">
      <c r="A81" s="32" t="s">
        <v>64</v>
      </c>
      <c r="B81" s="18" t="s">
        <v>28</v>
      </c>
      <c r="C81" s="25" t="s">
        <v>17</v>
      </c>
      <c r="D81" s="28"/>
      <c r="E81" s="29"/>
      <c r="F81" s="125"/>
      <c r="G81" s="33"/>
    </row>
    <row r="82" spans="1:7" x14ac:dyDescent="0.2">
      <c r="A82" s="23" t="s">
        <v>18</v>
      </c>
      <c r="B82" s="37" t="s">
        <v>105</v>
      </c>
      <c r="C82" s="55" t="s">
        <v>9</v>
      </c>
      <c r="D82" s="82" t="s">
        <v>0</v>
      </c>
      <c r="E82" s="54">
        <v>6</v>
      </c>
      <c r="F82" s="30"/>
      <c r="G82" s="31">
        <f>ROUND(E82*F82,2)</f>
        <v>0</v>
      </c>
    </row>
    <row r="83" spans="1:7" ht="25.5" x14ac:dyDescent="0.2">
      <c r="A83" s="35" t="s">
        <v>65</v>
      </c>
      <c r="B83" s="18" t="s">
        <v>30</v>
      </c>
      <c r="C83" s="25" t="s">
        <v>17</v>
      </c>
      <c r="D83" s="28"/>
      <c r="E83" s="29"/>
      <c r="F83" s="125"/>
      <c r="G83" s="31"/>
    </row>
    <row r="84" spans="1:7" x14ac:dyDescent="0.2">
      <c r="A84" s="36" t="s">
        <v>18</v>
      </c>
      <c r="B84" s="37" t="s">
        <v>81</v>
      </c>
      <c r="C84" s="55"/>
      <c r="D84" s="82"/>
      <c r="E84" s="83"/>
      <c r="F84" s="125"/>
      <c r="G84" s="40"/>
    </row>
    <row r="85" spans="1:7" x14ac:dyDescent="0.2">
      <c r="A85" s="81" t="s">
        <v>20</v>
      </c>
      <c r="B85" s="119" t="s">
        <v>121</v>
      </c>
      <c r="C85" s="55" t="s">
        <v>9</v>
      </c>
      <c r="D85" s="82" t="s">
        <v>0</v>
      </c>
      <c r="E85" s="54">
        <v>1</v>
      </c>
      <c r="F85" s="30"/>
      <c r="G85" s="31">
        <f>ROUND(E85*F85,2)</f>
        <v>0</v>
      </c>
    </row>
    <row r="86" spans="1:7" x14ac:dyDescent="0.2">
      <c r="A86" s="81" t="s">
        <v>31</v>
      </c>
      <c r="B86" s="119" t="s">
        <v>128</v>
      </c>
      <c r="C86" s="55" t="s">
        <v>9</v>
      </c>
      <c r="D86" s="82" t="s">
        <v>0</v>
      </c>
      <c r="E86" s="54">
        <v>3</v>
      </c>
      <c r="F86" s="30"/>
      <c r="G86" s="31">
        <f>ROUND(E86*F86,2)</f>
        <v>0</v>
      </c>
    </row>
    <row r="87" spans="1:7" x14ac:dyDescent="0.2">
      <c r="A87" s="123" t="s">
        <v>23</v>
      </c>
      <c r="B87" s="37" t="s">
        <v>32</v>
      </c>
      <c r="C87" s="55" t="s">
        <v>9</v>
      </c>
      <c r="D87" s="82"/>
      <c r="E87" s="83"/>
      <c r="F87" s="188"/>
      <c r="G87" s="31"/>
    </row>
    <row r="88" spans="1:7" ht="18.75" customHeight="1" x14ac:dyDescent="0.2">
      <c r="A88" s="81" t="s">
        <v>20</v>
      </c>
      <c r="B88" s="38" t="s">
        <v>107</v>
      </c>
      <c r="C88" s="55" t="s">
        <v>9</v>
      </c>
      <c r="D88" s="82" t="s">
        <v>0</v>
      </c>
      <c r="E88" s="54">
        <v>4</v>
      </c>
      <c r="F88" s="93"/>
      <c r="G88" s="129">
        <f t="shared" ref="G88:G93" si="4">ROUND(E88*F88,2)</f>
        <v>0</v>
      </c>
    </row>
    <row r="89" spans="1:7" x14ac:dyDescent="0.2">
      <c r="A89" s="132" t="s">
        <v>130</v>
      </c>
      <c r="B89" s="133" t="s">
        <v>129</v>
      </c>
      <c r="C89" s="55" t="s">
        <v>132</v>
      </c>
      <c r="D89" s="82"/>
      <c r="E89" s="54"/>
      <c r="F89" s="188"/>
      <c r="G89" s="31"/>
    </row>
    <row r="90" spans="1:7" x14ac:dyDescent="0.2">
      <c r="A90" s="123" t="s">
        <v>18</v>
      </c>
      <c r="B90" s="37" t="s">
        <v>35</v>
      </c>
      <c r="C90" s="55" t="s">
        <v>9</v>
      </c>
      <c r="D90" s="82"/>
      <c r="E90" s="83"/>
      <c r="F90" s="188"/>
      <c r="G90" s="31"/>
    </row>
    <row r="91" spans="1:7" ht="25.5" x14ac:dyDescent="0.2">
      <c r="A91" s="81" t="s">
        <v>20</v>
      </c>
      <c r="B91" s="27" t="s">
        <v>21</v>
      </c>
      <c r="C91" s="25"/>
      <c r="D91" s="82" t="s">
        <v>22</v>
      </c>
      <c r="E91" s="83">
        <v>30</v>
      </c>
      <c r="F91" s="93"/>
      <c r="G91" s="129">
        <f t="shared" si="4"/>
        <v>0</v>
      </c>
    </row>
    <row r="92" spans="1:7" x14ac:dyDescent="0.2">
      <c r="A92" s="132" t="s">
        <v>138</v>
      </c>
      <c r="B92" s="134" t="s">
        <v>131</v>
      </c>
      <c r="C92" s="25" t="s">
        <v>132</v>
      </c>
      <c r="D92" s="82"/>
      <c r="E92" s="83"/>
      <c r="F92" s="188"/>
      <c r="G92" s="129"/>
    </row>
    <row r="93" spans="1:7" x14ac:dyDescent="0.2">
      <c r="A93" s="123" t="s">
        <v>18</v>
      </c>
      <c r="B93" s="37" t="s">
        <v>35</v>
      </c>
      <c r="C93" s="55" t="s">
        <v>9</v>
      </c>
      <c r="D93" s="82" t="s">
        <v>0</v>
      </c>
      <c r="E93" s="54">
        <v>10</v>
      </c>
      <c r="F93" s="30"/>
      <c r="G93" s="129">
        <f t="shared" si="4"/>
        <v>0</v>
      </c>
    </row>
    <row r="94" spans="1:7" ht="38.25" x14ac:dyDescent="0.2">
      <c r="A94" s="32" t="s">
        <v>90</v>
      </c>
      <c r="B94" s="117" t="s">
        <v>110</v>
      </c>
      <c r="C94" s="25" t="s">
        <v>17</v>
      </c>
      <c r="D94" s="28"/>
      <c r="E94" s="29"/>
      <c r="F94" s="125"/>
      <c r="G94" s="33"/>
    </row>
    <row r="95" spans="1:7" x14ac:dyDescent="0.2">
      <c r="A95" s="23" t="s">
        <v>18</v>
      </c>
      <c r="B95" s="37" t="s">
        <v>42</v>
      </c>
      <c r="C95" s="55" t="s">
        <v>9</v>
      </c>
      <c r="D95" s="28"/>
      <c r="E95" s="29"/>
      <c r="F95" s="125"/>
      <c r="G95" s="33"/>
    </row>
    <row r="96" spans="1:7" x14ac:dyDescent="0.2">
      <c r="A96" s="114" t="s">
        <v>20</v>
      </c>
      <c r="B96" s="38" t="s">
        <v>105</v>
      </c>
      <c r="C96" s="55" t="s">
        <v>9</v>
      </c>
      <c r="D96" s="82" t="s">
        <v>0</v>
      </c>
      <c r="E96" s="54">
        <v>2</v>
      </c>
      <c r="F96" s="30"/>
      <c r="G96" s="31">
        <f>ROUND(E96*F96,2)</f>
        <v>0</v>
      </c>
    </row>
    <row r="97" spans="1:7" ht="18.75" customHeight="1" x14ac:dyDescent="0.2">
      <c r="A97" s="114" t="s">
        <v>31</v>
      </c>
      <c r="B97" s="38" t="s">
        <v>19</v>
      </c>
      <c r="C97" s="55" t="s">
        <v>9</v>
      </c>
      <c r="D97" s="82" t="s">
        <v>0</v>
      </c>
      <c r="E97" s="54">
        <v>3</v>
      </c>
      <c r="F97" s="30"/>
      <c r="G97" s="31">
        <f>ROUND(E97*F97,2)</f>
        <v>0</v>
      </c>
    </row>
    <row r="98" spans="1:7" ht="29.25" customHeight="1" x14ac:dyDescent="0.2">
      <c r="A98" s="136" t="s">
        <v>112</v>
      </c>
      <c r="B98" s="18" t="s">
        <v>133</v>
      </c>
      <c r="C98" s="55" t="s">
        <v>132</v>
      </c>
      <c r="D98" s="135"/>
      <c r="E98" s="54"/>
      <c r="F98" s="188"/>
      <c r="G98" s="31"/>
    </row>
    <row r="99" spans="1:7" ht="17.25" customHeight="1" x14ac:dyDescent="0.2">
      <c r="A99" s="107" t="s">
        <v>18</v>
      </c>
      <c r="B99" s="37" t="s">
        <v>35</v>
      </c>
      <c r="C99" s="55" t="s">
        <v>9</v>
      </c>
      <c r="D99" s="82" t="s">
        <v>0</v>
      </c>
      <c r="E99" s="54">
        <v>20</v>
      </c>
      <c r="F99" s="93"/>
      <c r="G99" s="129">
        <f t="shared" ref="G99:G101" si="5">ROUND(E99*F99,2)</f>
        <v>0</v>
      </c>
    </row>
    <row r="100" spans="1:7" ht="18" customHeight="1" x14ac:dyDescent="0.2">
      <c r="A100" s="136" t="s">
        <v>139</v>
      </c>
      <c r="B100" s="137" t="s">
        <v>118</v>
      </c>
      <c r="C100" s="55" t="s">
        <v>132</v>
      </c>
      <c r="D100" s="135"/>
      <c r="E100" s="54"/>
      <c r="F100" s="188"/>
      <c r="G100" s="31"/>
    </row>
    <row r="101" spans="1:7" x14ac:dyDescent="0.2">
      <c r="A101" s="107" t="s">
        <v>18</v>
      </c>
      <c r="B101" s="120" t="s">
        <v>44</v>
      </c>
      <c r="C101" s="55" t="s">
        <v>9</v>
      </c>
      <c r="D101" s="82" t="s">
        <v>0</v>
      </c>
      <c r="E101" s="54">
        <v>10</v>
      </c>
      <c r="F101" s="93"/>
      <c r="G101" s="129">
        <f t="shared" si="5"/>
        <v>0</v>
      </c>
    </row>
    <row r="102" spans="1:7" ht="25.5" x14ac:dyDescent="0.2">
      <c r="A102" s="32" t="s">
        <v>134</v>
      </c>
      <c r="B102" s="118" t="s">
        <v>99</v>
      </c>
      <c r="C102" s="53" t="s">
        <v>116</v>
      </c>
      <c r="D102"/>
      <c r="E102" s="34"/>
      <c r="F102" s="125"/>
      <c r="G102" s="33"/>
    </row>
    <row r="103" spans="1:7" ht="25.5" x14ac:dyDescent="0.2">
      <c r="A103" s="23" t="s">
        <v>18</v>
      </c>
      <c r="B103" s="27" t="s">
        <v>45</v>
      </c>
      <c r="C103" s="55"/>
      <c r="D103" s="28" t="s">
        <v>46</v>
      </c>
      <c r="E103" s="29">
        <v>20</v>
      </c>
      <c r="F103" s="30"/>
      <c r="G103" s="31">
        <f>ROUND(E103*F103,2)</f>
        <v>0</v>
      </c>
    </row>
    <row r="104" spans="1:7" ht="25.5" x14ac:dyDescent="0.2">
      <c r="A104" s="32" t="s">
        <v>135</v>
      </c>
      <c r="B104" s="118" t="s">
        <v>75</v>
      </c>
      <c r="C104" s="53" t="s">
        <v>76</v>
      </c>
      <c r="D104" s="28"/>
      <c r="E104" s="29"/>
      <c r="F104" s="125"/>
      <c r="G104" s="31"/>
    </row>
    <row r="105" spans="1:7" x14ac:dyDescent="0.2">
      <c r="A105" s="23" t="s">
        <v>18</v>
      </c>
      <c r="B105" s="37" t="s">
        <v>77</v>
      </c>
      <c r="C105" s="55" t="s">
        <v>9</v>
      </c>
      <c r="D105" s="28" t="s">
        <v>46</v>
      </c>
      <c r="E105" s="29">
        <v>20</v>
      </c>
      <c r="F105" s="30"/>
      <c r="G105" s="31">
        <f>ROUND(E105*F105,2)</f>
        <v>0</v>
      </c>
    </row>
    <row r="106" spans="1:7" ht="25.5" x14ac:dyDescent="0.2">
      <c r="A106" s="32" t="s">
        <v>140</v>
      </c>
      <c r="B106" s="109" t="s">
        <v>111</v>
      </c>
      <c r="C106" s="53" t="s">
        <v>47</v>
      </c>
      <c r="D106" s="28"/>
      <c r="E106" s="29"/>
      <c r="F106" s="125"/>
      <c r="G106" s="31"/>
    </row>
    <row r="107" spans="1:7" x14ac:dyDescent="0.2">
      <c r="A107" s="23" t="s">
        <v>18</v>
      </c>
      <c r="B107" s="37" t="s">
        <v>48</v>
      </c>
      <c r="C107" s="55" t="s">
        <v>9</v>
      </c>
      <c r="D107" s="28" t="s">
        <v>22</v>
      </c>
      <c r="E107" s="29">
        <v>15</v>
      </c>
      <c r="F107" s="30"/>
      <c r="G107" s="31">
        <f>ROUND(E107*F107,2)</f>
        <v>0</v>
      </c>
    </row>
    <row r="108" spans="1:7" x14ac:dyDescent="0.2">
      <c r="A108" s="23" t="s">
        <v>23</v>
      </c>
      <c r="B108" s="37" t="s">
        <v>88</v>
      </c>
      <c r="C108" s="55" t="s">
        <v>9</v>
      </c>
      <c r="D108" s="28" t="s">
        <v>22</v>
      </c>
      <c r="E108" s="29">
        <v>5</v>
      </c>
      <c r="F108" s="30"/>
      <c r="G108" s="31">
        <f>ROUND(E108*F108,2)</f>
        <v>0</v>
      </c>
    </row>
    <row r="109" spans="1:7" ht="36.75" customHeight="1" x14ac:dyDescent="0.2">
      <c r="A109" s="92" t="s">
        <v>141</v>
      </c>
      <c r="B109" s="99" t="s">
        <v>78</v>
      </c>
      <c r="C109" s="55" t="s">
        <v>163</v>
      </c>
      <c r="D109" s="28" t="s">
        <v>73</v>
      </c>
      <c r="E109" s="100">
        <v>5</v>
      </c>
      <c r="F109" s="30"/>
      <c r="G109" s="31">
        <f>ROUND(E109*F109,2)</f>
        <v>0</v>
      </c>
    </row>
    <row r="110" spans="1:7" ht="22.5" customHeight="1" x14ac:dyDescent="0.2">
      <c r="A110" s="46"/>
      <c r="B110" s="47" t="s">
        <v>127</v>
      </c>
      <c r="C110" s="48"/>
      <c r="D110" s="49"/>
      <c r="E110" s="50"/>
      <c r="F110" s="78" t="s">
        <v>66</v>
      </c>
      <c r="G110" s="79">
        <f>SUM(G77,G78,G80,G82,G85,G86,G88,G91,G93,G96,G97,G99,G101,G103,G105,G107,G108,G109)</f>
        <v>0</v>
      </c>
    </row>
    <row r="111" spans="1:7" ht="27" customHeight="1" x14ac:dyDescent="0.2">
      <c r="A111" s="84" t="s">
        <v>142</v>
      </c>
      <c r="B111" s="85" t="s">
        <v>67</v>
      </c>
      <c r="C111" s="86"/>
      <c r="D111" s="48"/>
      <c r="E111" s="87"/>
      <c r="F111" s="88"/>
      <c r="G111" s="89"/>
    </row>
    <row r="112" spans="1:7" ht="27" customHeight="1" x14ac:dyDescent="0.2">
      <c r="A112" s="144" t="s">
        <v>143</v>
      </c>
      <c r="B112" s="146" t="s">
        <v>144</v>
      </c>
      <c r="C112" s="184" t="s">
        <v>149</v>
      </c>
      <c r="D112" s="157"/>
      <c r="E112" s="57"/>
      <c r="F112" s="161"/>
      <c r="G112" s="139"/>
    </row>
    <row r="113" spans="1:7" ht="15" customHeight="1" x14ac:dyDescent="0.2">
      <c r="A113" s="145" t="s">
        <v>18</v>
      </c>
      <c r="B113" s="147" t="s">
        <v>35</v>
      </c>
      <c r="C113" s="55" t="s">
        <v>9</v>
      </c>
      <c r="D113" s="156" t="s">
        <v>0</v>
      </c>
      <c r="E113" s="159">
        <v>15</v>
      </c>
      <c r="F113" s="190"/>
      <c r="G113" s="143">
        <f t="shared" ref="G113:G116" si="6">ROUND(E113*F113,2)</f>
        <v>0</v>
      </c>
    </row>
    <row r="114" spans="1:7" ht="27" customHeight="1" x14ac:dyDescent="0.2">
      <c r="A114" s="144" t="s">
        <v>145</v>
      </c>
      <c r="B114" s="148" t="s">
        <v>146</v>
      </c>
      <c r="C114" s="55" t="s">
        <v>149</v>
      </c>
      <c r="D114" s="155"/>
      <c r="E114" s="100"/>
      <c r="F114" s="162"/>
      <c r="G114" s="143"/>
    </row>
    <row r="115" spans="1:7" ht="13.5" customHeight="1" x14ac:dyDescent="0.2">
      <c r="A115" s="145" t="s">
        <v>18</v>
      </c>
      <c r="B115" s="147" t="s">
        <v>35</v>
      </c>
      <c r="C115" s="55" t="s">
        <v>9</v>
      </c>
      <c r="D115" s="156" t="s">
        <v>0</v>
      </c>
      <c r="E115" s="159">
        <v>15</v>
      </c>
      <c r="F115" s="190"/>
      <c r="G115" s="143">
        <f t="shared" si="6"/>
        <v>0</v>
      </c>
    </row>
    <row r="116" spans="1:7" ht="27" customHeight="1" x14ac:dyDescent="0.2">
      <c r="A116" s="144" t="s">
        <v>147</v>
      </c>
      <c r="B116" s="148" t="s">
        <v>148</v>
      </c>
      <c r="C116" s="55" t="s">
        <v>149</v>
      </c>
      <c r="D116" s="156" t="s">
        <v>0</v>
      </c>
      <c r="E116" s="159">
        <v>5</v>
      </c>
      <c r="F116" s="191"/>
      <c r="G116" s="180">
        <f t="shared" si="6"/>
        <v>0</v>
      </c>
    </row>
    <row r="117" spans="1:7" ht="14.25" x14ac:dyDescent="0.2">
      <c r="A117" s="56" t="s">
        <v>159</v>
      </c>
      <c r="B117" s="149" t="s">
        <v>158</v>
      </c>
      <c r="C117" s="101" t="s">
        <v>71</v>
      </c>
      <c r="D117" s="158" t="s">
        <v>68</v>
      </c>
      <c r="E117" s="100">
        <v>10</v>
      </c>
      <c r="F117" s="30"/>
      <c r="G117" s="143">
        <f>ROUND(E117*F117,2)</f>
        <v>0</v>
      </c>
    </row>
    <row r="118" spans="1:7" ht="38.25" x14ac:dyDescent="0.2">
      <c r="A118" s="56" t="s">
        <v>79</v>
      </c>
      <c r="B118" s="149" t="s">
        <v>91</v>
      </c>
      <c r="C118" s="177" t="s">
        <v>76</v>
      </c>
      <c r="D118" s="178" t="s">
        <v>46</v>
      </c>
      <c r="E118" s="179">
        <v>10</v>
      </c>
      <c r="F118" s="192"/>
      <c r="G118" s="180">
        <f>ROUND(E118*F118,2)</f>
        <v>0</v>
      </c>
    </row>
    <row r="119" spans="1:7" ht="28.5" customHeight="1" x14ac:dyDescent="0.2">
      <c r="A119" s="56" t="s">
        <v>150</v>
      </c>
      <c r="B119" s="149" t="s">
        <v>157</v>
      </c>
      <c r="C119" s="39" t="s">
        <v>104</v>
      </c>
      <c r="D119" s="181" t="s">
        <v>46</v>
      </c>
      <c r="E119" s="182">
        <v>20</v>
      </c>
      <c r="F119" s="189"/>
      <c r="G119" s="183">
        <f>ROUND(E119*F119,2)</f>
        <v>0</v>
      </c>
    </row>
    <row r="120" spans="1:7" x14ac:dyDescent="0.2">
      <c r="A120" s="56" t="s">
        <v>160</v>
      </c>
      <c r="B120" s="150" t="s">
        <v>161</v>
      </c>
      <c r="C120" s="39" t="s">
        <v>162</v>
      </c>
      <c r="D120" s="158" t="s">
        <v>46</v>
      </c>
      <c r="E120" s="100">
        <v>30</v>
      </c>
      <c r="F120" s="30"/>
      <c r="G120" s="143">
        <f>ROUND(E120*F120,2)</f>
        <v>0</v>
      </c>
    </row>
    <row r="121" spans="1:7" ht="32.25" customHeight="1" x14ac:dyDescent="0.2">
      <c r="A121" s="56" t="s">
        <v>85</v>
      </c>
      <c r="B121" s="149" t="s">
        <v>92</v>
      </c>
      <c r="C121" s="101" t="s">
        <v>154</v>
      </c>
      <c r="D121" s="158"/>
      <c r="E121" s="100"/>
      <c r="F121" s="125"/>
      <c r="G121" s="143"/>
    </row>
    <row r="122" spans="1:7" x14ac:dyDescent="0.2">
      <c r="A122" s="23" t="s">
        <v>18</v>
      </c>
      <c r="B122" s="151" t="s">
        <v>93</v>
      </c>
      <c r="C122" s="53" t="s">
        <v>9</v>
      </c>
      <c r="D122" s="155"/>
      <c r="E122" s="100"/>
      <c r="F122" s="125"/>
      <c r="G122" s="143"/>
    </row>
    <row r="123" spans="1:7" x14ac:dyDescent="0.2">
      <c r="A123" s="81" t="s">
        <v>20</v>
      </c>
      <c r="B123" s="152" t="s">
        <v>94</v>
      </c>
      <c r="C123" s="55" t="s">
        <v>9</v>
      </c>
      <c r="D123" s="158" t="s">
        <v>46</v>
      </c>
      <c r="E123" s="100">
        <v>50</v>
      </c>
      <c r="F123" s="30"/>
      <c r="G123" s="143">
        <f>ROUND(E123*F123,2)</f>
        <v>0</v>
      </c>
    </row>
    <row r="124" spans="1:7" ht="36" customHeight="1" x14ac:dyDescent="0.2">
      <c r="A124" s="56" t="s">
        <v>86</v>
      </c>
      <c r="B124" s="150" t="s">
        <v>95</v>
      </c>
      <c r="C124" s="55" t="s">
        <v>156</v>
      </c>
      <c r="D124" s="155"/>
      <c r="E124" s="100"/>
      <c r="F124" s="125"/>
      <c r="G124" s="143"/>
    </row>
    <row r="125" spans="1:7" x14ac:dyDescent="0.2">
      <c r="A125" s="23" t="s">
        <v>18</v>
      </c>
      <c r="B125" s="151" t="s">
        <v>96</v>
      </c>
      <c r="C125" s="53" t="s">
        <v>9</v>
      </c>
      <c r="D125" s="155" t="s">
        <v>22</v>
      </c>
      <c r="E125" s="100">
        <v>40</v>
      </c>
      <c r="F125" s="30"/>
      <c r="G125" s="143">
        <f>ROUND(E125*F125,2)</f>
        <v>0</v>
      </c>
    </row>
    <row r="126" spans="1:7" x14ac:dyDescent="0.2">
      <c r="A126" s="23" t="s">
        <v>23</v>
      </c>
      <c r="B126" s="151" t="s">
        <v>97</v>
      </c>
      <c r="C126" s="53" t="s">
        <v>9</v>
      </c>
      <c r="D126" s="155" t="s">
        <v>22</v>
      </c>
      <c r="E126" s="100">
        <v>40</v>
      </c>
      <c r="F126" s="30"/>
      <c r="G126" s="143">
        <f>ROUND(E126*F126,2)</f>
        <v>0</v>
      </c>
    </row>
    <row r="127" spans="1:7" ht="38.25" x14ac:dyDescent="0.2">
      <c r="A127" s="138" t="s">
        <v>151</v>
      </c>
      <c r="B127" s="153" t="s">
        <v>114</v>
      </c>
      <c r="C127" s="25" t="s">
        <v>17</v>
      </c>
      <c r="D127" s="155" t="s">
        <v>106</v>
      </c>
      <c r="E127" s="100"/>
      <c r="F127" s="125"/>
      <c r="G127" s="143"/>
    </row>
    <row r="128" spans="1:7" ht="19.5" customHeight="1" x14ac:dyDescent="0.2">
      <c r="A128" s="23" t="s">
        <v>18</v>
      </c>
      <c r="B128" s="147" t="s">
        <v>19</v>
      </c>
      <c r="C128" s="55" t="s">
        <v>9</v>
      </c>
      <c r="D128" s="155" t="s">
        <v>0</v>
      </c>
      <c r="E128" s="160">
        <v>5</v>
      </c>
      <c r="F128" s="30"/>
      <c r="G128" s="143">
        <f t="shared" ref="G128" si="7">ROUND(E128*F128,2)</f>
        <v>0</v>
      </c>
    </row>
    <row r="129" spans="1:7" ht="25.5" x14ac:dyDescent="0.2">
      <c r="A129" s="56" t="s">
        <v>152</v>
      </c>
      <c r="B129" s="150" t="s">
        <v>153</v>
      </c>
      <c r="C129" s="39" t="s">
        <v>155</v>
      </c>
      <c r="D129" s="155"/>
      <c r="E129" s="100"/>
      <c r="F129" s="125"/>
      <c r="G129" s="143"/>
    </row>
    <row r="130" spans="1:7" x14ac:dyDescent="0.2">
      <c r="A130" s="23" t="s">
        <v>18</v>
      </c>
      <c r="B130" s="154" t="s">
        <v>87</v>
      </c>
      <c r="C130" s="111" t="s">
        <v>9</v>
      </c>
      <c r="D130" s="164" t="s">
        <v>0</v>
      </c>
      <c r="E130" s="113">
        <v>1</v>
      </c>
      <c r="F130" s="112"/>
      <c r="G130" s="165">
        <f>ROUND(E130*F130,2)</f>
        <v>0</v>
      </c>
    </row>
    <row r="131" spans="1:7" ht="21.75" customHeight="1" x14ac:dyDescent="0.2">
      <c r="A131" s="58"/>
      <c r="B131" s="163" t="s">
        <v>69</v>
      </c>
      <c r="C131" s="140"/>
      <c r="D131" s="141"/>
      <c r="E131" s="169" t="s">
        <v>115</v>
      </c>
      <c r="F131" s="169"/>
      <c r="G131" s="142">
        <f>SUM(G113,G115,G116,G117,G118,G119,G120,G123,G125,G126,G128,G130)</f>
        <v>0</v>
      </c>
    </row>
    <row r="132" spans="1:7" ht="19.5" customHeight="1" thickBot="1" x14ac:dyDescent="0.25">
      <c r="A132" s="59" t="s">
        <v>98</v>
      </c>
      <c r="B132" s="60" t="s">
        <v>70</v>
      </c>
      <c r="C132" s="61"/>
      <c r="D132" s="62"/>
      <c r="E132" s="172" t="s">
        <v>100</v>
      </c>
      <c r="F132" s="172"/>
      <c r="G132" s="52">
        <v>50000</v>
      </c>
    </row>
    <row r="133" spans="1:7" ht="15" thickTop="1" x14ac:dyDescent="0.2">
      <c r="A133" s="63"/>
      <c r="B133" s="64"/>
      <c r="C133" s="65"/>
      <c r="D133" s="65"/>
      <c r="E133" s="66"/>
      <c r="F133" s="67"/>
      <c r="G133" s="68"/>
    </row>
    <row r="134" spans="1:7" ht="14.25" x14ac:dyDescent="0.2">
      <c r="A134" s="69"/>
      <c r="B134" s="70"/>
      <c r="C134" s="71"/>
      <c r="D134" s="71"/>
      <c r="E134" s="72"/>
      <c r="F134" s="173"/>
      <c r="G134" s="174"/>
    </row>
    <row r="135" spans="1:7" ht="14.25" x14ac:dyDescent="0.2">
      <c r="A135" s="69" t="s">
        <v>11</v>
      </c>
      <c r="C135" s="8"/>
      <c r="D135" s="71"/>
      <c r="E135" s="72"/>
      <c r="F135" s="175">
        <f>SUM(G31,G73,G110,G131,G132)</f>
        <v>50000</v>
      </c>
      <c r="G135" s="176"/>
    </row>
    <row r="136" spans="1:7" ht="14.25" x14ac:dyDescent="0.2">
      <c r="A136" s="7"/>
      <c r="B136" s="6"/>
      <c r="C136" s="71"/>
      <c r="D136" s="71"/>
      <c r="E136" s="72"/>
      <c r="F136" s="73"/>
      <c r="G136" s="94"/>
    </row>
    <row r="137" spans="1:7" x14ac:dyDescent="0.2">
      <c r="A137" s="74"/>
      <c r="B137" s="3"/>
      <c r="C137" s="4"/>
      <c r="D137" s="4"/>
      <c r="E137" s="166"/>
      <c r="F137" s="166"/>
      <c r="G137" s="167"/>
    </row>
    <row r="138" spans="1:7" x14ac:dyDescent="0.2">
      <c r="A138" s="74"/>
      <c r="B138" s="3"/>
      <c r="C138" s="4"/>
      <c r="D138" s="4"/>
      <c r="E138" s="168" t="s">
        <v>1</v>
      </c>
      <c r="F138" s="168"/>
      <c r="G138" s="75"/>
    </row>
    <row r="139" spans="1:7" x14ac:dyDescent="0.2">
      <c r="A139" s="76"/>
      <c r="B139" s="77"/>
      <c r="C139" s="13"/>
      <c r="D139" s="13"/>
      <c r="E139" s="9"/>
      <c r="F139" s="10"/>
      <c r="G139" s="16"/>
    </row>
    <row r="140" spans="1:7" x14ac:dyDescent="0.2">
      <c r="G140"/>
    </row>
    <row r="141" spans="1:7" x14ac:dyDescent="0.2">
      <c r="G141"/>
    </row>
    <row r="142" spans="1:7" x14ac:dyDescent="0.2">
      <c r="G142"/>
    </row>
    <row r="143" spans="1:7" x14ac:dyDescent="0.2">
      <c r="G143"/>
    </row>
    <row r="144" spans="1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</sheetData>
  <sheetProtection algorithmName="SHA-512" hashValue="jcaz9KNrOiKdrBNj31Axh6sD4xvBiLJeorc4yo3DEJKolna5jEX0PQ8SsdIMXRZRFiVhM6FjAY3OjUrtKwYq1g==" saltValue="qnr1cSXuSrVvKKE4AB/uBg==" spinCount="100000" sheet="1" selectLockedCells="1"/>
  <mergeCells count="9">
    <mergeCell ref="E137:G137"/>
    <mergeCell ref="E138:F138"/>
    <mergeCell ref="E131:F131"/>
    <mergeCell ref="A2:B2"/>
    <mergeCell ref="C1:E1"/>
    <mergeCell ref="C2:E2"/>
    <mergeCell ref="E132:F132"/>
    <mergeCell ref="F134:G134"/>
    <mergeCell ref="F135:G135"/>
  </mergeCells>
  <phoneticPr fontId="0" type="noConversion"/>
  <dataValidations xWindow="595" yWindow="552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32:F72 F74:F109 F5:F30 F117 F119:F132" xr:uid="{0B97BFB7-D5F2-4E30-8A3A-CE0DAEA9DC52}">
      <formula1>IF(F5&gt;=0.01,ROUND(F5,2),0.01)</formula1>
    </dataValidation>
  </dataValidations>
  <pageMargins left="0.5" right="0.5" top="0.70874999999999999" bottom="0.75" header="0.25" footer="0.25"/>
  <pageSetup scale="95" fitToHeight="0" orientation="portrait" r:id="rId1"/>
  <headerFooter alignWithMargins="0">
    <oddHeader xml:space="preserve">&amp;LThe City of Winnipeg
Tender No.130-2025
&amp;C                     &amp;R Bid Submission
Page &amp;P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Taylor, Trevor</cp:lastModifiedBy>
  <cp:lastPrinted>2019-07-17T15:52:54Z</cp:lastPrinted>
  <dcterms:created xsi:type="dcterms:W3CDTF">1999-10-18T14:40:40Z</dcterms:created>
  <dcterms:modified xsi:type="dcterms:W3CDTF">2026-04-16T19:04:45Z</dcterms:modified>
</cp:coreProperties>
</file>