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8-2026 PWD-Eng - Local Streets-Alleys-AT\"/>
    </mc:Choice>
  </mc:AlternateContent>
  <xr:revisionPtr revIDLastSave="0" documentId="13_ncr:1_{6A8CDC7D-CE30-4857-9722-461F2FCDE5F4}" xr6:coauthVersionLast="47" xr6:coauthVersionMax="47" xr10:uidLastSave="{00000000-0000-0000-0000-000000000000}"/>
  <bookViews>
    <workbookView xWindow="-120" yWindow="-120" windowWidth="29040" windowHeight="15720" xr2:uid="{EF5498A8-CDCD-4811-AC26-984F8A641FF0}"/>
  </bookViews>
  <sheets>
    <sheet name="FORM B - PRICES" sheetId="2" r:id="rId1"/>
  </sheets>
  <externalReferences>
    <externalReference r:id="rId2"/>
    <externalReference r:id="rId3"/>
  </externalReferences>
  <definedNames>
    <definedName name="_10PAGE_1_OF_13">'[1]FORM B; PRICES'!#REF!</definedName>
    <definedName name="_12TENDER_SUBMISSI" localSheetId="0">'FORM B - PRICES'!#REF!</definedName>
    <definedName name="_12TENDER_SUBMISSI">'[2]FORM B; PRICES'!#REF!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'[2]FORM B; PRICES'!#REF!</definedName>
    <definedName name="_8TENDER_NO._181" localSheetId="0">'FORM B - PRICES'!#REF!</definedName>
    <definedName name="_8TENDER_NO._181">'[2]FORM B; PRICES'!#REF!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'[1]FORM B; PRICES'!#REF!</definedName>
    <definedName name="_xlnm.Print_Area" localSheetId="0">'FORM B - PRICES'!$B$6:$H$663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'[1]FORM B; PRICES'!#REF!</definedName>
    <definedName name="TESTHEAD" localSheetId="0">'FORM B - PRICES'!#REF!</definedName>
    <definedName name="TESTHEAD">'[1]FORM B; PRICES'!#REF!</definedName>
    <definedName name="XEVERYTHING" localSheetId="0">'FORM B - PRICES'!$B$1:$IU$595</definedName>
    <definedName name="XEverything">#REF!</definedName>
    <definedName name="XITEMS" localSheetId="0">'FORM B - PRICES'!$B$7:$IU$595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1" i="2" l="1"/>
  <c r="B661" i="2"/>
  <c r="C659" i="2"/>
  <c r="B659" i="2"/>
  <c r="C658" i="2"/>
  <c r="B658" i="2"/>
  <c r="B657" i="2"/>
  <c r="C655" i="2"/>
  <c r="B655" i="2"/>
  <c r="C654" i="2"/>
  <c r="B654" i="2"/>
  <c r="C653" i="2"/>
  <c r="B653" i="2"/>
  <c r="C652" i="2"/>
  <c r="B652" i="2"/>
  <c r="C651" i="2"/>
  <c r="B651" i="2"/>
  <c r="C650" i="2"/>
  <c r="B650" i="2"/>
  <c r="C649" i="2"/>
  <c r="B649" i="2"/>
  <c r="C648" i="2"/>
  <c r="B648" i="2"/>
  <c r="C647" i="2"/>
  <c r="B647" i="2"/>
  <c r="C646" i="2"/>
  <c r="B646" i="2"/>
  <c r="C645" i="2"/>
  <c r="B645" i="2"/>
  <c r="B644" i="2"/>
  <c r="C642" i="2"/>
  <c r="B642" i="2"/>
  <c r="H641" i="2"/>
  <c r="H642" i="2" s="1"/>
  <c r="H661" i="2" s="1"/>
  <c r="C639" i="2"/>
  <c r="B639" i="2"/>
  <c r="H638" i="2"/>
  <c r="H637" i="2"/>
  <c r="H636" i="2"/>
  <c r="H635" i="2"/>
  <c r="H634" i="2"/>
  <c r="H633" i="2"/>
  <c r="H632" i="2"/>
  <c r="H631" i="2"/>
  <c r="C629" i="2"/>
  <c r="B629" i="2"/>
  <c r="H628" i="2"/>
  <c r="H627" i="2"/>
  <c r="H626" i="2"/>
  <c r="H625" i="2"/>
  <c r="H624" i="2"/>
  <c r="H623" i="2"/>
  <c r="H622" i="2"/>
  <c r="H621" i="2"/>
  <c r="H629" i="2" s="1"/>
  <c r="C618" i="2"/>
  <c r="B618" i="2"/>
  <c r="H617" i="2"/>
  <c r="H616" i="2"/>
  <c r="H615" i="2"/>
  <c r="H614" i="2"/>
  <c r="H612" i="2"/>
  <c r="H609" i="2"/>
  <c r="H606" i="2"/>
  <c r="H604" i="2"/>
  <c r="H599" i="2"/>
  <c r="C594" i="2"/>
  <c r="B594" i="2"/>
  <c r="H593" i="2"/>
  <c r="H590" i="2"/>
  <c r="H588" i="2"/>
  <c r="H586" i="2"/>
  <c r="H584" i="2"/>
  <c r="H583" i="2"/>
  <c r="H581" i="2"/>
  <c r="H580" i="2"/>
  <c r="H578" i="2"/>
  <c r="H575" i="2"/>
  <c r="H572" i="2"/>
  <c r="H570" i="2"/>
  <c r="H568" i="2"/>
  <c r="H567" i="2"/>
  <c r="H564" i="2"/>
  <c r="H563" i="2"/>
  <c r="H561" i="2"/>
  <c r="H558" i="2"/>
  <c r="H557" i="2"/>
  <c r="H556" i="2"/>
  <c r="H553" i="2"/>
  <c r="H552" i="2"/>
  <c r="H551" i="2"/>
  <c r="H550" i="2"/>
  <c r="H549" i="2"/>
  <c r="H546" i="2"/>
  <c r="H544" i="2"/>
  <c r="H542" i="2"/>
  <c r="H541" i="2"/>
  <c r="H538" i="2"/>
  <c r="H536" i="2"/>
  <c r="H535" i="2"/>
  <c r="H534" i="2"/>
  <c r="H533" i="2"/>
  <c r="H531" i="2"/>
  <c r="H529" i="2"/>
  <c r="H528" i="2"/>
  <c r="C525" i="2"/>
  <c r="B525" i="2"/>
  <c r="H524" i="2"/>
  <c r="H522" i="2"/>
  <c r="H519" i="2"/>
  <c r="H518" i="2"/>
  <c r="H517" i="2"/>
  <c r="H515" i="2"/>
  <c r="H513" i="2"/>
  <c r="H510" i="2"/>
  <c r="H508" i="2"/>
  <c r="H507" i="2"/>
  <c r="H506" i="2"/>
  <c r="H505" i="2"/>
  <c r="H502" i="2"/>
  <c r="H500" i="2"/>
  <c r="H498" i="2"/>
  <c r="H497" i="2"/>
  <c r="H496" i="2"/>
  <c r="H493" i="2"/>
  <c r="H491" i="2"/>
  <c r="H489" i="2"/>
  <c r="H486" i="2"/>
  <c r="H484" i="2"/>
  <c r="H483" i="2"/>
  <c r="H482" i="2"/>
  <c r="H481" i="2"/>
  <c r="H479" i="2"/>
  <c r="H477" i="2"/>
  <c r="H476" i="2"/>
  <c r="C473" i="2"/>
  <c r="B473" i="2"/>
  <c r="H471" i="2"/>
  <c r="H468" i="2"/>
  <c r="H467" i="2"/>
  <c r="H465" i="2"/>
  <c r="H463" i="2"/>
  <c r="H462" i="2"/>
  <c r="H461" i="2"/>
  <c r="H458" i="2"/>
  <c r="H456" i="2"/>
  <c r="H455" i="2"/>
  <c r="H452" i="2"/>
  <c r="H451" i="2"/>
  <c r="H450" i="2"/>
  <c r="H449" i="2"/>
  <c r="H448" i="2"/>
  <c r="H447" i="2"/>
  <c r="H445" i="2"/>
  <c r="H442" i="2"/>
  <c r="H441" i="2"/>
  <c r="H440" i="2"/>
  <c r="H439" i="2"/>
  <c r="H436" i="2"/>
  <c r="H434" i="2"/>
  <c r="H433" i="2"/>
  <c r="H431" i="2"/>
  <c r="H430" i="2"/>
  <c r="H429" i="2"/>
  <c r="H428" i="2"/>
  <c r="H425" i="2"/>
  <c r="H423" i="2"/>
  <c r="H421" i="2"/>
  <c r="H419" i="2"/>
  <c r="H418" i="2"/>
  <c r="H416" i="2"/>
  <c r="H414" i="2"/>
  <c r="H411" i="2"/>
  <c r="H410" i="2"/>
  <c r="C406" i="2"/>
  <c r="B406" i="2"/>
  <c r="H405" i="2"/>
  <c r="H402" i="2"/>
  <c r="H401" i="2"/>
  <c r="H400" i="2"/>
  <c r="H399" i="2"/>
  <c r="H398" i="2"/>
  <c r="H397" i="2"/>
  <c r="H395" i="2"/>
  <c r="H394" i="2"/>
  <c r="H392" i="2"/>
  <c r="H390" i="2"/>
  <c r="H389" i="2"/>
  <c r="H387" i="2"/>
  <c r="H384" i="2"/>
  <c r="H382" i="2"/>
  <c r="H381" i="2"/>
  <c r="H379" i="2"/>
  <c r="H377" i="2"/>
  <c r="H376" i="2"/>
  <c r="H373" i="2"/>
  <c r="H370" i="2"/>
  <c r="H368" i="2"/>
  <c r="H367" i="2"/>
  <c r="H366" i="2"/>
  <c r="H365" i="2"/>
  <c r="H363" i="2"/>
  <c r="H360" i="2"/>
  <c r="H359" i="2"/>
  <c r="H358" i="2"/>
  <c r="H357" i="2"/>
  <c r="H354" i="2"/>
  <c r="H352" i="2"/>
  <c r="H350" i="2"/>
  <c r="H349" i="2"/>
  <c r="H348" i="2"/>
  <c r="H347" i="2"/>
  <c r="H346" i="2"/>
  <c r="H345" i="2"/>
  <c r="H342" i="2"/>
  <c r="H340" i="2"/>
  <c r="H338" i="2"/>
  <c r="H337" i="2"/>
  <c r="H336" i="2"/>
  <c r="H334" i="2"/>
  <c r="H331" i="2"/>
  <c r="H330" i="2"/>
  <c r="C326" i="2"/>
  <c r="B326" i="2"/>
  <c r="H325" i="2"/>
  <c r="H322" i="2"/>
  <c r="H321" i="2"/>
  <c r="H320" i="2"/>
  <c r="H319" i="2"/>
  <c r="H318" i="2"/>
  <c r="H316" i="2"/>
  <c r="H313" i="2"/>
  <c r="H311" i="2"/>
  <c r="H310" i="2"/>
  <c r="H309" i="2"/>
  <c r="H306" i="2"/>
  <c r="H305" i="2"/>
  <c r="H303" i="2"/>
  <c r="H300" i="2"/>
  <c r="H297" i="2"/>
  <c r="H296" i="2"/>
  <c r="H295" i="2"/>
  <c r="H294" i="2"/>
  <c r="H293" i="2"/>
  <c r="H291" i="2"/>
  <c r="H290" i="2"/>
  <c r="H289" i="2"/>
  <c r="H286" i="2"/>
  <c r="H285" i="2"/>
  <c r="H283" i="2"/>
  <c r="H282" i="2"/>
  <c r="H279" i="2"/>
  <c r="H278" i="2"/>
  <c r="H277" i="2"/>
  <c r="H274" i="2"/>
  <c r="H273" i="2"/>
  <c r="H272" i="2"/>
  <c r="H271" i="2"/>
  <c r="H270" i="2"/>
  <c r="H269" i="2"/>
  <c r="H266" i="2"/>
  <c r="H265" i="2"/>
  <c r="H263" i="2"/>
  <c r="H261" i="2"/>
  <c r="H258" i="2"/>
  <c r="H256" i="2"/>
  <c r="H254" i="2"/>
  <c r="H253" i="2"/>
  <c r="H252" i="2"/>
  <c r="H251" i="2"/>
  <c r="H249" i="2"/>
  <c r="H248" i="2"/>
  <c r="H246" i="2"/>
  <c r="H245" i="2"/>
  <c r="C242" i="2"/>
  <c r="B242" i="2"/>
  <c r="H241" i="2"/>
  <c r="H240" i="2"/>
  <c r="H237" i="2"/>
  <c r="H235" i="2"/>
  <c r="H233" i="2"/>
  <c r="H231" i="2"/>
  <c r="H230" i="2"/>
  <c r="H227" i="2"/>
  <c r="H224" i="2"/>
  <c r="H222" i="2"/>
  <c r="H221" i="2"/>
  <c r="H220" i="2"/>
  <c r="H219" i="2"/>
  <c r="H218" i="2"/>
  <c r="H216" i="2"/>
  <c r="H214" i="2"/>
  <c r="H213" i="2"/>
  <c r="C210" i="2"/>
  <c r="B210" i="2"/>
  <c r="H209" i="2"/>
  <c r="H206" i="2"/>
  <c r="H203" i="2"/>
  <c r="H202" i="2"/>
  <c r="H200" i="2"/>
  <c r="H199" i="2"/>
  <c r="H198" i="2"/>
  <c r="H197" i="2"/>
  <c r="H196" i="2"/>
  <c r="H193" i="2"/>
  <c r="H191" i="2"/>
  <c r="H189" i="2"/>
  <c r="H188" i="2"/>
  <c r="H187" i="2"/>
  <c r="H185" i="2"/>
  <c r="H182" i="2"/>
  <c r="C179" i="2"/>
  <c r="B179" i="2"/>
  <c r="H178" i="2"/>
  <c r="H175" i="2"/>
  <c r="H174" i="2"/>
  <c r="H173" i="2"/>
  <c r="H172" i="2"/>
  <c r="H171" i="2"/>
  <c r="H169" i="2"/>
  <c r="H166" i="2"/>
  <c r="H164" i="2"/>
  <c r="H163" i="2"/>
  <c r="H162" i="2"/>
  <c r="H159" i="2"/>
  <c r="H158" i="2"/>
  <c r="H156" i="2"/>
  <c r="H153" i="2"/>
  <c r="H150" i="2"/>
  <c r="H148" i="2"/>
  <c r="H147" i="2"/>
  <c r="H146" i="2"/>
  <c r="H144" i="2"/>
  <c r="H143" i="2"/>
  <c r="H140" i="2"/>
  <c r="H139" i="2"/>
  <c r="H138" i="2"/>
  <c r="H136" i="2"/>
  <c r="H133" i="2"/>
  <c r="H132" i="2"/>
  <c r="H131" i="2"/>
  <c r="H130" i="2"/>
  <c r="H129" i="2"/>
  <c r="H128" i="2"/>
  <c r="H125" i="2"/>
  <c r="H124" i="2"/>
  <c r="H123" i="2"/>
  <c r="H122" i="2"/>
  <c r="H121" i="2"/>
  <c r="H120" i="2"/>
  <c r="H117" i="2"/>
  <c r="H115" i="2"/>
  <c r="H112" i="2"/>
  <c r="H110" i="2"/>
  <c r="H108" i="2"/>
  <c r="H107" i="2"/>
  <c r="H106" i="2"/>
  <c r="H105" i="2"/>
  <c r="H103" i="2"/>
  <c r="H101" i="2"/>
  <c r="H100" i="2"/>
  <c r="C97" i="2"/>
  <c r="B97" i="2"/>
  <c r="H96" i="2"/>
  <c r="H93" i="2"/>
  <c r="H90" i="2"/>
  <c r="H88" i="2"/>
  <c r="H87" i="2"/>
  <c r="H86" i="2"/>
  <c r="H84" i="2"/>
  <c r="H82" i="2"/>
  <c r="H79" i="2"/>
  <c r="H78" i="2"/>
  <c r="H75" i="2"/>
  <c r="H73" i="2"/>
  <c r="H71" i="2"/>
  <c r="H69" i="2"/>
  <c r="H68" i="2"/>
  <c r="H65" i="2"/>
  <c r="H63" i="2"/>
  <c r="H62" i="2"/>
  <c r="H61" i="2"/>
  <c r="H60" i="2"/>
  <c r="H58" i="2"/>
  <c r="C55" i="2"/>
  <c r="B55" i="2"/>
  <c r="H54" i="2"/>
  <c r="H51" i="2"/>
  <c r="H49" i="2"/>
  <c r="H47" i="2"/>
  <c r="H46" i="2"/>
  <c r="H43" i="2"/>
  <c r="H42" i="2"/>
  <c r="H40" i="2"/>
  <c r="H37" i="2"/>
  <c r="H34" i="2"/>
  <c r="H33" i="2"/>
  <c r="H32" i="2"/>
  <c r="H31" i="2"/>
  <c r="H30" i="2"/>
  <c r="H27" i="2"/>
  <c r="H25" i="2"/>
  <c r="H24" i="2"/>
  <c r="H22" i="2"/>
  <c r="H19" i="2"/>
  <c r="H17" i="2"/>
  <c r="H16" i="2"/>
  <c r="H15" i="2"/>
  <c r="H14" i="2"/>
  <c r="H12" i="2"/>
  <c r="H10" i="2"/>
  <c r="H9" i="2"/>
  <c r="H242" i="2" l="1"/>
  <c r="H639" i="2"/>
  <c r="H659" i="2" s="1"/>
  <c r="H658" i="2"/>
  <c r="H618" i="2"/>
  <c r="H655" i="2" s="1"/>
  <c r="H594" i="2"/>
  <c r="H654" i="2" s="1"/>
  <c r="H473" i="2"/>
  <c r="H652" i="2" s="1"/>
  <c r="H406" i="2"/>
  <c r="H651" i="2" s="1"/>
  <c r="H179" i="2"/>
  <c r="H647" i="2" s="1"/>
  <c r="H55" i="2"/>
  <c r="H645" i="2" s="1"/>
  <c r="H210" i="2"/>
  <c r="H648" i="2" s="1"/>
  <c r="H326" i="2"/>
  <c r="H650" i="2" s="1"/>
  <c r="H97" i="2"/>
  <c r="H646" i="2" s="1"/>
  <c r="H649" i="2"/>
  <c r="H525" i="2"/>
  <c r="H653" i="2" s="1"/>
  <c r="H660" i="2" l="1"/>
  <c r="H656" i="2"/>
  <c r="G662" i="2" l="1"/>
</calcChain>
</file>

<file path=xl/sharedStrings.xml><?xml version="1.0" encoding="utf-8"?>
<sst xmlns="http://schemas.openxmlformats.org/spreadsheetml/2006/main" count="2526" uniqueCount="707">
  <si>
    <t>FORM B: PRICES</t>
  </si>
  <si>
    <t>(SEE B10)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</si>
  <si>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</si>
  <si>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</si>
  <si>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</si>
  <si>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</si>
  <si>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</si>
  <si>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</si>
  <si>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</si>
  <si>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</si>
  <si>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</si>
  <si>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</si>
  <si>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</si>
  <si>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</si>
  <si>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>A</t>
  </si>
  <si>
    <t>ARLINGTON ALLEY - ARLINGTON STREET TO TECUMSEH STREET, ASPHALT RECONSTRUCTION</t>
  </si>
  <si>
    <t/>
  </si>
  <si>
    <t>EARTH AND BASE WORKS</t>
  </si>
  <si>
    <t>A003</t>
  </si>
  <si>
    <t>A.1</t>
  </si>
  <si>
    <t>Excavation</t>
  </si>
  <si>
    <t>CW 3110-R22</t>
  </si>
  <si>
    <t>m³</t>
  </si>
  <si>
    <t>A004</t>
  </si>
  <si>
    <t>A.2</t>
  </si>
  <si>
    <t>Sub-Grade Compaction</t>
  </si>
  <si>
    <r>
      <t>CW 3110-R22</t>
    </r>
    <r>
      <rPr>
        <sz val="11"/>
        <color theme="1"/>
        <rFont val="Aptos Narrow"/>
        <family val="2"/>
        <scheme val="minor"/>
      </rPr>
      <t/>
    </r>
  </si>
  <si>
    <t>m²</t>
  </si>
  <si>
    <t>A007</t>
  </si>
  <si>
    <t>A.3</t>
  </si>
  <si>
    <t>Supplying and Placing Sub-base Material</t>
  </si>
  <si>
    <t>A008A1</t>
  </si>
  <si>
    <t>i)</t>
  </si>
  <si>
    <t>100 mm Granular A Limestone</t>
  </si>
  <si>
    <t>tonne</t>
  </si>
  <si>
    <t>A010</t>
  </si>
  <si>
    <t>A.4</t>
  </si>
  <si>
    <t>Supplying and Placing Base Course Material</t>
  </si>
  <si>
    <t>A010A1</t>
  </si>
  <si>
    <t>Base Course Material - Granular A Limestone</t>
  </si>
  <si>
    <t>A012</t>
  </si>
  <si>
    <t>A.5</t>
  </si>
  <si>
    <t>Grading of Boulevards</t>
  </si>
  <si>
    <t>A022</t>
  </si>
  <si>
    <t>A.6</t>
  </si>
  <si>
    <t>Geotextile Fabric</t>
  </si>
  <si>
    <t>CW 3130-R5</t>
  </si>
  <si>
    <t>A022A2</t>
  </si>
  <si>
    <t>Separation/Filtration Fabric</t>
  </si>
  <si>
    <t>A022A4</t>
  </si>
  <si>
    <t>A.7</t>
  </si>
  <si>
    <t>Supply and Install Geogrid</t>
  </si>
  <si>
    <t>CW 3135-R2</t>
  </si>
  <si>
    <t>A022A5</t>
  </si>
  <si>
    <t>Class A Geogrid</t>
  </si>
  <si>
    <t>ROADWORKS - REMOVALS/RENEWALS</t>
  </si>
  <si>
    <t>B001</t>
  </si>
  <si>
    <t>A.8</t>
  </si>
  <si>
    <t>Pavement Removal</t>
  </si>
  <si>
    <t>B002</t>
  </si>
  <si>
    <t>Concrete Pavement</t>
  </si>
  <si>
    <t>B017</t>
  </si>
  <si>
    <t>A.9</t>
  </si>
  <si>
    <t>Partial Slab Patches</t>
  </si>
  <si>
    <t xml:space="preserve">CW 3230-R8
</t>
  </si>
  <si>
    <t>B031</t>
  </si>
  <si>
    <t>150 mm Type 2 Concrete Pavement (Type B)</t>
  </si>
  <si>
    <t>B033</t>
  </si>
  <si>
    <t>ii)</t>
  </si>
  <si>
    <t>150 mm Type 2 Concrete Pavement (Type D)</t>
  </si>
  <si>
    <t>B097</t>
  </si>
  <si>
    <t>A.10</t>
  </si>
  <si>
    <t>Drilled Tie Bars</t>
  </si>
  <si>
    <t>B098</t>
  </si>
  <si>
    <t>20 M Deformed Tie Bar</t>
  </si>
  <si>
    <t>each</t>
  </si>
  <si>
    <t>B114rl</t>
  </si>
  <si>
    <t>A.11</t>
  </si>
  <si>
    <t xml:space="preserve">Miscellaneous Concrete Slab Renewal </t>
  </si>
  <si>
    <t>CW 3235-R9, E11</t>
  </si>
  <si>
    <t>B118rl</t>
  </si>
  <si>
    <t>100 mm Type 5 Concrete Sidewalk</t>
  </si>
  <si>
    <t>SD-228A</t>
  </si>
  <si>
    <t>B119rl</t>
  </si>
  <si>
    <t>a)</t>
  </si>
  <si>
    <t>Less than 5 sq.m.</t>
  </si>
  <si>
    <t>B123rl</t>
  </si>
  <si>
    <t>Type 2 Concrete Monolithic Curb and Sidewalk</t>
  </si>
  <si>
    <t>SD-228B</t>
  </si>
  <si>
    <t>B124</t>
  </si>
  <si>
    <t>A.12</t>
  </si>
  <si>
    <t>Adjustment of Precast  Sidewalk Blocks</t>
  </si>
  <si>
    <t xml:space="preserve">CW 3235-R9  </t>
  </si>
  <si>
    <t>B125</t>
  </si>
  <si>
    <t>A.13</t>
  </si>
  <si>
    <t>Supply of Precast  Sidewalk Blocks</t>
  </si>
  <si>
    <t>B125A</t>
  </si>
  <si>
    <t>A.14</t>
  </si>
  <si>
    <t>Removal of Precast Sidewalk Blocks</t>
  </si>
  <si>
    <t>B154rl</t>
  </si>
  <si>
    <t>A.15</t>
  </si>
  <si>
    <t>Concrete Curb Renewal</t>
  </si>
  <si>
    <t>CW 3240-R10</t>
  </si>
  <si>
    <t>B155rlA</t>
  </si>
  <si>
    <t>Type 1 Concrete Barrier (150 mm reveal ht, Dowelled)</t>
  </si>
  <si>
    <t>SD-205,
SD-206A</t>
  </si>
  <si>
    <t>B155rlA1</t>
  </si>
  <si>
    <t>Less than 3 m</t>
  </si>
  <si>
    <t>m</t>
  </si>
  <si>
    <t>ROADWORKS - NEW CONSTRUCTION</t>
  </si>
  <si>
    <t>C001</t>
  </si>
  <si>
    <t>A.16</t>
  </si>
  <si>
    <t>Concrete Pavements, Median Slabs, Bull-noses, and Safety Medians</t>
  </si>
  <si>
    <t>CW 3310-R19</t>
  </si>
  <si>
    <t>C011</t>
  </si>
  <si>
    <t>Construction of 150 mm Type 2 Concrete Pavement (Reinforced)</t>
  </si>
  <si>
    <t>C032</t>
  </si>
  <si>
    <t>A.17</t>
  </si>
  <si>
    <t>Concrete Curbs, Curb and Gutter, and Splash Strips</t>
  </si>
  <si>
    <t>Construction of Type 1 Concrete Modified Barrier Curb for Asphalt Pavement (180 mm ht, 20M vertical Tie Bar with 2-10M longitudinal Deformed Bars and 2-19.1mm Dowels)</t>
  </si>
  <si>
    <t>SD-200A, E17</t>
  </si>
  <si>
    <t>Construction of Type 1 Concrete Curb Ramp for Asphalt Pavement (8-12mm ht, 20M vertical Tie Bar with 10M longitudinal Deformed Bar and 19.1mm Dowel)</t>
  </si>
  <si>
    <t>C055</t>
  </si>
  <si>
    <t>A.18</t>
  </si>
  <si>
    <t xml:space="preserve">Construction of Asphaltic Concrete Pavements </t>
  </si>
  <si>
    <t>CW 3410-R12, E14</t>
  </si>
  <si>
    <t>C056</t>
  </si>
  <si>
    <t>Main Line Paving</t>
  </si>
  <si>
    <t>C058A</t>
  </si>
  <si>
    <t>Type MS1</t>
  </si>
  <si>
    <t>C058B</t>
  </si>
  <si>
    <t>b)</t>
  </si>
  <si>
    <t>Type MS2</t>
  </si>
  <si>
    <t>C059</t>
  </si>
  <si>
    <t>Tie-ins and Approaches</t>
  </si>
  <si>
    <t>C060A</t>
  </si>
  <si>
    <t>JOINT AND CRACK SEALING</t>
  </si>
  <si>
    <t>D006</t>
  </si>
  <si>
    <t>A.19</t>
  </si>
  <si>
    <t xml:space="preserve">Reflective Crack Maintenance </t>
  </si>
  <si>
    <t>CW 3250-R7</t>
  </si>
  <si>
    <t>LANDSCAPING</t>
  </si>
  <si>
    <t>G001</t>
  </si>
  <si>
    <t>A.20</t>
  </si>
  <si>
    <t>Sodding</t>
  </si>
  <si>
    <t>CW 3510-R10</t>
  </si>
  <si>
    <t>G003</t>
  </si>
  <si>
    <t xml:space="preserve"> width &gt; or = 600 mm</t>
  </si>
  <si>
    <t>Subtotal:</t>
  </si>
  <si>
    <t>B</t>
  </si>
  <si>
    <t>DEXTER ALLEY - OSTAFIEW FARM ROAD TO BROPHY AVENUE, ASPHALT RESURFACE</t>
  </si>
  <si>
    <t>B.1</t>
  </si>
  <si>
    <t>B.2</t>
  </si>
  <si>
    <t>B.3</t>
  </si>
  <si>
    <t>B.4</t>
  </si>
  <si>
    <t>B.5</t>
  </si>
  <si>
    <t>A022A6</t>
  </si>
  <si>
    <t>Class B Geogrid</t>
  </si>
  <si>
    <t>B.6</t>
  </si>
  <si>
    <t>B003</t>
  </si>
  <si>
    <t>Asphalt Pavement</t>
  </si>
  <si>
    <t>B.7</t>
  </si>
  <si>
    <t>B094</t>
  </si>
  <si>
    <t>B.8</t>
  </si>
  <si>
    <t>Drilled Dowels</t>
  </si>
  <si>
    <t>B095</t>
  </si>
  <si>
    <t>19.1 mm Diameter</t>
  </si>
  <si>
    <t>B.9</t>
  </si>
  <si>
    <t>B.10</t>
  </si>
  <si>
    <t>B174rlA</t>
  </si>
  <si>
    <t>Type 2 Concrete Curb and Gutter (150 mm reveal ht, Modified Barrier, Integral,  - 600 mm width, 150 mm Plain Concrete Pavement)</t>
  </si>
  <si>
    <t>SD-200            SD-203B</t>
  </si>
  <si>
    <t>B174rlA2</t>
  </si>
  <si>
    <t>3 m to 30 m</t>
  </si>
  <si>
    <t>B189</t>
  </si>
  <si>
    <t>B.11</t>
  </si>
  <si>
    <t>Regrading Existing Interlocking Paving Stones</t>
  </si>
  <si>
    <t>CW 3330-R5</t>
  </si>
  <si>
    <t>B190</t>
  </si>
  <si>
    <t>B.12</t>
  </si>
  <si>
    <t xml:space="preserve">Construction of Asphaltic Concrete Overlay </t>
  </si>
  <si>
    <t>B191</t>
  </si>
  <si>
    <t>B193A</t>
  </si>
  <si>
    <t>B194</t>
  </si>
  <si>
    <t>B195A</t>
  </si>
  <si>
    <t>B200</t>
  </si>
  <si>
    <t>B.13</t>
  </si>
  <si>
    <t>Planing of Pavement</t>
  </si>
  <si>
    <t xml:space="preserve">CW 3450-R6 </t>
  </si>
  <si>
    <t>B201</t>
  </si>
  <si>
    <t>1 - 50 mm Depth (Asphalt)</t>
  </si>
  <si>
    <t>B206</t>
  </si>
  <si>
    <t>B.14</t>
  </si>
  <si>
    <t>Supply and Install Pavement Repair Fabric</t>
  </si>
  <si>
    <t>CW 3140-R1</t>
  </si>
  <si>
    <t>B206A</t>
  </si>
  <si>
    <t>Type A</t>
  </si>
  <si>
    <t>B.15</t>
  </si>
  <si>
    <t>ASSOCIATED DRAINAGE AND UNDERGROUND WORKS</t>
  </si>
  <si>
    <t>E072</t>
  </si>
  <si>
    <t>B.16</t>
  </si>
  <si>
    <t>Watermain and Water Service Insulation</t>
  </si>
  <si>
    <t>E16</t>
  </si>
  <si>
    <t>E073</t>
  </si>
  <si>
    <t>Pipe Under Roadway Excavation</t>
  </si>
  <si>
    <t>SD-018</t>
  </si>
  <si>
    <t>B.17</t>
  </si>
  <si>
    <t>C</t>
  </si>
  <si>
    <t>ELGIN AVENUE WEST - KEEWATIN STREET TO WORTH STREET, ASPHALT RECONSTRUCTION</t>
  </si>
  <si>
    <t>C.1</t>
  </si>
  <si>
    <t>C.2</t>
  </si>
  <si>
    <t>C.3</t>
  </si>
  <si>
    <t>C.4</t>
  </si>
  <si>
    <t>C.5</t>
  </si>
  <si>
    <t>C.6</t>
  </si>
  <si>
    <t>C.7</t>
  </si>
  <si>
    <t>A030</t>
  </si>
  <si>
    <t>C.8</t>
  </si>
  <si>
    <t>Fill Material</t>
  </si>
  <si>
    <t>CW 3170-R3</t>
  </si>
  <si>
    <t>A031</t>
  </si>
  <si>
    <t>Placing Suitable Site Material</t>
  </si>
  <si>
    <t>C.9</t>
  </si>
  <si>
    <t>C.10</t>
  </si>
  <si>
    <t>C.11</t>
  </si>
  <si>
    <t>B120rl</t>
  </si>
  <si>
    <t>5 sq.m. to 20 sq.m.</t>
  </si>
  <si>
    <t>B121rl</t>
  </si>
  <si>
    <t>c)</t>
  </si>
  <si>
    <t>Greater than 20 sq.m.</t>
  </si>
  <si>
    <t>C.12</t>
  </si>
  <si>
    <t>C.13</t>
  </si>
  <si>
    <t>C.14</t>
  </si>
  <si>
    <t>C.15</t>
  </si>
  <si>
    <t>Type 2 Concrete Barrier (150 mm reveal ht, Dowelled)</t>
  </si>
  <si>
    <t>B167rlA</t>
  </si>
  <si>
    <t>Type 2 Concrete Modified Barrier (150 mm reveal ht, Dowelled)</t>
  </si>
  <si>
    <t>SD-203B</t>
  </si>
  <si>
    <t>B184rlA</t>
  </si>
  <si>
    <t>iii)</t>
  </si>
  <si>
    <t>Type 2 Concrete Curb Ramp (8-12 mm reveal ht, Monolithic)</t>
  </si>
  <si>
    <t>SD-229C,D</t>
  </si>
  <si>
    <t>C.16</t>
  </si>
  <si>
    <t>B219</t>
  </si>
  <si>
    <t>C.17</t>
  </si>
  <si>
    <t>Detectable Warning Surface Tiles</t>
  </si>
  <si>
    <t>CW 3326-R3</t>
  </si>
  <si>
    <t>C.18</t>
  </si>
  <si>
    <t>Construction of 150mm Type 2 Concrete Isolations</t>
  </si>
  <si>
    <t>E17</t>
  </si>
  <si>
    <t>C.19</t>
  </si>
  <si>
    <t>Construction of Type 2 Concrete Barrier Curb and Reversed Gutter for Asphalt Pavement (180 mm ht, Integral, 450 mm width, Slip Form Paving)</t>
  </si>
  <si>
    <t>Construction of Type 2 Concrete Modified Barrier Curb for Asphalt Pavement (180 mm ht, 20M vertical Tie Bar with 2-10M longitudinal Deformed Bars and 2-19.1mm Dowels)</t>
  </si>
  <si>
    <t>Construction of Type  Concrete Curb Ramp for Asphalt Pavement (8-12mm ht, 20M vertical Tie Bar with 10M longitudinal Deformed Bar and 19.1mm Dowel)</t>
  </si>
  <si>
    <t>C.20</t>
  </si>
  <si>
    <t>C060B</t>
  </si>
  <si>
    <t>C064</t>
  </si>
  <si>
    <t>C.21</t>
  </si>
  <si>
    <t>Construction of Asphalt Patches</t>
  </si>
  <si>
    <t>C.22</t>
  </si>
  <si>
    <t>E003</t>
  </si>
  <si>
    <t>C.23</t>
  </si>
  <si>
    <t xml:space="preserve">Catch Basin  </t>
  </si>
  <si>
    <t>CW 2130-R12, E12</t>
  </si>
  <si>
    <t>E004A</t>
  </si>
  <si>
    <t>SD-024, 1800 mm deep</t>
  </si>
  <si>
    <t>E008</t>
  </si>
  <si>
    <t>C.24</t>
  </si>
  <si>
    <t>Sewer Service</t>
  </si>
  <si>
    <t>CW 2130-R12</t>
  </si>
  <si>
    <t>E009</t>
  </si>
  <si>
    <t>250 mm, PVC</t>
  </si>
  <si>
    <t>E010</t>
  </si>
  <si>
    <t>In a Trench, Class B Compacted Sand  Bedding, Class 3 Backfill</t>
  </si>
  <si>
    <t>E023</t>
  </si>
  <si>
    <t>C.25</t>
  </si>
  <si>
    <t>Frames &amp; Covers</t>
  </si>
  <si>
    <t>CW 3210-R8</t>
  </si>
  <si>
    <t>E024</t>
  </si>
  <si>
    <t>AP-006 - Standard Frame for Manhole and Catch Basin</t>
  </si>
  <si>
    <t>E025</t>
  </si>
  <si>
    <t>AP-007 - Standard Solid Cover for Standard Frame</t>
  </si>
  <si>
    <t>E036</t>
  </si>
  <si>
    <t>C.26</t>
  </si>
  <si>
    <t xml:space="preserve">Connecting to Existing Sewer </t>
  </si>
  <si>
    <t>E037</t>
  </si>
  <si>
    <t>250 mm PVC Connecting Pipe</t>
  </si>
  <si>
    <t>E039</t>
  </si>
  <si>
    <t>Connecting to 300 mm Clay Combined Sewer</t>
  </si>
  <si>
    <t>E044</t>
  </si>
  <si>
    <t>C.27</t>
  </si>
  <si>
    <t>Abandoning  Existing Catch Basins</t>
  </si>
  <si>
    <t>E051</t>
  </si>
  <si>
    <t>C.28</t>
  </si>
  <si>
    <t>Installation of Subdrains</t>
  </si>
  <si>
    <t>CW 3120-R4</t>
  </si>
  <si>
    <t>C.29</t>
  </si>
  <si>
    <t>ADJUSTMENTS</t>
  </si>
  <si>
    <t>F002</t>
  </si>
  <si>
    <t>C.30</t>
  </si>
  <si>
    <t>Replacing Existing Risers</t>
  </si>
  <si>
    <t>F002A</t>
  </si>
  <si>
    <t>Pre-cast Concrete Risers</t>
  </si>
  <si>
    <t>vert. m</t>
  </si>
  <si>
    <t>F003</t>
  </si>
  <si>
    <t>C.31</t>
  </si>
  <si>
    <t>Lifter Rings (AP-010)</t>
  </si>
  <si>
    <t>F005</t>
  </si>
  <si>
    <t>51 mm</t>
  </si>
  <si>
    <t>F009</t>
  </si>
  <si>
    <t>C.32</t>
  </si>
  <si>
    <t>Adjustment of Valve Boxes</t>
  </si>
  <si>
    <t>F010</t>
  </si>
  <si>
    <t>C.33</t>
  </si>
  <si>
    <t>Valve Box Extensions</t>
  </si>
  <si>
    <t>F011</t>
  </si>
  <si>
    <t>C.34</t>
  </si>
  <si>
    <t>Adjustment of Curb Stop Boxes</t>
  </si>
  <si>
    <t>F018</t>
  </si>
  <si>
    <t>C.35</t>
  </si>
  <si>
    <t>Curb Stop Extensions</t>
  </si>
  <si>
    <t>C.36</t>
  </si>
  <si>
    <t>D</t>
  </si>
  <si>
    <t>GARDEN PARK DRIVE ALLEY - TEMPLETON AVENUE TO BEECHER AVENUE, CONCRETE REHABILITATION</t>
  </si>
  <si>
    <t>D.1</t>
  </si>
  <si>
    <t>D.2</t>
  </si>
  <si>
    <t>D.3</t>
  </si>
  <si>
    <t>B030</t>
  </si>
  <si>
    <t>150 mm Type 2 Concrete Pavement (Type A)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</si>
  <si>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</si>
  <si>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</si>
  <si>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</si>
  <si>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</si>
  <si>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</si>
  <si>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</si>
  <si>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</si>
  <si>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</si>
  <si>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</si>
  <si>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E</t>
  </si>
  <si>
    <t>LOGAN AVENUE - BROOKSIDE BOULEVARD TO OMANDS CREEK BOULEVARD, ASPHALT REHABILITATION</t>
  </si>
  <si>
    <t>E.1</t>
  </si>
  <si>
    <t>E.2</t>
  </si>
  <si>
    <t>E.3</t>
  </si>
  <si>
    <t>A007A1</t>
  </si>
  <si>
    <t>50 mm Granular A Limestone</t>
  </si>
  <si>
    <t>E.4</t>
  </si>
  <si>
    <t>E.5</t>
  </si>
  <si>
    <t>A013</t>
  </si>
  <si>
    <t>E.6</t>
  </si>
  <si>
    <t xml:space="preserve">Ditch Grading </t>
  </si>
  <si>
    <t>E.7</t>
  </si>
  <si>
    <t>E.8</t>
  </si>
  <si>
    <t>E.9</t>
  </si>
  <si>
    <t>E.10</t>
  </si>
  <si>
    <t>B193B</t>
  </si>
  <si>
    <t>E.11</t>
  </si>
  <si>
    <t>E.12</t>
  </si>
  <si>
    <t>E.13</t>
  </si>
  <si>
    <t>G004</t>
  </si>
  <si>
    <t>E.14</t>
  </si>
  <si>
    <t>Seeding</t>
  </si>
  <si>
    <t>CW 3520-R7</t>
  </si>
  <si>
    <t>F</t>
  </si>
  <si>
    <t>MARIGOLD BAY - SINCLAIR STREET TO SINCLAIR STREET, CONCRETE RECONSTRUCTION</t>
  </si>
  <si>
    <t>F.1</t>
  </si>
  <si>
    <t>F.2</t>
  </si>
  <si>
    <t>F.3</t>
  </si>
  <si>
    <t>A007C1</t>
  </si>
  <si>
    <t>50 mm Granular C  Limestone</t>
  </si>
  <si>
    <t>F.4</t>
  </si>
  <si>
    <t>F.5</t>
  </si>
  <si>
    <t>F.6</t>
  </si>
  <si>
    <t>F.7</t>
  </si>
  <si>
    <t>F.8</t>
  </si>
  <si>
    <t>F.9</t>
  </si>
  <si>
    <t>B096</t>
  </si>
  <si>
    <t>28.6 mm Diameter</t>
  </si>
  <si>
    <t>F.10</t>
  </si>
  <si>
    <t>B099</t>
  </si>
  <si>
    <t>25 M Deformed Tie Bar</t>
  </si>
  <si>
    <t>F.11</t>
  </si>
  <si>
    <t>F.12</t>
  </si>
  <si>
    <t>F.13</t>
  </si>
  <si>
    <t>F.14</t>
  </si>
  <si>
    <t>F.15</t>
  </si>
  <si>
    <t>F.16</t>
  </si>
  <si>
    <t>F.17</t>
  </si>
  <si>
    <t>B199</t>
  </si>
  <si>
    <t>F.18</t>
  </si>
  <si>
    <t>F.19</t>
  </si>
  <si>
    <t>F.20</t>
  </si>
  <si>
    <t>F.21</t>
  </si>
  <si>
    <t>CW 3310-R19, E15</t>
  </si>
  <si>
    <t>C007</t>
  </si>
  <si>
    <t>Construction of 230 mm Type 2 Concrete Pavement (Plain-Dowelled)</t>
  </si>
  <si>
    <t>C008</t>
  </si>
  <si>
    <t>Construction of 200 mm Type 2 Concrete Pavement - (Reinforced)</t>
  </si>
  <si>
    <t>F.22</t>
  </si>
  <si>
    <t>C035B</t>
  </si>
  <si>
    <t>Construction of Barrier (180 mm ht, Type 2, Integral)</t>
  </si>
  <si>
    <t>SD-204</t>
  </si>
  <si>
    <t>C037B</t>
  </si>
  <si>
    <t>Construction of  Modified Barrier  (180 mm ht, Type 2, Integral)</t>
  </si>
  <si>
    <t>C045</t>
  </si>
  <si>
    <t>Construction of   Lip Curb (40 mm ht, Type 2, Integral)</t>
  </si>
  <si>
    <t>SD-202B</t>
  </si>
  <si>
    <t>C046</t>
  </si>
  <si>
    <t>iv)</t>
  </si>
  <si>
    <t>Construction of  Curb Ramp (8-12 mm ht, Type 2, Integral)</t>
  </si>
  <si>
    <t>SD-229C</t>
  </si>
  <si>
    <t>C050</t>
  </si>
  <si>
    <t>F.23</t>
  </si>
  <si>
    <t>Supply and Installation of Dowel Assemblies 28.6mm</t>
  </si>
  <si>
    <t>F.24</t>
  </si>
  <si>
    <t>F.25</t>
  </si>
  <si>
    <t>F.26</t>
  </si>
  <si>
    <t>F.27</t>
  </si>
  <si>
    <t>Connecting to 375 mm Concrete Combined Sewer</t>
  </si>
  <si>
    <t>E046</t>
  </si>
  <si>
    <t>F.28</t>
  </si>
  <si>
    <t>Removal of Existing Catch Basins</t>
  </si>
  <si>
    <t>F.29</t>
  </si>
  <si>
    <t>F.30</t>
  </si>
  <si>
    <t>F.31</t>
  </si>
  <si>
    <t>F.32</t>
  </si>
  <si>
    <t>F.33</t>
  </si>
  <si>
    <t>F.34</t>
  </si>
  <si>
    <t>F.35</t>
  </si>
  <si>
    <t>F.36</t>
  </si>
  <si>
    <t>F.37</t>
  </si>
  <si>
    <t>G</t>
  </si>
  <si>
    <t>McKELVEY STREET - LOGAN AVENUE TO NORTH LIMIT, CONCRETE PAVEMENT REHABILITATION</t>
  </si>
  <si>
    <t>G.1</t>
  </si>
  <si>
    <t>G.2</t>
  </si>
  <si>
    <t>B004</t>
  </si>
  <si>
    <t>G.3</t>
  </si>
  <si>
    <t>Slab Replacement</t>
  </si>
  <si>
    <t>B014</t>
  </si>
  <si>
    <t>150 mm Type 2 Concrete Pavement (Reinforced)</t>
  </si>
  <si>
    <t>G.4</t>
  </si>
  <si>
    <t>G.5</t>
  </si>
  <si>
    <t>G.6</t>
  </si>
  <si>
    <t>G.7</t>
  </si>
  <si>
    <t>G.8</t>
  </si>
  <si>
    <t>G.9</t>
  </si>
  <si>
    <t>G.10</t>
  </si>
  <si>
    <t>B126r</t>
  </si>
  <si>
    <t>G.11</t>
  </si>
  <si>
    <t>Concrete Curb Removal</t>
  </si>
  <si>
    <t xml:space="preserve">CW 3240-R10 </t>
  </si>
  <si>
    <t>B127rA</t>
  </si>
  <si>
    <t>Barrier Integral</t>
  </si>
  <si>
    <t>B135i</t>
  </si>
  <si>
    <t>G.12</t>
  </si>
  <si>
    <t>Concrete Curb Installation</t>
  </si>
  <si>
    <t>B139iA</t>
  </si>
  <si>
    <t>G.13</t>
  </si>
  <si>
    <t>B155rlA2</t>
  </si>
  <si>
    <t>B155rlA3</t>
  </si>
  <si>
    <t xml:space="preserve">c) </t>
  </si>
  <si>
    <t xml:space="preserve"> Greater than 30 m</t>
  </si>
  <si>
    <t>G.14</t>
  </si>
  <si>
    <t>G.15</t>
  </si>
  <si>
    <t>G.16</t>
  </si>
  <si>
    <t>Construction of Asphalt Speed Hump</t>
  </si>
  <si>
    <t>E21</t>
  </si>
  <si>
    <t>G.17</t>
  </si>
  <si>
    <t>E006</t>
  </si>
  <si>
    <t>G.18</t>
  </si>
  <si>
    <t xml:space="preserve">Catch Pit </t>
  </si>
  <si>
    <t>E007</t>
  </si>
  <si>
    <t>SD-023</t>
  </si>
  <si>
    <t>G.19</t>
  </si>
  <si>
    <t>E012</t>
  </si>
  <si>
    <t>G.20</t>
  </si>
  <si>
    <t>Drainage Connection Pipe</t>
  </si>
  <si>
    <t>E022A</t>
  </si>
  <si>
    <t>G.21</t>
  </si>
  <si>
    <t>Sewer Inspection ( following repair)</t>
  </si>
  <si>
    <t>CW 2145-R5</t>
  </si>
  <si>
    <t>E022F</t>
  </si>
  <si>
    <t>375 mm, Clay</t>
  </si>
  <si>
    <t>G.22</t>
  </si>
  <si>
    <t>E034</t>
  </si>
  <si>
    <t>G.23</t>
  </si>
  <si>
    <t>Connecting to Existing Catch Basin</t>
  </si>
  <si>
    <t>E035</t>
  </si>
  <si>
    <t>250 mm Drainage Connection Pipe</t>
  </si>
  <si>
    <t>G.24</t>
  </si>
  <si>
    <t>Connecting to 375 mm Clay Combined Sewer</t>
  </si>
  <si>
    <t>E042</t>
  </si>
  <si>
    <t>G.25</t>
  </si>
  <si>
    <t>Connecting New Sewer Service to Existing Sewer Service</t>
  </si>
  <si>
    <t>E043</t>
  </si>
  <si>
    <t xml:space="preserve">250 mm </t>
  </si>
  <si>
    <t>E050</t>
  </si>
  <si>
    <t>G.26</t>
  </si>
  <si>
    <t>Abandoning Existing Drainage Inlets</t>
  </si>
  <si>
    <t>F001</t>
  </si>
  <si>
    <t>G.27</t>
  </si>
  <si>
    <t>Adjustment of Manholes/Catch Basins Frames</t>
  </si>
  <si>
    <t>G.28</t>
  </si>
  <si>
    <t>F002B</t>
  </si>
  <si>
    <t>Brick Risers</t>
  </si>
  <si>
    <t>G.29</t>
  </si>
  <si>
    <t>F004</t>
  </si>
  <si>
    <t>38 mm</t>
  </si>
  <si>
    <t>G.30</t>
  </si>
  <si>
    <t>G.31</t>
  </si>
  <si>
    <t>G.32</t>
  </si>
  <si>
    <t>G.33</t>
  </si>
  <si>
    <t>G.34</t>
  </si>
  <si>
    <t>H</t>
  </si>
  <si>
    <t>POPLYNN DRIVE - EGESZ STREET TO EGESZ STREET, THIN BITUMINOUS OVERLAY</t>
  </si>
  <si>
    <t>H.1</t>
  </si>
  <si>
    <t>H.2</t>
  </si>
  <si>
    <t>H.3</t>
  </si>
  <si>
    <t>H.4</t>
  </si>
  <si>
    <t>H.5</t>
  </si>
  <si>
    <t>H.6</t>
  </si>
  <si>
    <t>H.7</t>
  </si>
  <si>
    <t>B100r</t>
  </si>
  <si>
    <t>H.8</t>
  </si>
  <si>
    <t>Miscellaneous Concrete Slab Removal</t>
  </si>
  <si>
    <t>B104r</t>
  </si>
  <si>
    <t>100 mm Sidewalk</t>
  </si>
  <si>
    <t>H.9</t>
  </si>
  <si>
    <t>H.10</t>
  </si>
  <si>
    <t>H.11</t>
  </si>
  <si>
    <t>H.12</t>
  </si>
  <si>
    <t>H.13</t>
  </si>
  <si>
    <t>B132r</t>
  </si>
  <si>
    <t>Curb Ramp</t>
  </si>
  <si>
    <t>H.14</t>
  </si>
  <si>
    <t>H.15</t>
  </si>
  <si>
    <t>B183rlA</t>
  </si>
  <si>
    <t>Type 2 Concrete Modified Lip Curb (75 mm reveal ht, Dowelled)</t>
  </si>
  <si>
    <t>SD-202C</t>
  </si>
  <si>
    <t>H.16</t>
  </si>
  <si>
    <t>H.17</t>
  </si>
  <si>
    <t>Type MS3</t>
  </si>
  <si>
    <t>H.18</t>
  </si>
  <si>
    <t>H.19</t>
  </si>
  <si>
    <t>H.20</t>
  </si>
  <si>
    <t>H.21</t>
  </si>
  <si>
    <t>CW 3310-R19, E11</t>
  </si>
  <si>
    <t>Construction of 150mm Monolithic Type 1 Curb and Sidewalk (Reinforced)</t>
  </si>
  <si>
    <t>SD-228B, E20</t>
  </si>
  <si>
    <t>C051</t>
  </si>
  <si>
    <t>H.22</t>
  </si>
  <si>
    <t>CW 3325-R5</t>
  </si>
  <si>
    <t>H.23</t>
  </si>
  <si>
    <t>H.24</t>
  </si>
  <si>
    <t>E031B</t>
  </si>
  <si>
    <t>AP-017 - Mountable Curb and Gutter  Paving Cover</t>
  </si>
  <si>
    <t>H.25</t>
  </si>
  <si>
    <t>H.26</t>
  </si>
  <si>
    <t>H.27</t>
  </si>
  <si>
    <t>MISCELLANEOUS</t>
  </si>
  <si>
    <t>I</t>
  </si>
  <si>
    <t>RED RIVER COLLEGE PATHWAY - DALTON CRESCENT TO SKINNER ROAD, ASPHALT PATHWAY RECONSTRUCTION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</si>
  <si>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</si>
  <si>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</si>
  <si>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</si>
  <si>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</si>
  <si>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</si>
  <si>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</si>
  <si>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</si>
  <si>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</si>
  <si>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</si>
  <si>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</si>
  <si>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</si>
  <si>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</si>
  <si>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</si>
  <si>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B150iA</t>
  </si>
  <si>
    <t>SD-229A,B,C</t>
  </si>
  <si>
    <t>I.14</t>
  </si>
  <si>
    <t>I.15</t>
  </si>
  <si>
    <t>I.16</t>
  </si>
  <si>
    <t>I.17</t>
  </si>
  <si>
    <t>CW 3325-R5, E11</t>
  </si>
  <si>
    <t>I.18</t>
  </si>
  <si>
    <t>I.19</t>
  </si>
  <si>
    <t>I.20</t>
  </si>
  <si>
    <t>I.21</t>
  </si>
  <si>
    <t>I.22</t>
  </si>
  <si>
    <t>I.23</t>
  </si>
  <si>
    <t>I.24</t>
  </si>
  <si>
    <t>Tree Removal</t>
  </si>
  <si>
    <t>E23</t>
  </si>
  <si>
    <t>J</t>
  </si>
  <si>
    <t>TECUMSEH ALLEY - TECUMSEH STREET TO EMILY STREET, ASPHALT RECONSTRUCTION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</si>
  <si>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</si>
  <si>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</si>
  <si>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</si>
  <si>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</si>
  <si>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</si>
  <si>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</si>
  <si>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</si>
  <si>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</si>
  <si>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</si>
  <si>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</si>
  <si>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</si>
  <si>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</si>
  <si>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</si>
  <si>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</si>
  <si>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</si>
  <si>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</si>
  <si>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</si>
  <si>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J.18</t>
  </si>
  <si>
    <t>J.19</t>
  </si>
  <si>
    <t>Construction of Type 2 Concrete Curb Ramp for Asphalt Pavement (8-12mm ht, 20M vertical Tie Bar with 10M longitudinal Deformed Bar and 19.1mm Dowel)</t>
  </si>
  <si>
    <t>J.20</t>
  </si>
  <si>
    <t>J.21</t>
  </si>
  <si>
    <t>J.22</t>
  </si>
  <si>
    <t>E005A</t>
  </si>
  <si>
    <t>SD-025, 1800 mm deep</t>
  </si>
  <si>
    <t>J.23</t>
  </si>
  <si>
    <t>J.24</t>
  </si>
  <si>
    <t>E032</t>
  </si>
  <si>
    <t>J.25</t>
  </si>
  <si>
    <t>Connecting to Existing Manhole</t>
  </si>
  <si>
    <t>E033</t>
  </si>
  <si>
    <t>250 mm Catch Basin Lead</t>
  </si>
  <si>
    <t>J.26</t>
  </si>
  <si>
    <t>J.27</t>
  </si>
  <si>
    <t>J.28</t>
  </si>
  <si>
    <t>J.29</t>
  </si>
  <si>
    <t>J.30</t>
  </si>
  <si>
    <t>K</t>
  </si>
  <si>
    <t>WATER AND WASTE WORK</t>
  </si>
  <si>
    <t>MARIGOLD BAY - SINCLAIR STREET TO SINCLAIR STREET</t>
  </si>
  <si>
    <t>Asset # MH00009407</t>
  </si>
  <si>
    <t>K.1</t>
  </si>
  <si>
    <t>Replace Existing Risers</t>
  </si>
  <si>
    <t>CW 2130-R13</t>
  </si>
  <si>
    <t>McKELVEY STREET - LOGAN AVENUE TO NORTH LIMIT</t>
  </si>
  <si>
    <t>Asset # MA20012579</t>
  </si>
  <si>
    <t>E017</t>
  </si>
  <si>
    <t>K.2</t>
  </si>
  <si>
    <t>Sewer Repair - Up to 3.0 Meters Long</t>
  </si>
  <si>
    <t>E017G</t>
  </si>
  <si>
    <t xml:space="preserve">300 mm </t>
  </si>
  <si>
    <t>E017H</t>
  </si>
  <si>
    <t>Class 3 Backfill</t>
  </si>
  <si>
    <t>K.3</t>
  </si>
  <si>
    <t>E022E</t>
  </si>
  <si>
    <t>300 mm, Clay</t>
  </si>
  <si>
    <t>Asset # MH200011451</t>
  </si>
  <si>
    <t>K.4</t>
  </si>
  <si>
    <t>Existing Manhole and Catch Basin Repairs</t>
  </si>
  <si>
    <t>CW 2130-R13, E19</t>
  </si>
  <si>
    <t>Remove and Replace Benching of Existing Manhole</t>
  </si>
  <si>
    <t>Asset # MH20011452</t>
  </si>
  <si>
    <t>K.5</t>
  </si>
  <si>
    <t>Asset # MH20011487</t>
  </si>
  <si>
    <t>K.6</t>
  </si>
  <si>
    <t>Remove and Replace Manhole</t>
  </si>
  <si>
    <t>SD-010</t>
  </si>
  <si>
    <t>1200mm Diameter</t>
  </si>
  <si>
    <t>vert.m.</t>
  </si>
  <si>
    <t>K.7</t>
  </si>
  <si>
    <t>Manhole Inspection ( following installation)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</si>
  <si>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B10.6, B18.2.1, B19.5, D2.3, D11.2, D13.4)</t>
    </r>
  </si>
  <si>
    <t>L</t>
  </si>
  <si>
    <t>ELGIN AVENUE WEST - KEEWATIN STREET TO WORTH STREET - INSTALLATION OF STREET LIGHTING</t>
  </si>
  <si>
    <t>L.1</t>
  </si>
  <si>
    <t xml:space="preserve">Removal of 25'/35' street light pole and precast, poured in place concrete, steel power installed base or direct buried including davit arm, luminaire and appurtenances  </t>
  </si>
  <si>
    <t>E22</t>
  </si>
  <si>
    <t>L.2</t>
  </si>
  <si>
    <t xml:space="preserve">Installation of conduit and #4 AL C/N or 1/0 AL Triplex streetlight cable in conduit by open trench method. </t>
  </si>
  <si>
    <t>lin.m</t>
  </si>
  <si>
    <t>L.3</t>
  </si>
  <si>
    <t xml:space="preserve">Installation of 25'/35' pole, davit arm and precast concrete base including luminaire and appurtenances. </t>
  </si>
  <si>
    <t>L.4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</si>
  <si>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</si>
  <si>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L.5</t>
  </si>
  <si>
    <t>Terminate 2/C #12 copper conductor to street light cables per Standard CD310-4, CD310-9 or CD310-10.</t>
  </si>
  <si>
    <t>set</t>
  </si>
  <si>
    <t>L.6</t>
  </si>
  <si>
    <r>
      <t xml:space="preserve">Installation of break-away base and reaction plate on base mounted poles up to 45'. </t>
    </r>
    <r>
      <rPr>
        <b/>
        <sz val="12"/>
        <color indexed="8"/>
        <rFont val="Arial"/>
        <family val="2"/>
      </rPr>
      <t xml:space="preserve"> </t>
    </r>
  </si>
  <si>
    <t>L.7</t>
  </si>
  <si>
    <t>Installation of overhead span of #6 duplex between new or existing streetlight poles and connect luminaire to provide temporary Overhead Feed.</t>
  </si>
  <si>
    <t>per span</t>
  </si>
  <si>
    <t>L.8</t>
  </si>
  <si>
    <t xml:space="preserve">Removal of overhead span of #6 duplex between new or existing streetlight poles to remove temporary Overhead Feed. </t>
  </si>
  <si>
    <t>M</t>
  </si>
  <si>
    <t>MARIGOLD BAY - SINCLAIR STREET TO SINCLAIR STREET - INSTALLATION OF STREET LIGHTING</t>
  </si>
  <si>
    <t>M.1</t>
  </si>
  <si>
    <t>M.2</t>
  </si>
  <si>
    <t>M.3</t>
  </si>
  <si>
    <t>M.4</t>
  </si>
  <si>
    <t>M.5</t>
  </si>
  <si>
    <t>M.6</t>
  </si>
  <si>
    <t>M.7</t>
  </si>
  <si>
    <t>M.8</t>
  </si>
  <si>
    <t>MOBILIZATION /DEMOBILIZATION</t>
  </si>
  <si>
    <t>I001</t>
  </si>
  <si>
    <t>Mobilization/Demobilization</t>
  </si>
  <si>
    <t>E2</t>
  </si>
  <si>
    <t>L. sum</t>
  </si>
  <si>
    <t>SUMMARY</t>
  </si>
  <si>
    <t xml:space="preserve"> (total price) PART 1</t>
  </si>
  <si>
    <t xml:space="preserve"> (total price) PART 2</t>
  </si>
  <si>
    <t>Total:</t>
  </si>
  <si>
    <t xml:space="preserve">TOTAL BID PRICE (GST extra)                                                                              (in figures)                                             </t>
  </si>
  <si>
    <t>F.38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</si>
</sst>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&quot;$&quot;#,##0.00"/>
    <numFmt numFmtId="165" formatCode="0;0;&quot;&quot;;@"/>
    <numFmt numFmtId="166" formatCode="0;0;[Red]&quot;###&quot;;@"/>
    <numFmt numFmtId="167" formatCode="&quot;Subtotal: &quot;#\ ###\ ##0.00;;&quot;Subtotal: Nil&quot;;@"/>
    <numFmt numFmtId="168" formatCode="0.0"/>
    <numFmt numFmtId="169" formatCode="#,##0.0\ "/>
  </numFmts>
  <fonts count="20" x14ac:knownFonts="1">
    <font>
      <sz val="11"/>
      <color theme="1"/>
      <name val="Aptos Narrow"/>
      <family val="2"/>
      <scheme val="minor"/>
    </font>
    <font>
      <sz val="12"/>
      <name val="Arial"/>
    </font>
    <font>
      <b/>
      <sz val="6"/>
      <color indexed="8"/>
      <name val="Arial"/>
      <family val="2"/>
    </font>
    <font>
      <b/>
      <sz val="12"/>
      <name val="Arial"/>
      <family val="2"/>
    </font>
    <font>
      <sz val="6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i/>
      <sz val="12"/>
      <name val="Arial"/>
      <family val="2"/>
    </font>
    <font>
      <sz val="10"/>
      <name val="MS Sans Serif"/>
    </font>
    <font>
      <b/>
      <sz val="16"/>
      <name val="Arial"/>
      <family val="2"/>
    </font>
    <font>
      <b/>
      <i/>
      <sz val="16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2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2" borderId="0"/>
    <xf numFmtId="0" fontId="6" fillId="0" borderId="0"/>
    <xf numFmtId="0" fontId="6" fillId="0" borderId="0"/>
    <xf numFmtId="0" fontId="8" fillId="0" borderId="0"/>
    <xf numFmtId="0" fontId="5" fillId="2" borderId="0"/>
    <xf numFmtId="0" fontId="5" fillId="2" borderId="0"/>
    <xf numFmtId="0" fontId="8" fillId="0" borderId="0"/>
    <xf numFmtId="0" fontId="5" fillId="2" borderId="0"/>
  </cellStyleXfs>
  <cellXfs count="304">
    <xf numFmtId="0" fontId="0" fillId="0" borderId="0" xfId="0"/>
    <xf numFmtId="7" fontId="2" fillId="2" borderId="0" xfId="1" applyNumberFormat="1" applyFont="1" applyAlignment="1">
      <alignment horizontal="centerContinuous" vertical="center"/>
    </xf>
    <xf numFmtId="1" fontId="3" fillId="2" borderId="0" xfId="1" applyNumberFormat="1" applyFont="1" applyAlignment="1">
      <alignment horizontal="centerContinuous" vertical="top"/>
    </xf>
    <xf numFmtId="0" fontId="3" fillId="2" borderId="0" xfId="1" applyFont="1" applyAlignment="1">
      <alignment horizontal="centerContinuous" vertical="center"/>
    </xf>
    <xf numFmtId="0" fontId="1" fillId="2" borderId="0" xfId="1"/>
    <xf numFmtId="7" fontId="4" fillId="2" borderId="0" xfId="1" applyNumberFormat="1" applyFont="1" applyAlignment="1">
      <alignment horizontal="centerContinuous" vertical="center"/>
    </xf>
    <xf numFmtId="1" fontId="1" fillId="2" borderId="0" xfId="1" applyNumberFormat="1" applyAlignment="1">
      <alignment horizontal="centerContinuous" vertical="top"/>
    </xf>
    <xf numFmtId="0" fontId="1" fillId="2" borderId="0" xfId="1" applyAlignment="1">
      <alignment horizontal="centerContinuous" vertical="center"/>
    </xf>
    <xf numFmtId="7" fontId="1" fillId="2" borderId="0" xfId="1" applyNumberFormat="1" applyAlignment="1">
      <alignment horizontal="right"/>
    </xf>
    <xf numFmtId="0" fontId="1" fillId="2" borderId="0" xfId="1" applyAlignment="1">
      <alignment vertical="top"/>
    </xf>
    <xf numFmtId="7" fontId="1" fillId="2" borderId="0" xfId="1" applyNumberFormat="1" applyAlignment="1">
      <alignment horizontal="centerContinuous" vertical="center"/>
    </xf>
    <xf numFmtId="2" fontId="1" fillId="2" borderId="0" xfId="1" applyNumberFormat="1" applyAlignment="1">
      <alignment horizontal="centerContinuous"/>
    </xf>
    <xf numFmtId="7" fontId="1" fillId="2" borderId="1" xfId="1" applyNumberFormat="1" applyBorder="1" applyAlignment="1">
      <alignment horizontal="center"/>
    </xf>
    <xf numFmtId="0" fontId="1" fillId="2" borderId="1" xfId="1" applyBorder="1" applyAlignment="1">
      <alignment horizontal="center" vertical="top"/>
    </xf>
    <xf numFmtId="0" fontId="1" fillId="2" borderId="2" xfId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3" xfId="1" applyBorder="1" applyAlignment="1">
      <alignment horizontal="center"/>
    </xf>
    <xf numFmtId="7" fontId="1" fillId="2" borderId="3" xfId="1" applyNumberFormat="1" applyBorder="1" applyAlignment="1">
      <alignment horizontal="right"/>
    </xf>
    <xf numFmtId="0" fontId="7" fillId="4" borderId="0" xfId="3" applyFont="1" applyFill="1" applyAlignment="1">
      <alignment wrapText="1"/>
    </xf>
    <xf numFmtId="0" fontId="7" fillId="4" borderId="0" xfId="2" applyFont="1" applyFill="1" applyAlignment="1">
      <alignment horizontal="center"/>
    </xf>
    <xf numFmtId="0" fontId="7" fillId="4" borderId="0" xfId="2" applyFont="1" applyFill="1"/>
    <xf numFmtId="7" fontId="1" fillId="2" borderId="4" xfId="1" applyNumberFormat="1" applyBorder="1" applyAlignment="1">
      <alignment horizontal="right"/>
    </xf>
    <xf numFmtId="0" fontId="1" fillId="2" borderId="5" xfId="1" applyBorder="1" applyAlignment="1">
      <alignment vertical="top"/>
    </xf>
    <xf numFmtId="0" fontId="1" fillId="2" borderId="6" xfId="1" applyBorder="1"/>
    <xf numFmtId="0" fontId="1" fillId="2" borderId="5" xfId="1" applyBorder="1" applyAlignment="1">
      <alignment horizontal="center"/>
    </xf>
    <xf numFmtId="0" fontId="1" fillId="2" borderId="7" xfId="1" applyBorder="1"/>
    <xf numFmtId="0" fontId="1" fillId="2" borderId="7" xfId="1" applyBorder="1" applyAlignment="1">
      <alignment horizontal="center"/>
    </xf>
    <xf numFmtId="7" fontId="1" fillId="2" borderId="7" xfId="1" applyNumberFormat="1" applyBorder="1" applyAlignment="1">
      <alignment horizontal="right"/>
    </xf>
    <xf numFmtId="0" fontId="1" fillId="2" borderId="7" xfId="1" applyBorder="1" applyAlignment="1">
      <alignment horizontal="right"/>
    </xf>
    <xf numFmtId="164" fontId="5" fillId="3" borderId="0" xfId="4" applyNumberFormat="1" applyFont="1" applyFill="1" applyAlignment="1">
      <alignment vertical="center"/>
    </xf>
    <xf numFmtId="165" fontId="5" fillId="3" borderId="0" xfId="4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7" fontId="1" fillId="2" borderId="8" xfId="1" applyNumberFormat="1" applyBorder="1" applyAlignment="1">
      <alignment horizontal="right"/>
    </xf>
    <xf numFmtId="7" fontId="1" fillId="2" borderId="12" xfId="1" applyNumberFormat="1" applyBorder="1" applyAlignment="1">
      <alignment horizontal="right"/>
    </xf>
    <xf numFmtId="0" fontId="1" fillId="2" borderId="12" xfId="1" applyBorder="1" applyAlignment="1">
      <alignment horizontal="right"/>
    </xf>
    <xf numFmtId="7" fontId="1" fillId="2" borderId="8" xfId="1" applyNumberFormat="1" applyBorder="1" applyAlignment="1">
      <alignment horizontal="right" vertical="center"/>
    </xf>
    <xf numFmtId="0" fontId="11" fillId="2" borderId="13" xfId="1" applyFont="1" applyBorder="1" applyAlignment="1">
      <alignment horizontal="center" vertical="center"/>
    </xf>
    <xf numFmtId="7" fontId="1" fillId="2" borderId="9" xfId="1" applyNumberFormat="1" applyBorder="1" applyAlignment="1">
      <alignment horizontal="right" vertical="center"/>
    </xf>
    <xf numFmtId="7" fontId="1" fillId="2" borderId="12" xfId="1" applyNumberFormat="1" applyBorder="1" applyAlignment="1">
      <alignment horizontal="right" vertical="center"/>
    </xf>
    <xf numFmtId="0" fontId="1" fillId="2" borderId="0" xfId="1" applyAlignment="1">
      <alignment vertical="center"/>
    </xf>
    <xf numFmtId="0" fontId="11" fillId="2" borderId="14" xfId="1" applyFont="1" applyBorder="1" applyAlignment="1">
      <alignment vertical="top"/>
    </xf>
    <xf numFmtId="165" fontId="11" fillId="3" borderId="14" xfId="1" applyNumberFormat="1" applyFont="1" applyFill="1" applyBorder="1" applyAlignment="1">
      <alignment horizontal="left" vertical="center"/>
    </xf>
    <xf numFmtId="1" fontId="1" fillId="2" borderId="15" xfId="1" applyNumberFormat="1" applyBorder="1" applyAlignment="1">
      <alignment horizontal="center" vertical="top"/>
    </xf>
    <xf numFmtId="0" fontId="1" fillId="2" borderId="15" xfId="1" applyBorder="1" applyAlignment="1">
      <alignment horizontal="center" vertical="top"/>
    </xf>
    <xf numFmtId="7" fontId="1" fillId="2" borderId="15" xfId="1" applyNumberFormat="1" applyBorder="1" applyAlignment="1">
      <alignment horizontal="right"/>
    </xf>
    <xf numFmtId="7" fontId="1" fillId="2" borderId="14" xfId="1" applyNumberFormat="1" applyBorder="1" applyAlignment="1">
      <alignment horizontal="right"/>
    </xf>
    <xf numFmtId="4" fontId="5" fillId="5" borderId="16" xfId="1" applyNumberFormat="1" applyFont="1" applyFill="1" applyBorder="1" applyAlignment="1">
      <alignment horizontal="center" vertical="top" wrapText="1"/>
    </xf>
    <xf numFmtId="166" fontId="5" fillId="2" borderId="16" xfId="1" applyNumberFormat="1" applyFont="1" applyBorder="1" applyAlignment="1">
      <alignment horizontal="left" vertical="top" wrapText="1"/>
    </xf>
    <xf numFmtId="165" fontId="5" fillId="2" borderId="16" xfId="1" applyNumberFormat="1" applyFont="1" applyBorder="1" applyAlignment="1">
      <alignment horizontal="left" vertical="top" wrapText="1"/>
    </xf>
    <xf numFmtId="165" fontId="5" fillId="5" borderId="16" xfId="1" applyNumberFormat="1" applyFont="1" applyFill="1" applyBorder="1" applyAlignment="1">
      <alignment horizontal="center" vertical="top" wrapText="1"/>
    </xf>
    <xf numFmtId="0" fontId="5" fillId="2" borderId="16" xfId="1" applyFont="1" applyBorder="1" applyAlignment="1">
      <alignment horizontal="center" vertical="top" wrapText="1"/>
    </xf>
    <xf numFmtId="1" fontId="5" fillId="2" borderId="16" xfId="1" applyNumberFormat="1" applyFont="1" applyBorder="1" applyAlignment="1">
      <alignment horizontal="right" vertical="top"/>
    </xf>
    <xf numFmtId="164" fontId="5" fillId="5" borderId="16" xfId="1" applyNumberFormat="1" applyFont="1" applyFill="1" applyBorder="1" applyAlignment="1" applyProtection="1">
      <alignment vertical="top"/>
      <protection locked="0"/>
    </xf>
    <xf numFmtId="164" fontId="5" fillId="2" borderId="16" xfId="1" applyNumberFormat="1" applyFont="1" applyBorder="1" applyAlignment="1">
      <alignment vertical="top"/>
    </xf>
    <xf numFmtId="0" fontId="13" fillId="5" borderId="0" xfId="1" applyFont="1" applyFill="1"/>
    <xf numFmtId="167" fontId="5" fillId="5" borderId="16" xfId="1" applyNumberFormat="1" applyFont="1" applyFill="1" applyBorder="1" applyAlignment="1">
      <alignment horizontal="center" vertical="top"/>
    </xf>
    <xf numFmtId="0" fontId="5" fillId="5" borderId="16" xfId="1" applyFont="1" applyFill="1" applyBorder="1" applyAlignment="1">
      <alignment vertical="center"/>
    </xf>
    <xf numFmtId="166" fontId="5" fillId="2" borderId="16" xfId="1" applyNumberFormat="1" applyFont="1" applyBorder="1" applyAlignment="1">
      <alignment horizontal="center" vertical="top" wrapText="1"/>
    </xf>
    <xf numFmtId="165" fontId="5" fillId="2" borderId="16" xfId="1" applyNumberFormat="1" applyFont="1" applyBorder="1" applyAlignment="1">
      <alignment horizontal="center" vertical="top" wrapText="1"/>
    </xf>
    <xf numFmtId="164" fontId="5" fillId="5" borderId="16" xfId="1" applyNumberFormat="1" applyFont="1" applyFill="1" applyBorder="1" applyAlignment="1">
      <alignment vertical="top"/>
    </xf>
    <xf numFmtId="165" fontId="11" fillId="3" borderId="14" xfId="1" applyNumberFormat="1" applyFont="1" applyFill="1" applyBorder="1" applyAlignment="1">
      <alignment horizontal="left" vertical="center" wrapText="1"/>
    </xf>
    <xf numFmtId="1" fontId="1" fillId="2" borderId="15" xfId="1" applyNumberFormat="1" applyBorder="1" applyAlignment="1">
      <alignment vertical="top"/>
    </xf>
    <xf numFmtId="4" fontId="5" fillId="5" borderId="16" xfId="1" applyNumberFormat="1" applyFont="1" applyFill="1" applyBorder="1" applyAlignment="1">
      <alignment horizontal="center" vertical="top"/>
    </xf>
    <xf numFmtId="1" fontId="5" fillId="0" borderId="16" xfId="1" applyNumberFormat="1" applyFont="1" applyFill="1" applyBorder="1" applyAlignment="1">
      <alignment horizontal="right" vertical="top"/>
    </xf>
    <xf numFmtId="166" fontId="5" fillId="2" borderId="16" xfId="1" applyNumberFormat="1" applyFont="1" applyBorder="1" applyAlignment="1">
      <alignment horizontal="right" vertical="top" wrapText="1"/>
    </xf>
    <xf numFmtId="1" fontId="5" fillId="2" borderId="16" xfId="1" applyNumberFormat="1" applyFont="1" applyBorder="1" applyAlignment="1">
      <alignment horizontal="right" vertical="top" wrapText="1"/>
    </xf>
    <xf numFmtId="166" fontId="5" fillId="5" borderId="16" xfId="1" applyNumberFormat="1" applyFont="1" applyFill="1" applyBorder="1" applyAlignment="1">
      <alignment horizontal="right" vertical="top" wrapText="1"/>
    </xf>
    <xf numFmtId="165" fontId="5" fillId="5" borderId="16" xfId="1" applyNumberFormat="1" applyFont="1" applyFill="1" applyBorder="1" applyAlignment="1">
      <alignment horizontal="left" vertical="top" wrapText="1"/>
    </xf>
    <xf numFmtId="0" fontId="5" fillId="5" borderId="16" xfId="1" applyFont="1" applyFill="1" applyBorder="1" applyAlignment="1">
      <alignment horizontal="center" vertical="top" wrapText="1"/>
    </xf>
    <xf numFmtId="1" fontId="5" fillId="5" borderId="16" xfId="1" applyNumberFormat="1" applyFont="1" applyFill="1" applyBorder="1" applyAlignment="1">
      <alignment horizontal="right" vertical="top"/>
    </xf>
    <xf numFmtId="0" fontId="1" fillId="2" borderId="14" xfId="1" applyBorder="1" applyAlignment="1">
      <alignment horizontal="center" vertical="top"/>
    </xf>
    <xf numFmtId="164" fontId="5" fillId="2" borderId="16" xfId="1" applyNumberFormat="1" applyFont="1" applyBorder="1" applyAlignment="1">
      <alignment vertical="top" wrapText="1"/>
    </xf>
    <xf numFmtId="4" fontId="5" fillId="5" borderId="17" xfId="5" applyNumberFormat="1" applyFill="1" applyBorder="1" applyAlignment="1">
      <alignment horizontal="center" vertical="top" wrapText="1"/>
    </xf>
    <xf numFmtId="166" fontId="5" fillId="0" borderId="18" xfId="5" applyNumberFormat="1" applyFill="1" applyBorder="1" applyAlignment="1">
      <alignment horizontal="center" vertical="top" wrapText="1"/>
    </xf>
    <xf numFmtId="165" fontId="5" fillId="0" borderId="18" xfId="5" applyNumberFormat="1" applyFill="1" applyBorder="1" applyAlignment="1">
      <alignment horizontal="left" vertical="top" wrapText="1"/>
    </xf>
    <xf numFmtId="165" fontId="5" fillId="0" borderId="18" xfId="5" applyNumberFormat="1" applyFill="1" applyBorder="1" applyAlignment="1">
      <alignment horizontal="center" vertical="top" wrapText="1"/>
    </xf>
    <xf numFmtId="0" fontId="5" fillId="0" borderId="18" xfId="5" applyFill="1" applyBorder="1" applyAlignment="1">
      <alignment horizontal="center" vertical="top" wrapText="1"/>
    </xf>
    <xf numFmtId="1" fontId="5" fillId="0" borderId="18" xfId="5" applyNumberFormat="1" applyFill="1" applyBorder="1" applyAlignment="1">
      <alignment horizontal="right" vertical="top"/>
    </xf>
    <xf numFmtId="164" fontId="5" fillId="0" borderId="18" xfId="5" applyNumberFormat="1" applyFill="1" applyBorder="1" applyAlignment="1" applyProtection="1">
      <alignment vertical="top"/>
      <protection locked="0"/>
    </xf>
    <xf numFmtId="164" fontId="5" fillId="0" borderId="18" xfId="5" applyNumberFormat="1" applyFill="1" applyBorder="1" applyAlignment="1">
      <alignment vertical="top"/>
    </xf>
    <xf numFmtId="0" fontId="13" fillId="5" borderId="0" xfId="5" applyFont="1" applyFill="1"/>
    <xf numFmtId="166" fontId="5" fillId="0" borderId="16" xfId="5" applyNumberFormat="1" applyFill="1" applyBorder="1" applyAlignment="1">
      <alignment horizontal="center" vertical="top" wrapText="1"/>
    </xf>
    <xf numFmtId="165" fontId="5" fillId="0" borderId="16" xfId="5" applyNumberFormat="1" applyFill="1" applyBorder="1" applyAlignment="1">
      <alignment horizontal="left" vertical="top" wrapText="1"/>
    </xf>
    <xf numFmtId="165" fontId="5" fillId="0" borderId="16" xfId="5" applyNumberFormat="1" applyFill="1" applyBorder="1" applyAlignment="1">
      <alignment horizontal="center" vertical="top" wrapText="1"/>
    </xf>
    <xf numFmtId="0" fontId="5" fillId="0" borderId="16" xfId="5" applyFill="1" applyBorder="1" applyAlignment="1">
      <alignment horizontal="center" vertical="top" wrapText="1"/>
    </xf>
    <xf numFmtId="1" fontId="5" fillId="0" borderId="16" xfId="5" applyNumberFormat="1" applyFill="1" applyBorder="1" applyAlignment="1">
      <alignment horizontal="right" vertical="top"/>
    </xf>
    <xf numFmtId="164" fontId="5" fillId="0" borderId="16" xfId="5" applyNumberFormat="1" applyFill="1" applyBorder="1" applyAlignment="1" applyProtection="1">
      <alignment vertical="top"/>
      <protection locked="0"/>
    </xf>
    <xf numFmtId="164" fontId="5" fillId="0" borderId="16" xfId="5" applyNumberFormat="1" applyFill="1" applyBorder="1" applyAlignment="1">
      <alignment vertical="top"/>
    </xf>
    <xf numFmtId="0" fontId="6" fillId="2" borderId="16" xfId="1" applyFont="1" applyBorder="1"/>
    <xf numFmtId="0" fontId="1" fillId="2" borderId="15" xfId="1" applyBorder="1" applyAlignment="1">
      <alignment vertical="top"/>
    </xf>
    <xf numFmtId="7" fontId="1" fillId="2" borderId="19" xfId="1" applyNumberFormat="1" applyBorder="1" applyAlignment="1">
      <alignment horizontal="right"/>
    </xf>
    <xf numFmtId="0" fontId="11" fillId="2" borderId="19" xfId="1" applyFont="1" applyBorder="1" applyAlignment="1">
      <alignment horizontal="center" vertical="center"/>
    </xf>
    <xf numFmtId="7" fontId="1" fillId="2" borderId="13" xfId="1" applyNumberFormat="1" applyBorder="1" applyAlignment="1">
      <alignment horizontal="right" vertical="center"/>
    </xf>
    <xf numFmtId="166" fontId="5" fillId="5" borderId="16" xfId="1" applyNumberFormat="1" applyFont="1" applyFill="1" applyBorder="1" applyAlignment="1">
      <alignment horizontal="center" vertical="top" wrapText="1"/>
    </xf>
    <xf numFmtId="1" fontId="5" fillId="5" borderId="16" xfId="1" applyNumberFormat="1" applyFont="1" applyFill="1" applyBorder="1" applyAlignment="1">
      <alignment horizontal="right" vertical="top" wrapText="1"/>
    </xf>
    <xf numFmtId="0" fontId="13" fillId="6" borderId="0" xfId="1" applyFont="1" applyFill="1"/>
    <xf numFmtId="1" fontId="5" fillId="0" borderId="16" xfId="1" applyNumberFormat="1" applyFont="1" applyFill="1" applyBorder="1" applyAlignment="1">
      <alignment horizontal="right" vertical="top" wrapText="1"/>
    </xf>
    <xf numFmtId="166" fontId="5" fillId="5" borderId="16" xfId="1" applyNumberFormat="1" applyFont="1" applyFill="1" applyBorder="1" applyAlignment="1">
      <alignment horizontal="left" vertical="top" wrapText="1"/>
    </xf>
    <xf numFmtId="165" fontId="5" fillId="5" borderId="16" xfId="1" applyNumberFormat="1" applyFont="1" applyFill="1" applyBorder="1" applyAlignment="1">
      <alignment vertical="top" wrapText="1"/>
    </xf>
    <xf numFmtId="0" fontId="13" fillId="5" borderId="0" xfId="1" applyFont="1" applyFill="1" applyAlignment="1">
      <alignment vertical="top"/>
    </xf>
    <xf numFmtId="0" fontId="1" fillId="2" borderId="14" xfId="1" applyBorder="1" applyAlignment="1">
      <alignment vertical="top"/>
    </xf>
    <xf numFmtId="7" fontId="1" fillId="2" borderId="19" xfId="1" applyNumberFormat="1" applyBorder="1" applyAlignment="1">
      <alignment horizontal="right" vertical="center"/>
    </xf>
    <xf numFmtId="0" fontId="14" fillId="5" borderId="0" xfId="1" applyFont="1" applyFill="1"/>
    <xf numFmtId="4" fontId="5" fillId="0" borderId="16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center" vertical="top" wrapText="1"/>
    </xf>
    <xf numFmtId="165" fontId="5" fillId="0" borderId="16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top" wrapText="1"/>
    </xf>
    <xf numFmtId="164" fontId="5" fillId="0" borderId="16" xfId="1" applyNumberFormat="1" applyFont="1" applyFill="1" applyBorder="1" applyAlignment="1" applyProtection="1">
      <alignment vertical="top"/>
      <protection locked="0"/>
    </xf>
    <xf numFmtId="164" fontId="5" fillId="0" borderId="16" xfId="1" applyNumberFormat="1" applyFont="1" applyFill="1" applyBorder="1" applyAlignment="1">
      <alignment vertical="top"/>
    </xf>
    <xf numFmtId="0" fontId="13" fillId="0" borderId="0" xfId="1" applyFont="1" applyFill="1"/>
    <xf numFmtId="4" fontId="5" fillId="5" borderId="17" xfId="1" applyNumberFormat="1" applyFont="1" applyFill="1" applyBorder="1" applyAlignment="1">
      <alignment horizontal="center" vertical="top" wrapText="1"/>
    </xf>
    <xf numFmtId="166" fontId="5" fillId="0" borderId="18" xfId="1" applyNumberFormat="1" applyFont="1" applyFill="1" applyBorder="1" applyAlignment="1">
      <alignment horizontal="left" vertical="top" wrapText="1"/>
    </xf>
    <xf numFmtId="165" fontId="5" fillId="0" borderId="18" xfId="1" applyNumberFormat="1" applyFont="1" applyFill="1" applyBorder="1" applyAlignment="1">
      <alignment horizontal="left" vertical="top" wrapText="1"/>
    </xf>
    <xf numFmtId="165" fontId="5" fillId="0" borderId="18" xfId="1" applyNumberFormat="1" applyFont="1" applyFill="1" applyBorder="1" applyAlignment="1">
      <alignment horizontal="center" vertical="top" wrapText="1"/>
    </xf>
    <xf numFmtId="0" fontId="5" fillId="0" borderId="18" xfId="1" applyFont="1" applyFill="1" applyBorder="1" applyAlignment="1">
      <alignment horizontal="center" vertical="top" wrapText="1"/>
    </xf>
    <xf numFmtId="1" fontId="5" fillId="0" borderId="18" xfId="1" applyNumberFormat="1" applyFont="1" applyFill="1" applyBorder="1" applyAlignment="1">
      <alignment horizontal="right" vertical="top" wrapText="1"/>
    </xf>
    <xf numFmtId="0" fontId="5" fillId="5" borderId="18" xfId="1" applyFont="1" applyFill="1" applyBorder="1" applyAlignment="1">
      <alignment vertical="center"/>
    </xf>
    <xf numFmtId="164" fontId="5" fillId="0" borderId="18" xfId="1" applyNumberFormat="1" applyFont="1" applyFill="1" applyBorder="1" applyAlignment="1">
      <alignment vertical="top" wrapText="1"/>
    </xf>
    <xf numFmtId="165" fontId="5" fillId="0" borderId="16" xfId="2" applyNumberFormat="1" applyFont="1" applyBorder="1" applyAlignment="1">
      <alignment vertical="top" wrapText="1"/>
    </xf>
    <xf numFmtId="165" fontId="5" fillId="0" borderId="16" xfId="2" applyNumberFormat="1" applyFont="1" applyBorder="1" applyAlignment="1">
      <alignment horizontal="center" vertical="top" wrapText="1"/>
    </xf>
    <xf numFmtId="165" fontId="5" fillId="0" borderId="16" xfId="2" applyNumberFormat="1" applyFont="1" applyBorder="1" applyAlignment="1">
      <alignment horizontal="left" vertical="top" wrapText="1"/>
    </xf>
    <xf numFmtId="165" fontId="5" fillId="2" borderId="16" xfId="1" applyNumberFormat="1" applyFont="1" applyBorder="1" applyAlignment="1">
      <alignment vertical="top" wrapText="1"/>
    </xf>
    <xf numFmtId="0" fontId="14" fillId="5" borderId="0" xfId="1" applyFont="1" applyFill="1" applyAlignment="1">
      <alignment vertical="top"/>
    </xf>
    <xf numFmtId="168" fontId="5" fillId="2" borderId="16" xfId="1" applyNumberFormat="1" applyFont="1" applyBorder="1" applyAlignment="1">
      <alignment horizontal="right" vertical="top" wrapText="1"/>
    </xf>
    <xf numFmtId="4" fontId="5" fillId="5" borderId="16" xfId="2" applyNumberFormat="1" applyFont="1" applyFill="1" applyBorder="1" applyAlignment="1">
      <alignment horizontal="center" vertical="top" wrapText="1"/>
    </xf>
    <xf numFmtId="166" fontId="5" fillId="0" borderId="16" xfId="2" applyNumberFormat="1" applyFont="1" applyBorder="1" applyAlignment="1">
      <alignment horizontal="left" vertical="top" wrapText="1"/>
    </xf>
    <xf numFmtId="0" fontId="5" fillId="0" borderId="16" xfId="2" applyFont="1" applyBorder="1" applyAlignment="1">
      <alignment horizontal="center" vertical="top" wrapText="1"/>
    </xf>
    <xf numFmtId="1" fontId="5" fillId="0" borderId="16" xfId="2" applyNumberFormat="1" applyFont="1" applyBorder="1" applyAlignment="1">
      <alignment horizontal="right" vertical="top" wrapText="1"/>
    </xf>
    <xf numFmtId="164" fontId="5" fillId="5" borderId="16" xfId="2" applyNumberFormat="1" applyFont="1" applyFill="1" applyBorder="1" applyAlignment="1" applyProtection="1">
      <alignment vertical="top"/>
      <protection locked="0"/>
    </xf>
    <xf numFmtId="164" fontId="5" fillId="0" borderId="16" xfId="2" applyNumberFormat="1" applyFont="1" applyBorder="1" applyAlignment="1">
      <alignment vertical="top"/>
    </xf>
    <xf numFmtId="4" fontId="5" fillId="0" borderId="16" xfId="1" applyNumberFormat="1" applyFont="1" applyFill="1" applyBorder="1" applyAlignment="1">
      <alignment horizontal="center" vertical="top"/>
    </xf>
    <xf numFmtId="166" fontId="5" fillId="0" borderId="16" xfId="1" applyNumberFormat="1" applyFont="1" applyFill="1" applyBorder="1" applyAlignment="1">
      <alignment horizontal="left" vertical="top" wrapText="1"/>
    </xf>
    <xf numFmtId="3" fontId="5" fillId="5" borderId="16" xfId="1" applyNumberFormat="1" applyFont="1" applyFill="1" applyBorder="1" applyAlignment="1">
      <alignment vertical="top"/>
    </xf>
    <xf numFmtId="4" fontId="5" fillId="2" borderId="16" xfId="1" applyNumberFormat="1" applyFont="1" applyBorder="1" applyAlignment="1">
      <alignment horizontal="center" vertical="top" wrapText="1"/>
    </xf>
    <xf numFmtId="166" fontId="5" fillId="0" borderId="16" xfId="2" applyNumberFormat="1" applyFont="1" applyBorder="1" applyAlignment="1">
      <alignment horizontal="center" vertical="top" wrapText="1"/>
    </xf>
    <xf numFmtId="167" fontId="5" fillId="0" borderId="16" xfId="1" applyNumberFormat="1" applyFont="1" applyFill="1" applyBorder="1" applyAlignment="1">
      <alignment horizontal="center" vertical="top"/>
    </xf>
    <xf numFmtId="166" fontId="5" fillId="2" borderId="16" xfId="1" applyNumberFormat="1" applyFont="1" applyBorder="1" applyAlignment="1">
      <alignment horizontal="left" vertical="top"/>
    </xf>
    <xf numFmtId="7" fontId="5" fillId="2" borderId="8" xfId="5" applyNumberFormat="1" applyBorder="1" applyAlignment="1">
      <alignment horizontal="right"/>
    </xf>
    <xf numFmtId="0" fontId="11" fillId="2" borderId="13" xfId="5" applyFont="1" applyBorder="1" applyAlignment="1">
      <alignment vertical="top"/>
    </xf>
    <xf numFmtId="165" fontId="11" fillId="3" borderId="13" xfId="5" applyNumberFormat="1" applyFont="1" applyFill="1" applyBorder="1" applyAlignment="1">
      <alignment horizontal="left" vertical="center"/>
    </xf>
    <xf numFmtId="1" fontId="5" fillId="2" borderId="8" xfId="5" applyNumberFormat="1" applyBorder="1" applyAlignment="1">
      <alignment horizontal="center" vertical="top"/>
    </xf>
    <xf numFmtId="0" fontId="5" fillId="2" borderId="8" xfId="5" applyBorder="1" applyAlignment="1">
      <alignment horizontal="center" vertical="top"/>
    </xf>
    <xf numFmtId="0" fontId="5" fillId="2" borderId="0" xfId="5"/>
    <xf numFmtId="4" fontId="5" fillId="5" borderId="18" xfId="5" applyNumberFormat="1" applyFill="1" applyBorder="1" applyAlignment="1">
      <alignment horizontal="center" vertical="top"/>
    </xf>
    <xf numFmtId="164" fontId="15" fillId="0" borderId="17" xfId="5" applyNumberFormat="1" applyFont="1" applyFill="1" applyBorder="1" applyAlignment="1">
      <alignment vertical="top"/>
    </xf>
    <xf numFmtId="4" fontId="5" fillId="5" borderId="18" xfId="5" applyNumberFormat="1" applyFill="1" applyBorder="1" applyAlignment="1">
      <alignment horizontal="center" vertical="top" wrapText="1"/>
    </xf>
    <xf numFmtId="2" fontId="15" fillId="0" borderId="18" xfId="5" applyNumberFormat="1" applyFont="1" applyFill="1" applyBorder="1" applyAlignment="1">
      <alignment horizontal="right" vertical="top" wrapText="1"/>
    </xf>
    <xf numFmtId="168" fontId="15" fillId="0" borderId="18" xfId="5" applyNumberFormat="1" applyFont="1" applyFill="1" applyBorder="1" applyAlignment="1">
      <alignment horizontal="right" vertical="top" wrapText="1"/>
    </xf>
    <xf numFmtId="0" fontId="13" fillId="5" borderId="0" xfId="7" applyFont="1" applyFill="1"/>
    <xf numFmtId="0" fontId="1" fillId="2" borderId="13" xfId="1" applyBorder="1" applyAlignment="1">
      <alignment horizontal="right"/>
    </xf>
    <xf numFmtId="7" fontId="5" fillId="2" borderId="0" xfId="8" applyNumberFormat="1" applyAlignment="1">
      <alignment horizontal="right"/>
    </xf>
    <xf numFmtId="166" fontId="5" fillId="0" borderId="24" xfId="8" applyNumberFormat="1" applyFill="1" applyBorder="1" applyAlignment="1">
      <alignment horizontal="center" vertical="top" wrapText="1"/>
    </xf>
    <xf numFmtId="165" fontId="5" fillId="0" borderId="24" xfId="8" applyNumberFormat="1" applyFill="1" applyBorder="1" applyAlignment="1">
      <alignment horizontal="left" vertical="top" wrapText="1"/>
    </xf>
    <xf numFmtId="165" fontId="5" fillId="0" borderId="24" xfId="8" applyNumberFormat="1" applyFill="1" applyBorder="1" applyAlignment="1">
      <alignment horizontal="center" vertical="top" wrapText="1"/>
    </xf>
    <xf numFmtId="0" fontId="5" fillId="0" borderId="24" xfId="8" applyFill="1" applyBorder="1" applyAlignment="1">
      <alignment horizontal="center" vertical="top" wrapText="1"/>
    </xf>
    <xf numFmtId="169" fontId="5" fillId="0" borderId="24" xfId="8" applyNumberFormat="1" applyFill="1" applyBorder="1" applyAlignment="1">
      <alignment horizontal="center" vertical="center"/>
    </xf>
    <xf numFmtId="164" fontId="5" fillId="0" borderId="24" xfId="8" applyNumberFormat="1" applyFill="1" applyBorder="1" applyAlignment="1">
      <alignment vertical="top"/>
    </xf>
    <xf numFmtId="165" fontId="5" fillId="0" borderId="24" xfId="1" applyNumberFormat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vertical="top" wrapText="1"/>
    </xf>
    <xf numFmtId="0" fontId="16" fillId="0" borderId="24" xfId="1" applyFont="1" applyFill="1" applyBorder="1" applyAlignment="1">
      <alignment vertical="top" wrapText="1"/>
    </xf>
    <xf numFmtId="0" fontId="15" fillId="0" borderId="24" xfId="1" applyFont="1" applyFill="1" applyBorder="1" applyAlignment="1">
      <alignment horizontal="center" vertical="top" wrapText="1"/>
    </xf>
    <xf numFmtId="1" fontId="1" fillId="2" borderId="8" xfId="1" applyNumberFormat="1" applyBorder="1" applyAlignment="1">
      <alignment horizontal="right" vertical="center"/>
    </xf>
    <xf numFmtId="2" fontId="1" fillId="2" borderId="13" xfId="1" applyNumberFormat="1" applyBorder="1" applyAlignment="1">
      <alignment horizontal="right" vertical="center"/>
    </xf>
    <xf numFmtId="7" fontId="5" fillId="2" borderId="8" xfId="8" applyNumberFormat="1" applyBorder="1" applyAlignment="1">
      <alignment horizontal="right" vertical="center"/>
    </xf>
    <xf numFmtId="0" fontId="11" fillId="2" borderId="25" xfId="8" applyFont="1" applyBorder="1" applyAlignment="1">
      <alignment horizontal="center" vertical="center"/>
    </xf>
    <xf numFmtId="7" fontId="5" fillId="2" borderId="26" xfId="8" applyNumberFormat="1" applyBorder="1" applyAlignment="1">
      <alignment horizontal="right" vertical="center"/>
    </xf>
    <xf numFmtId="0" fontId="5" fillId="2" borderId="0" xfId="8" applyAlignment="1">
      <alignment vertical="center"/>
    </xf>
    <xf numFmtId="4" fontId="5" fillId="5" borderId="17" xfId="8" applyNumberFormat="1" applyFill="1" applyBorder="1" applyAlignment="1">
      <alignment horizontal="center" vertical="top" wrapText="1"/>
    </xf>
    <xf numFmtId="7" fontId="1" fillId="2" borderId="15" xfId="1" applyNumberFormat="1" applyBorder="1" applyAlignment="1" applyProtection="1">
      <alignment horizontal="right" vertical="top"/>
      <protection locked="0"/>
    </xf>
    <xf numFmtId="7" fontId="1" fillId="2" borderId="14" xfId="1" applyNumberFormat="1" applyBorder="1" applyAlignment="1">
      <alignment horizontal="right" vertical="top"/>
    </xf>
    <xf numFmtId="0" fontId="5" fillId="2" borderId="0" xfId="8"/>
    <xf numFmtId="7" fontId="5" fillId="2" borderId="20" xfId="8" applyNumberFormat="1" applyBorder="1" applyAlignment="1">
      <alignment horizontal="right" vertical="center"/>
    </xf>
    <xf numFmtId="0" fontId="11" fillId="2" borderId="27" xfId="8" applyFont="1" applyBorder="1" applyAlignment="1">
      <alignment horizontal="center" vertical="center"/>
    </xf>
    <xf numFmtId="7" fontId="5" fillId="2" borderId="19" xfId="8" applyNumberFormat="1" applyBorder="1" applyAlignment="1">
      <alignment horizontal="right" vertical="center"/>
    </xf>
    <xf numFmtId="7" fontId="5" fillId="2" borderId="28" xfId="8" applyNumberFormat="1" applyBorder="1" applyAlignment="1">
      <alignment horizontal="right" vertical="center"/>
    </xf>
    <xf numFmtId="0" fontId="1" fillId="2" borderId="8" xfId="1" applyBorder="1" applyAlignment="1">
      <alignment horizontal="right"/>
    </xf>
    <xf numFmtId="0" fontId="1" fillId="2" borderId="29" xfId="1" applyBorder="1" applyAlignment="1">
      <alignment vertical="top"/>
    </xf>
    <xf numFmtId="0" fontId="9" fillId="2" borderId="30" xfId="1" applyFont="1" applyBorder="1" applyAlignment="1">
      <alignment horizontal="centerContinuous"/>
    </xf>
    <xf numFmtId="0" fontId="1" fillId="2" borderId="30" xfId="1" applyBorder="1" applyAlignment="1">
      <alignment horizontal="centerContinuous"/>
    </xf>
    <xf numFmtId="0" fontId="1" fillId="2" borderId="31" xfId="1" applyBorder="1" applyAlignment="1">
      <alignment horizontal="right"/>
    </xf>
    <xf numFmtId="0" fontId="1" fillId="2" borderId="8" xfId="1" applyBorder="1" applyAlignment="1">
      <alignment horizontal="right" vertical="center"/>
    </xf>
    <xf numFmtId="0" fontId="1" fillId="2" borderId="0" xfId="1" applyAlignment="1">
      <alignment horizontal="right" vertical="center"/>
    </xf>
    <xf numFmtId="0" fontId="1" fillId="2" borderId="34" xfId="1" applyBorder="1" applyAlignment="1">
      <alignment horizontal="right" vertical="center"/>
    </xf>
    <xf numFmtId="7" fontId="1" fillId="2" borderId="38" xfId="1" applyNumberFormat="1" applyBorder="1" applyAlignment="1">
      <alignment horizontal="right"/>
    </xf>
    <xf numFmtId="0" fontId="11" fillId="2" borderId="39" xfId="1" applyFont="1" applyBorder="1" applyAlignment="1">
      <alignment horizontal="center"/>
    </xf>
    <xf numFmtId="1" fontId="17" fillId="2" borderId="40" xfId="1" applyNumberFormat="1" applyFont="1" applyBorder="1" applyAlignment="1">
      <alignment horizontal="left"/>
    </xf>
    <xf numFmtId="1" fontId="1" fillId="2" borderId="40" xfId="1" applyNumberFormat="1" applyBorder="1" applyAlignment="1">
      <alignment horizontal="center"/>
    </xf>
    <xf numFmtId="1" fontId="1" fillId="2" borderId="40" xfId="1" applyNumberFormat="1" applyBorder="1"/>
    <xf numFmtId="7" fontId="3" fillId="2" borderId="41" xfId="1" applyNumberFormat="1" applyFont="1" applyBorder="1" applyAlignment="1">
      <alignment horizontal="right"/>
    </xf>
    <xf numFmtId="7" fontId="1" fillId="2" borderId="41" xfId="1" applyNumberFormat="1" applyBorder="1" applyAlignment="1">
      <alignment horizontal="right"/>
    </xf>
    <xf numFmtId="7" fontId="1" fillId="2" borderId="5" xfId="1" applyNumberFormat="1" applyBorder="1" applyAlignment="1">
      <alignment horizontal="right" vertical="center"/>
    </xf>
    <xf numFmtId="7" fontId="1" fillId="2" borderId="5" xfId="1" applyNumberFormat="1" applyBorder="1" applyAlignment="1">
      <alignment horizontal="right"/>
    </xf>
    <xf numFmtId="0" fontId="11" fillId="2" borderId="38" xfId="1" applyFont="1" applyBorder="1" applyAlignment="1">
      <alignment horizontal="center" vertical="center"/>
    </xf>
    <xf numFmtId="0" fontId="11" fillId="2" borderId="9" xfId="1" applyFont="1" applyBorder="1" applyAlignment="1">
      <alignment horizontal="center"/>
    </xf>
    <xf numFmtId="7" fontId="3" fillId="2" borderId="12" xfId="1" applyNumberFormat="1" applyFont="1" applyBorder="1" applyAlignment="1">
      <alignment horizontal="right"/>
    </xf>
    <xf numFmtId="7" fontId="3" fillId="2" borderId="43" xfId="1" applyNumberFormat="1" applyFont="1" applyBorder="1" applyAlignment="1">
      <alignment horizontal="right"/>
    </xf>
    <xf numFmtId="7" fontId="1" fillId="2" borderId="43" xfId="1" applyNumberFormat="1" applyBorder="1" applyAlignment="1">
      <alignment horizontal="right"/>
    </xf>
    <xf numFmtId="7" fontId="1" fillId="2" borderId="48" xfId="1" applyNumberFormat="1" applyBorder="1" applyAlignment="1">
      <alignment horizontal="right"/>
    </xf>
    <xf numFmtId="0" fontId="1" fillId="2" borderId="49" xfId="1" applyBorder="1" applyAlignment="1">
      <alignment vertical="top"/>
    </xf>
    <xf numFmtId="0" fontId="1" fillId="2" borderId="50" xfId="1" applyBorder="1"/>
    <xf numFmtId="0" fontId="1" fillId="2" borderId="50" xfId="1" applyBorder="1" applyAlignment="1">
      <alignment horizontal="center"/>
    </xf>
    <xf numFmtId="7" fontId="1" fillId="2" borderId="50" xfId="1" applyNumberFormat="1" applyBorder="1" applyAlignment="1">
      <alignment horizontal="right"/>
    </xf>
    <xf numFmtId="0" fontId="1" fillId="2" borderId="51" xfId="1" applyBorder="1" applyAlignment="1">
      <alignment horizontal="right"/>
    </xf>
    <xf numFmtId="0" fontId="1" fillId="2" borderId="0" xfId="1" applyAlignment="1">
      <alignment horizontal="right"/>
    </xf>
    <xf numFmtId="0" fontId="1" fillId="2" borderId="0" xfId="1" applyAlignment="1">
      <alignment horizontal="center"/>
    </xf>
    <xf numFmtId="164" fontId="5" fillId="0" borderId="24" xfId="6" applyNumberFormat="1" applyFill="1" applyBorder="1" applyAlignment="1" applyProtection="1">
      <alignment vertical="top"/>
      <protection locked="0"/>
    </xf>
    <xf numFmtId="4" fontId="5" fillId="5" borderId="17" xfId="5" applyNumberFormat="1" applyFill="1" applyBorder="1" applyAlignment="1">
      <alignment horizontal="center" vertical="top"/>
    </xf>
    <xf numFmtId="4" fontId="15" fillId="5" borderId="17" xfId="7" applyNumberFormat="1" applyFont="1" applyFill="1" applyBorder="1" applyAlignment="1">
      <alignment horizontal="center" vertical="top"/>
    </xf>
    <xf numFmtId="4" fontId="5" fillId="0" borderId="17" xfId="1" applyNumberFormat="1" applyFont="1" applyFill="1" applyBorder="1" applyAlignment="1">
      <alignment horizontal="center" vertical="top" wrapText="1"/>
    </xf>
    <xf numFmtId="166" fontId="5" fillId="2" borderId="55" xfId="1" applyNumberFormat="1" applyFont="1" applyBorder="1" applyAlignment="1">
      <alignment horizontal="center" vertical="top" wrapText="1"/>
    </xf>
    <xf numFmtId="165" fontId="5" fillId="2" borderId="55" xfId="1" applyNumberFormat="1" applyFont="1" applyBorder="1" applyAlignment="1">
      <alignment horizontal="left" vertical="top" wrapText="1"/>
    </xf>
    <xf numFmtId="165" fontId="5" fillId="2" borderId="55" xfId="1" applyNumberFormat="1" applyFont="1" applyBorder="1" applyAlignment="1">
      <alignment horizontal="center" vertical="top" wrapText="1"/>
    </xf>
    <xf numFmtId="0" fontId="5" fillId="2" borderId="55" xfId="1" applyFont="1" applyBorder="1" applyAlignment="1">
      <alignment horizontal="center" vertical="top" wrapText="1"/>
    </xf>
    <xf numFmtId="164" fontId="5" fillId="5" borderId="55" xfId="1" applyNumberFormat="1" applyFont="1" applyFill="1" applyBorder="1" applyAlignment="1" applyProtection="1">
      <alignment vertical="top"/>
      <protection locked="0"/>
    </xf>
    <xf numFmtId="164" fontId="5" fillId="2" borderId="55" xfId="1" applyNumberFormat="1" applyFont="1" applyBorder="1" applyAlignment="1">
      <alignment vertical="top"/>
    </xf>
    <xf numFmtId="0" fontId="11" fillId="2" borderId="14" xfId="5" applyFont="1" applyBorder="1" applyAlignment="1">
      <alignment vertical="top"/>
    </xf>
    <xf numFmtId="165" fontId="11" fillId="3" borderId="14" xfId="5" applyNumberFormat="1" applyFont="1" applyFill="1" applyBorder="1" applyAlignment="1">
      <alignment horizontal="left" vertical="center"/>
    </xf>
    <xf numFmtId="1" fontId="5" fillId="2" borderId="15" xfId="5" applyNumberFormat="1" applyBorder="1" applyAlignment="1">
      <alignment horizontal="center" vertical="top"/>
    </xf>
    <xf numFmtId="0" fontId="5" fillId="2" borderId="15" xfId="5" applyBorder="1" applyAlignment="1">
      <alignment horizontal="center" vertical="top"/>
    </xf>
    <xf numFmtId="7" fontId="5" fillId="2" borderId="15" xfId="5" applyNumberFormat="1" applyBorder="1" applyAlignment="1">
      <alignment horizontal="right"/>
    </xf>
    <xf numFmtId="7" fontId="5" fillId="2" borderId="14" xfId="5" applyNumberFormat="1" applyBorder="1" applyAlignment="1">
      <alignment horizontal="right"/>
    </xf>
    <xf numFmtId="166" fontId="5" fillId="0" borderId="56" xfId="5" applyNumberFormat="1" applyFill="1" applyBorder="1" applyAlignment="1">
      <alignment horizontal="left" vertical="top" wrapText="1"/>
    </xf>
    <xf numFmtId="165" fontId="5" fillId="0" borderId="57" xfId="5" applyNumberFormat="1" applyFill="1" applyBorder="1" applyAlignment="1">
      <alignment horizontal="left" vertical="top" wrapText="1"/>
    </xf>
    <xf numFmtId="165" fontId="5" fillId="0" borderId="57" xfId="5" applyNumberFormat="1" applyFill="1" applyBorder="1" applyAlignment="1">
      <alignment horizontal="center" vertical="top" wrapText="1"/>
    </xf>
    <xf numFmtId="0" fontId="5" fillId="0" borderId="57" xfId="5" applyFill="1" applyBorder="1" applyAlignment="1">
      <alignment horizontal="center" vertical="top" wrapText="1"/>
    </xf>
    <xf numFmtId="2" fontId="15" fillId="0" borderId="57" xfId="5" applyNumberFormat="1" applyFont="1" applyFill="1" applyBorder="1" applyAlignment="1">
      <alignment horizontal="right" vertical="top"/>
    </xf>
    <xf numFmtId="0" fontId="15" fillId="5" borderId="57" xfId="5" applyFont="1" applyFill="1" applyBorder="1" applyAlignment="1">
      <alignment vertical="center"/>
    </xf>
    <xf numFmtId="164" fontId="15" fillId="0" borderId="58" xfId="5" applyNumberFormat="1" applyFont="1" applyFill="1" applyBorder="1" applyAlignment="1">
      <alignment vertical="top"/>
    </xf>
    <xf numFmtId="166" fontId="5" fillId="0" borderId="56" xfId="5" applyNumberFormat="1" applyFill="1" applyBorder="1" applyAlignment="1">
      <alignment horizontal="center" vertical="top" wrapText="1"/>
    </xf>
    <xf numFmtId="1" fontId="15" fillId="0" borderId="57" xfId="5" applyNumberFormat="1" applyFont="1" applyFill="1" applyBorder="1" applyAlignment="1">
      <alignment horizontal="right" vertical="top" wrapText="1"/>
    </xf>
    <xf numFmtId="164" fontId="5" fillId="0" borderId="57" xfId="6" applyNumberFormat="1" applyFill="1" applyBorder="1" applyAlignment="1" applyProtection="1">
      <alignment vertical="top"/>
      <protection locked="0"/>
    </xf>
    <xf numFmtId="2" fontId="15" fillId="0" borderId="57" xfId="5" applyNumberFormat="1" applyFont="1" applyFill="1" applyBorder="1" applyAlignment="1">
      <alignment horizontal="right" vertical="top" wrapText="1"/>
    </xf>
    <xf numFmtId="164" fontId="5" fillId="5" borderId="57" xfId="1" applyNumberFormat="1" applyFont="1" applyFill="1" applyBorder="1" applyAlignment="1" applyProtection="1">
      <alignment vertical="top"/>
      <protection locked="0"/>
    </xf>
    <xf numFmtId="166" fontId="15" fillId="0" borderId="56" xfId="7" applyNumberFormat="1" applyFont="1" applyBorder="1" applyAlignment="1">
      <alignment horizontal="left" vertical="top" wrapText="1"/>
    </xf>
    <xf numFmtId="165" fontId="15" fillId="0" borderId="57" xfId="7" applyNumberFormat="1" applyFont="1" applyBorder="1" applyAlignment="1">
      <alignment horizontal="left" vertical="top" wrapText="1"/>
    </xf>
    <xf numFmtId="165" fontId="15" fillId="0" borderId="57" xfId="7" applyNumberFormat="1" applyFont="1" applyBorder="1" applyAlignment="1">
      <alignment horizontal="center" vertical="top" wrapText="1"/>
    </xf>
    <xf numFmtId="0" fontId="13" fillId="0" borderId="59" xfId="7" applyFont="1" applyBorder="1"/>
    <xf numFmtId="1" fontId="15" fillId="0" borderId="57" xfId="7" applyNumberFormat="1" applyFont="1" applyBorder="1" applyAlignment="1">
      <alignment horizontal="right" vertical="top"/>
    </xf>
    <xf numFmtId="0" fontId="15" fillId="5" borderId="57" xfId="7" applyFont="1" applyFill="1" applyBorder="1" applyAlignment="1">
      <alignment vertical="center"/>
    </xf>
    <xf numFmtId="166" fontId="15" fillId="0" borderId="56" xfId="7" applyNumberFormat="1" applyFont="1" applyBorder="1" applyAlignment="1">
      <alignment horizontal="center" vertical="top" wrapText="1"/>
    </xf>
    <xf numFmtId="0" fontId="15" fillId="0" borderId="57" xfId="7" applyFont="1" applyBorder="1" applyAlignment="1">
      <alignment horizontal="center" vertical="top" wrapText="1"/>
    </xf>
    <xf numFmtId="166" fontId="15" fillId="0" borderId="56" xfId="7" applyNumberFormat="1" applyFont="1" applyBorder="1" applyAlignment="1">
      <alignment horizontal="right" vertical="top" wrapText="1"/>
    </xf>
    <xf numFmtId="168" fontId="15" fillId="0" borderId="57" xfId="7" applyNumberFormat="1" applyFont="1" applyBorder="1" applyAlignment="1">
      <alignment horizontal="right" vertical="top" wrapText="1"/>
    </xf>
    <xf numFmtId="166" fontId="5" fillId="0" borderId="61" xfId="1" applyNumberFormat="1" applyFont="1" applyFill="1" applyBorder="1" applyAlignment="1">
      <alignment horizontal="left" vertical="top" wrapText="1"/>
    </xf>
    <xf numFmtId="165" fontId="5" fillId="0" borderId="62" xfId="2" applyNumberFormat="1" applyFont="1" applyBorder="1" applyAlignment="1">
      <alignment horizontal="left" vertical="top" wrapText="1"/>
    </xf>
    <xf numFmtId="165" fontId="5" fillId="0" borderId="62" xfId="2" applyNumberFormat="1" applyFont="1" applyBorder="1" applyAlignment="1">
      <alignment horizontal="center" vertical="top" wrapText="1"/>
    </xf>
    <xf numFmtId="0" fontId="5" fillId="0" borderId="62" xfId="1" applyFont="1" applyFill="1" applyBorder="1" applyAlignment="1">
      <alignment horizontal="center" vertical="top" wrapText="1"/>
    </xf>
    <xf numFmtId="168" fontId="15" fillId="0" borderId="62" xfId="7" applyNumberFormat="1" applyFont="1" applyBorder="1" applyAlignment="1">
      <alignment horizontal="right" vertical="top" wrapText="1"/>
    </xf>
    <xf numFmtId="164" fontId="5" fillId="0" borderId="62" xfId="1" applyNumberFormat="1" applyFont="1" applyFill="1" applyBorder="1" applyAlignment="1" applyProtection="1">
      <alignment vertical="top"/>
      <protection locked="0"/>
    </xf>
    <xf numFmtId="164" fontId="5" fillId="0" borderId="63" xfId="1" applyNumberFormat="1" applyFont="1" applyFill="1" applyBorder="1" applyAlignment="1">
      <alignment vertical="top"/>
    </xf>
    <xf numFmtId="0" fontId="11" fillId="2" borderId="60" xfId="1" applyFont="1" applyBorder="1" applyAlignment="1">
      <alignment horizontal="center" vertical="center"/>
    </xf>
    <xf numFmtId="7" fontId="1" fillId="2" borderId="60" xfId="1" applyNumberFormat="1" applyBorder="1" applyAlignment="1">
      <alignment horizontal="right" vertical="center"/>
    </xf>
    <xf numFmtId="1" fontId="12" fillId="2" borderId="8" xfId="1" applyNumberFormat="1" applyFont="1" applyBorder="1" applyAlignment="1">
      <alignment horizontal="left" vertical="center" wrapText="1"/>
    </xf>
    <xf numFmtId="0" fontId="1" fillId="2" borderId="0" xfId="1" applyAlignment="1">
      <alignment vertical="center" wrapText="1"/>
    </xf>
    <xf numFmtId="0" fontId="1" fillId="2" borderId="23" xfId="1" applyBorder="1" applyAlignment="1">
      <alignment vertical="center" wrapText="1"/>
    </xf>
    <xf numFmtId="0" fontId="9" fillId="2" borderId="52" xfId="1" applyFont="1" applyBorder="1" applyAlignment="1">
      <alignment vertical="top"/>
    </xf>
    <xf numFmtId="0" fontId="1" fillId="2" borderId="53" xfId="1" applyBorder="1"/>
    <xf numFmtId="0" fontId="1" fillId="2" borderId="54" xfId="1" applyBorder="1"/>
    <xf numFmtId="1" fontId="12" fillId="2" borderId="20" xfId="1" applyNumberFormat="1" applyFont="1" applyBorder="1" applyAlignment="1">
      <alignment horizontal="left" vertical="center" wrapText="1"/>
    </xf>
    <xf numFmtId="0" fontId="1" fillId="2" borderId="21" xfId="1" applyBorder="1" applyAlignment="1">
      <alignment vertical="center" wrapText="1"/>
    </xf>
    <xf numFmtId="0" fontId="1" fillId="2" borderId="22" xfId="1" applyBorder="1" applyAlignment="1">
      <alignment vertical="center" wrapText="1"/>
    </xf>
    <xf numFmtId="1" fontId="12" fillId="2" borderId="20" xfId="8" applyNumberFormat="1" applyFont="1" applyBorder="1" applyAlignment="1">
      <alignment horizontal="left" vertical="center" wrapText="1"/>
    </xf>
    <xf numFmtId="0" fontId="5" fillId="2" borderId="21" xfId="8" applyBorder="1" applyAlignment="1">
      <alignment vertical="center" wrapText="1"/>
    </xf>
    <xf numFmtId="0" fontId="5" fillId="2" borderId="22" xfId="8" applyBorder="1" applyAlignment="1">
      <alignment vertical="center" wrapText="1"/>
    </xf>
    <xf numFmtId="1" fontId="12" fillId="2" borderId="64" xfId="1" applyNumberFormat="1" applyFont="1" applyBorder="1" applyAlignment="1">
      <alignment horizontal="left" vertical="center" wrapText="1"/>
    </xf>
    <xf numFmtId="0" fontId="1" fillId="2" borderId="65" xfId="1" applyBorder="1" applyAlignment="1">
      <alignment vertical="center" wrapText="1"/>
    </xf>
    <xf numFmtId="0" fontId="1" fillId="2" borderId="66" xfId="1" applyBorder="1" applyAlignment="1">
      <alignment vertical="center" wrapText="1"/>
    </xf>
    <xf numFmtId="0" fontId="9" fillId="0" borderId="8" xfId="1" applyFont="1" applyFill="1" applyBorder="1" applyAlignment="1">
      <alignment vertical="top" wrapText="1"/>
    </xf>
    <xf numFmtId="0" fontId="1" fillId="0" borderId="0" xfId="1" applyFill="1" applyAlignment="1">
      <alignment wrapText="1"/>
    </xf>
    <xf numFmtId="0" fontId="1" fillId="0" borderId="23" xfId="1" applyFill="1" applyBorder="1" applyAlignment="1">
      <alignment wrapText="1"/>
    </xf>
    <xf numFmtId="1" fontId="12" fillId="2" borderId="9" xfId="1" applyNumberFormat="1" applyFont="1" applyBorder="1" applyAlignment="1">
      <alignment horizontal="left" vertical="center" wrapText="1"/>
    </xf>
    <xf numFmtId="0" fontId="1" fillId="2" borderId="10" xfId="1" applyBorder="1" applyAlignment="1">
      <alignment vertical="center" wrapText="1"/>
    </xf>
    <xf numFmtId="0" fontId="1" fillId="2" borderId="11" xfId="1" applyBorder="1" applyAlignment="1">
      <alignment vertical="center" wrapText="1"/>
    </xf>
    <xf numFmtId="1" fontId="12" fillId="2" borderId="8" xfId="8" applyNumberFormat="1" applyFont="1" applyBorder="1" applyAlignment="1">
      <alignment horizontal="left" vertical="center" wrapText="1"/>
    </xf>
    <xf numFmtId="0" fontId="5" fillId="2" borderId="0" xfId="8" applyAlignment="1">
      <alignment vertical="center" wrapText="1"/>
    </xf>
    <xf numFmtId="0" fontId="5" fillId="2" borderId="23" xfId="8" applyBorder="1" applyAlignment="1">
      <alignment vertical="center" wrapText="1"/>
    </xf>
    <xf numFmtId="1" fontId="18" fillId="2" borderId="35" xfId="1" applyNumberFormat="1" applyFont="1" applyBorder="1" applyAlignment="1">
      <alignment horizontal="left" vertical="center" wrapText="1"/>
    </xf>
    <xf numFmtId="0" fontId="5" fillId="2" borderId="36" xfId="1" applyFont="1" applyBorder="1" applyAlignment="1">
      <alignment vertical="center" wrapText="1"/>
    </xf>
    <xf numFmtId="0" fontId="5" fillId="2" borderId="37" xfId="1" applyFont="1" applyBorder="1" applyAlignment="1">
      <alignment vertical="center" wrapText="1"/>
    </xf>
    <xf numFmtId="0" fontId="9" fillId="2" borderId="32" xfId="1" applyFont="1" applyBorder="1" applyAlignment="1">
      <alignment vertical="center"/>
    </xf>
    <xf numFmtId="0" fontId="1" fillId="2" borderId="33" xfId="1" applyBorder="1" applyAlignment="1">
      <alignment vertical="center"/>
    </xf>
    <xf numFmtId="1" fontId="17" fillId="2" borderId="20" xfId="1" applyNumberFormat="1" applyFont="1" applyBorder="1" applyAlignment="1">
      <alignment horizontal="left" vertical="center" wrapText="1"/>
    </xf>
    <xf numFmtId="1" fontId="17" fillId="2" borderId="35" xfId="1" applyNumberFormat="1" applyFont="1" applyBorder="1" applyAlignment="1">
      <alignment horizontal="left" vertical="center" wrapText="1"/>
    </xf>
    <xf numFmtId="0" fontId="1" fillId="2" borderId="36" xfId="1" applyBorder="1" applyAlignment="1">
      <alignment vertical="center" wrapText="1"/>
    </xf>
    <xf numFmtId="0" fontId="1" fillId="2" borderId="37" xfId="1" applyBorder="1" applyAlignment="1">
      <alignment vertical="center" wrapText="1"/>
    </xf>
    <xf numFmtId="1" fontId="17" fillId="2" borderId="36" xfId="1" applyNumberFormat="1" applyFont="1" applyBorder="1" applyAlignment="1">
      <alignment horizontal="left" vertical="center" wrapText="1"/>
    </xf>
    <xf numFmtId="1" fontId="17" fillId="2" borderId="37" xfId="1" applyNumberFormat="1" applyFont="1" applyBorder="1" applyAlignment="1">
      <alignment horizontal="left" vertical="center" wrapText="1"/>
    </xf>
    <xf numFmtId="0" fontId="9" fillId="2" borderId="42" xfId="1" applyFont="1" applyBorder="1" applyAlignment="1">
      <alignment vertical="center" wrapText="1"/>
    </xf>
    <xf numFmtId="0" fontId="1" fillId="2" borderId="2" xfId="1" applyBorder="1" applyAlignment="1">
      <alignment vertical="center" wrapText="1"/>
    </xf>
    <xf numFmtId="0" fontId="1" fillId="2" borderId="3" xfId="1" applyBorder="1" applyAlignment="1">
      <alignment vertical="center" wrapText="1"/>
    </xf>
    <xf numFmtId="0" fontId="1" fillId="2" borderId="44" xfId="1" applyBorder="1"/>
    <xf numFmtId="0" fontId="1" fillId="2" borderId="45" xfId="1" applyBorder="1"/>
    <xf numFmtId="7" fontId="1" fillId="2" borderId="46" xfId="1" applyNumberFormat="1" applyBorder="1" applyAlignment="1">
      <alignment horizontal="center"/>
    </xf>
    <xf numFmtId="0" fontId="1" fillId="2" borderId="47" xfId="1" applyBorder="1"/>
    <xf numFmtId="4" fontId="5" fillId="5" borderId="16" xfId="0" applyNumberFormat="1" applyFont="1" applyFill="1" applyBorder="1" applyAlignment="1">
      <alignment horizontal="center" vertical="top" wrapText="1"/>
    </xf>
    <xf numFmtId="166" fontId="5" fillId="0" borderId="16" xfId="0" applyNumberFormat="1" applyFont="1" applyBorder="1" applyAlignment="1">
      <alignment horizontal="center" vertical="top" wrapText="1"/>
    </xf>
    <xf numFmtId="165" fontId="5" fillId="0" borderId="16" xfId="0" applyNumberFormat="1" applyFont="1" applyBorder="1" applyAlignment="1">
      <alignment vertical="top" wrapText="1"/>
    </xf>
    <xf numFmtId="165" fontId="5" fillId="0" borderId="16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1" fontId="5" fillId="0" borderId="16" xfId="0" applyNumberFormat="1" applyFont="1" applyBorder="1" applyAlignment="1">
      <alignment horizontal="right" vertical="top" wrapText="1"/>
    </xf>
    <xf numFmtId="0" fontId="5" fillId="5" borderId="16" xfId="0" applyFont="1" applyFill="1" applyBorder="1" applyAlignment="1">
      <alignment vertical="center"/>
    </xf>
    <xf numFmtId="164" fontId="5" fillId="0" borderId="16" xfId="0" applyNumberFormat="1" applyFont="1" applyBorder="1" applyAlignment="1">
      <alignment vertical="top" wrapText="1"/>
    </xf>
    <xf numFmtId="0" fontId="13" fillId="5" borderId="0" xfId="0" applyFont="1" applyFill="1" applyAlignment="1">
      <alignment vertical="top"/>
    </xf>
  </cellXfs>
  <cellStyles count="9">
    <cellStyle name="Normal" xfId="0" builtinId="0"/>
    <cellStyle name="Normal 2" xfId="2" xr:uid="{5EEDDE25-22E7-4CFE-A894-4099425CC356}"/>
    <cellStyle name="Normal 3" xfId="4" xr:uid="{01FCAD67-84E9-49FE-97B8-C529915A7026}"/>
    <cellStyle name="Normal 3 2" xfId="8" xr:uid="{1469C002-042F-4CD3-9120-ABBA4746F9E1}"/>
    <cellStyle name="Normal 6" xfId="7" xr:uid="{C41D0D0B-60D7-48AE-800E-8F9C81E8E6D7}"/>
    <cellStyle name="Normal 7 2" xfId="5" xr:uid="{D240AD41-F7F1-4BA3-8572-209536E2A0E9}"/>
    <cellStyle name="Normal 7 2 2" xfId="6" xr:uid="{B05CA5E6-126D-43FD-B00B-F02E4C022335}"/>
    <cellStyle name="Normal 8" xfId="1" xr:uid="{7C753558-5EF1-437F-AF47-F550D766330E}"/>
    <cellStyle name="Normal_Surface Works Pay Items" xfId="3" xr:uid="{0F206232-C0AB-4A00-A805-13168B5EFF57}"/>
  </cellStyles>
  <dxfs count="21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F99D-25CB-4B00-A77E-1FD800CFA05C}">
  <sheetPr>
    <tabColor theme="0"/>
  </sheetPr>
  <dimension ref="A1:N663"/>
  <sheetViews>
    <sheetView showZeros="0" tabSelected="1" showOutlineSymbols="0" view="pageBreakPreview" topLeftCell="B1" zoomScale="75" zoomScaleNormal="75" zoomScaleSheetLayoutView="75" workbookViewId="0">
      <selection activeCell="G9" sqref="G9"/>
    </sheetView>
  </sheetViews>
  <sheetFormatPr defaultColWidth="13.5703125" defaultRowHeight="15" x14ac:dyDescent="0.2"/>
  <cols>
    <col min="1" max="1" width="10.140625" style="204" hidden="1" customWidth="1"/>
    <col min="2" max="2" width="11.28515625" style="9" customWidth="1"/>
    <col min="3" max="3" width="47.28515625" style="4" customWidth="1"/>
    <col min="4" max="4" width="16.42578125" style="205" customWidth="1"/>
    <col min="5" max="5" width="8.7109375" style="4" customWidth="1"/>
    <col min="6" max="6" width="15.140625" style="4" customWidth="1"/>
    <col min="7" max="7" width="15.140625" style="204" customWidth="1"/>
    <col min="8" max="8" width="21.5703125" style="204" customWidth="1"/>
    <col min="9" max="9" width="16.7109375" style="4" customWidth="1"/>
    <col min="10" max="16384" width="13.5703125" style="4"/>
  </cols>
  <sheetData>
    <row r="1" spans="1:13" ht="15.75" x14ac:dyDescent="0.2">
      <c r="A1" s="1"/>
      <c r="B1" s="2" t="s">
        <v>0</v>
      </c>
      <c r="C1" s="3"/>
      <c r="D1" s="3"/>
      <c r="E1" s="3"/>
      <c r="F1" s="3"/>
      <c r="G1" s="1"/>
      <c r="H1" s="3"/>
    </row>
    <row r="2" spans="1:13" x14ac:dyDescent="0.2">
      <c r="A2" s="5"/>
      <c r="B2" s="6" t="s">
        <v>1</v>
      </c>
      <c r="C2" s="7"/>
      <c r="D2" s="7"/>
      <c r="E2" s="7"/>
      <c r="F2" s="7"/>
      <c r="G2" s="5"/>
      <c r="H2" s="7"/>
    </row>
    <row r="3" spans="1:13" x14ac:dyDescent="0.2">
      <c r="A3" s="8"/>
      <c r="B3" s="9" t="s">
        <v>2</v>
      </c>
      <c r="D3" s="4"/>
      <c r="G3" s="10"/>
      <c r="H3" s="11"/>
    </row>
    <row r="4" spans="1:13" x14ac:dyDescent="0.2">
      <c r="A4" s="12" t="s">
        <v>3</v>
      </c>
      <c r="B4" s="13" t="s">
        <v>4</v>
      </c>
      <c r="C4" s="14" t="s">
        <v>5</v>
      </c>
      <c r="D4" s="15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8"/>
      <c r="J4" s="19"/>
      <c r="K4" s="20"/>
      <c r="L4" s="19"/>
      <c r="M4" s="20"/>
    </row>
    <row r="5" spans="1:13" ht="15.75" thickBot="1" x14ac:dyDescent="0.25">
      <c r="A5" s="21"/>
      <c r="B5" s="22"/>
      <c r="C5" s="23"/>
      <c r="D5" s="24" t="s">
        <v>11</v>
      </c>
      <c r="E5" s="25"/>
      <c r="F5" s="26" t="s">
        <v>12</v>
      </c>
      <c r="G5" s="27"/>
      <c r="H5" s="28"/>
      <c r="I5" s="29"/>
      <c r="J5" s="30"/>
      <c r="K5" s="31"/>
      <c r="L5" s="31"/>
      <c r="M5" s="31"/>
    </row>
    <row r="6" spans="1:13" ht="30" customHeight="1" thickTop="1" thickBot="1" x14ac:dyDescent="0.25">
      <c r="A6" s="32"/>
      <c r="B6" s="256" t="s">
        <v>13</v>
      </c>
      <c r="C6" s="257"/>
      <c r="D6" s="257"/>
      <c r="E6" s="257"/>
      <c r="F6" s="258"/>
      <c r="G6" s="33"/>
      <c r="H6" s="34"/>
      <c r="I6" s="29"/>
      <c r="J6" s="30"/>
      <c r="K6" s="31"/>
      <c r="L6" s="31"/>
      <c r="M6" s="31"/>
    </row>
    <row r="7" spans="1:13" s="39" customFormat="1" ht="30" customHeight="1" thickTop="1" x14ac:dyDescent="0.25">
      <c r="A7" s="35"/>
      <c r="B7" s="36" t="s">
        <v>14</v>
      </c>
      <c r="C7" s="253" t="s">
        <v>15</v>
      </c>
      <c r="D7" s="254"/>
      <c r="E7" s="254"/>
      <c r="F7" s="255"/>
      <c r="G7" s="37"/>
      <c r="H7" s="38" t="s">
        <v>16</v>
      </c>
      <c r="I7" s="29"/>
      <c r="J7" s="30"/>
      <c r="K7" s="31"/>
      <c r="L7" s="31"/>
      <c r="M7" s="31"/>
    </row>
    <row r="8" spans="1:13" ht="36" customHeight="1" x14ac:dyDescent="0.2">
      <c r="A8" s="32"/>
      <c r="B8" s="40"/>
      <c r="C8" s="41" t="s">
        <v>17</v>
      </c>
      <c r="D8" s="42"/>
      <c r="E8" s="43" t="s">
        <v>16</v>
      </c>
      <c r="F8" s="43" t="s">
        <v>16</v>
      </c>
      <c r="G8" s="44" t="s">
        <v>16</v>
      </c>
      <c r="H8" s="45"/>
      <c r="I8" s="29"/>
      <c r="J8" s="30"/>
      <c r="K8" s="31"/>
      <c r="L8" s="31"/>
      <c r="M8" s="31"/>
    </row>
    <row r="9" spans="1:13" s="54" customFormat="1" ht="30" customHeight="1" x14ac:dyDescent="0.2">
      <c r="A9" s="46" t="s">
        <v>18</v>
      </c>
      <c r="B9" s="47" t="s">
        <v>19</v>
      </c>
      <c r="C9" s="48" t="s">
        <v>20</v>
      </c>
      <c r="D9" s="49" t="s">
        <v>21</v>
      </c>
      <c r="E9" s="50" t="s">
        <v>22</v>
      </c>
      <c r="F9" s="51">
        <v>475</v>
      </c>
      <c r="G9" s="52"/>
      <c r="H9" s="53">
        <f t="shared" ref="H9:H10" si="0">ROUND(G9*F9,2)</f>
        <v>0</v>
      </c>
      <c r="I9" s="29"/>
      <c r="J9" s="30"/>
      <c r="K9" s="31"/>
      <c r="L9" s="31"/>
      <c r="M9" s="31"/>
    </row>
    <row r="10" spans="1:13" s="54" customFormat="1" ht="30" customHeight="1" x14ac:dyDescent="0.2">
      <c r="A10" s="55" t="s">
        <v>23</v>
      </c>
      <c r="B10" s="47" t="s">
        <v>24</v>
      </c>
      <c r="C10" s="48" t="s">
        <v>25</v>
      </c>
      <c r="D10" s="49" t="s">
        <v>26</v>
      </c>
      <c r="E10" s="50" t="s">
        <v>27</v>
      </c>
      <c r="F10" s="51">
        <v>1150</v>
      </c>
      <c r="G10" s="52"/>
      <c r="H10" s="53">
        <f t="shared" si="0"/>
        <v>0</v>
      </c>
      <c r="I10" s="29"/>
      <c r="J10" s="30"/>
      <c r="K10" s="31"/>
      <c r="L10" s="31"/>
      <c r="M10" s="31"/>
    </row>
    <row r="11" spans="1:13" s="54" customFormat="1" ht="39.950000000000003" customHeight="1" x14ac:dyDescent="0.2">
      <c r="A11" s="55" t="s">
        <v>28</v>
      </c>
      <c r="B11" s="47" t="s">
        <v>29</v>
      </c>
      <c r="C11" s="48" t="s">
        <v>30</v>
      </c>
      <c r="D11" s="49" t="s">
        <v>26</v>
      </c>
      <c r="E11" s="50"/>
      <c r="F11" s="51"/>
      <c r="G11" s="56"/>
      <c r="H11" s="53"/>
      <c r="I11" s="29"/>
      <c r="J11" s="30"/>
      <c r="K11" s="31"/>
      <c r="L11" s="31"/>
      <c r="M11" s="31"/>
    </row>
    <row r="12" spans="1:13" s="54" customFormat="1" ht="30" customHeight="1" x14ac:dyDescent="0.2">
      <c r="A12" s="55" t="s">
        <v>31</v>
      </c>
      <c r="B12" s="57" t="s">
        <v>32</v>
      </c>
      <c r="C12" s="48" t="s">
        <v>33</v>
      </c>
      <c r="D12" s="58" t="s">
        <v>16</v>
      </c>
      <c r="E12" s="50" t="s">
        <v>34</v>
      </c>
      <c r="F12" s="51">
        <v>900</v>
      </c>
      <c r="G12" s="52"/>
      <c r="H12" s="53">
        <f t="shared" ref="H12" si="1">ROUND(G12*F12,2)</f>
        <v>0</v>
      </c>
      <c r="I12" s="29"/>
      <c r="J12" s="30"/>
      <c r="K12" s="31"/>
      <c r="L12" s="31"/>
      <c r="M12" s="31"/>
    </row>
    <row r="13" spans="1:13" s="54" customFormat="1" ht="38.450000000000003" customHeight="1" x14ac:dyDescent="0.2">
      <c r="A13" s="55" t="s">
        <v>35</v>
      </c>
      <c r="B13" s="47" t="s">
        <v>36</v>
      </c>
      <c r="C13" s="48" t="s">
        <v>37</v>
      </c>
      <c r="D13" s="49" t="s">
        <v>21</v>
      </c>
      <c r="E13" s="50"/>
      <c r="F13" s="51"/>
      <c r="G13" s="56"/>
      <c r="H13" s="53"/>
      <c r="I13" s="29"/>
      <c r="J13" s="30"/>
      <c r="K13" s="31"/>
      <c r="L13" s="31"/>
      <c r="M13" s="31"/>
    </row>
    <row r="14" spans="1:13" s="54" customFormat="1" ht="36" customHeight="1" x14ac:dyDescent="0.2">
      <c r="A14" s="55" t="s">
        <v>38</v>
      </c>
      <c r="B14" s="57" t="s">
        <v>32</v>
      </c>
      <c r="C14" s="48" t="s">
        <v>39</v>
      </c>
      <c r="D14" s="58" t="s">
        <v>16</v>
      </c>
      <c r="E14" s="50" t="s">
        <v>22</v>
      </c>
      <c r="F14" s="51">
        <v>135</v>
      </c>
      <c r="G14" s="52"/>
      <c r="H14" s="53">
        <f t="shared" ref="H14:H17" si="2">ROUND(G14*F14,2)</f>
        <v>0</v>
      </c>
      <c r="I14" s="29"/>
      <c r="J14" s="30"/>
      <c r="K14" s="31"/>
      <c r="L14" s="31"/>
      <c r="M14" s="31"/>
    </row>
    <row r="15" spans="1:13" s="54" customFormat="1" ht="30" customHeight="1" x14ac:dyDescent="0.2">
      <c r="A15" s="46" t="s">
        <v>40</v>
      </c>
      <c r="B15" s="47" t="s">
        <v>41</v>
      </c>
      <c r="C15" s="48" t="s">
        <v>42</v>
      </c>
      <c r="D15" s="49" t="s">
        <v>21</v>
      </c>
      <c r="E15" s="50" t="s">
        <v>27</v>
      </c>
      <c r="F15" s="51">
        <v>140</v>
      </c>
      <c r="G15" s="52"/>
      <c r="H15" s="53">
        <f t="shared" si="2"/>
        <v>0</v>
      </c>
      <c r="I15" s="29"/>
      <c r="J15" s="30"/>
      <c r="K15" s="31"/>
      <c r="L15" s="31"/>
      <c r="M15" s="31"/>
    </row>
    <row r="16" spans="1:13" s="54" customFormat="1" ht="30" customHeight="1" x14ac:dyDescent="0.2">
      <c r="A16" s="55" t="s">
        <v>43</v>
      </c>
      <c r="B16" s="47" t="s">
        <v>44</v>
      </c>
      <c r="C16" s="48" t="s">
        <v>45</v>
      </c>
      <c r="D16" s="49" t="s">
        <v>46</v>
      </c>
      <c r="E16" s="50"/>
      <c r="F16" s="51"/>
      <c r="G16" s="59"/>
      <c r="H16" s="53">
        <f t="shared" si="2"/>
        <v>0</v>
      </c>
      <c r="I16" s="29"/>
      <c r="J16" s="30"/>
      <c r="K16" s="31"/>
      <c r="L16" s="31"/>
      <c r="M16" s="31"/>
    </row>
    <row r="17" spans="1:13" s="54" customFormat="1" ht="30" customHeight="1" x14ac:dyDescent="0.2">
      <c r="A17" s="55" t="s">
        <v>47</v>
      </c>
      <c r="B17" s="57" t="s">
        <v>32</v>
      </c>
      <c r="C17" s="48" t="s">
        <v>48</v>
      </c>
      <c r="D17" s="58" t="s">
        <v>16</v>
      </c>
      <c r="E17" s="50" t="s">
        <v>27</v>
      </c>
      <c r="F17" s="51">
        <v>1150</v>
      </c>
      <c r="G17" s="52"/>
      <c r="H17" s="53">
        <f t="shared" si="2"/>
        <v>0</v>
      </c>
      <c r="I17" s="29"/>
      <c r="J17" s="30"/>
      <c r="K17" s="31"/>
      <c r="L17" s="31"/>
      <c r="M17" s="31"/>
    </row>
    <row r="18" spans="1:13" s="54" customFormat="1" ht="30" customHeight="1" x14ac:dyDescent="0.2">
      <c r="A18" s="55" t="s">
        <v>49</v>
      </c>
      <c r="B18" s="47" t="s">
        <v>50</v>
      </c>
      <c r="C18" s="48" t="s">
        <v>51</v>
      </c>
      <c r="D18" s="58" t="s">
        <v>52</v>
      </c>
      <c r="E18" s="50"/>
      <c r="F18" s="51"/>
      <c r="G18" s="56"/>
      <c r="H18" s="53"/>
      <c r="I18" s="29"/>
      <c r="J18" s="30"/>
      <c r="K18" s="31"/>
      <c r="L18" s="31"/>
      <c r="M18" s="31"/>
    </row>
    <row r="19" spans="1:13" s="54" customFormat="1" ht="30" customHeight="1" x14ac:dyDescent="0.2">
      <c r="A19" s="55" t="s">
        <v>53</v>
      </c>
      <c r="B19" s="57" t="s">
        <v>32</v>
      </c>
      <c r="C19" s="48" t="s">
        <v>54</v>
      </c>
      <c r="D19" s="58" t="s">
        <v>16</v>
      </c>
      <c r="E19" s="50" t="s">
        <v>27</v>
      </c>
      <c r="F19" s="51">
        <v>1150</v>
      </c>
      <c r="G19" s="52"/>
      <c r="H19" s="53">
        <f>ROUND(G19*F19,2)</f>
        <v>0</v>
      </c>
      <c r="I19" s="29"/>
      <c r="J19" s="30"/>
      <c r="K19" s="31"/>
      <c r="L19" s="31"/>
      <c r="M19" s="31"/>
    </row>
    <row r="20" spans="1:13" ht="36" customHeight="1" x14ac:dyDescent="0.2">
      <c r="A20" s="32"/>
      <c r="B20" s="40"/>
      <c r="C20" s="60" t="s">
        <v>55</v>
      </c>
      <c r="D20" s="42"/>
      <c r="E20" s="61"/>
      <c r="F20" s="42"/>
      <c r="G20" s="44"/>
      <c r="H20" s="45"/>
      <c r="I20" s="29"/>
      <c r="J20" s="30"/>
      <c r="K20" s="31"/>
      <c r="L20" s="31"/>
      <c r="M20" s="31"/>
    </row>
    <row r="21" spans="1:13" s="54" customFormat="1" ht="30" customHeight="1" x14ac:dyDescent="0.2">
      <c r="A21" s="62" t="s">
        <v>56</v>
      </c>
      <c r="B21" s="47" t="s">
        <v>57</v>
      </c>
      <c r="C21" s="48" t="s">
        <v>58</v>
      </c>
      <c r="D21" s="49" t="s">
        <v>21</v>
      </c>
      <c r="E21" s="50"/>
      <c r="F21" s="51"/>
      <c r="G21" s="56"/>
      <c r="H21" s="53"/>
      <c r="I21" s="29"/>
      <c r="J21" s="30"/>
      <c r="K21" s="31"/>
      <c r="L21" s="31"/>
      <c r="M21" s="31"/>
    </row>
    <row r="22" spans="1:13" s="54" customFormat="1" ht="30" customHeight="1" x14ac:dyDescent="0.2">
      <c r="A22" s="62" t="s">
        <v>59</v>
      </c>
      <c r="B22" s="57" t="s">
        <v>32</v>
      </c>
      <c r="C22" s="48" t="s">
        <v>60</v>
      </c>
      <c r="D22" s="58" t="s">
        <v>16</v>
      </c>
      <c r="E22" s="50" t="s">
        <v>27</v>
      </c>
      <c r="F22" s="51">
        <v>1040</v>
      </c>
      <c r="G22" s="52"/>
      <c r="H22" s="53">
        <f>ROUND(G22*F22,2)</f>
        <v>0</v>
      </c>
      <c r="I22" s="29"/>
      <c r="J22" s="30"/>
      <c r="K22" s="31"/>
      <c r="L22" s="31"/>
      <c r="M22" s="31"/>
    </row>
    <row r="23" spans="1:13" s="54" customFormat="1" ht="32.25" customHeight="1" x14ac:dyDescent="0.2">
      <c r="A23" s="62" t="s">
        <v>61</v>
      </c>
      <c r="B23" s="47" t="s">
        <v>62</v>
      </c>
      <c r="C23" s="48" t="s">
        <v>63</v>
      </c>
      <c r="D23" s="58" t="s">
        <v>64</v>
      </c>
      <c r="E23" s="50"/>
      <c r="F23" s="51"/>
      <c r="G23" s="56"/>
      <c r="H23" s="53"/>
      <c r="I23" s="29"/>
      <c r="J23" s="30"/>
      <c r="K23" s="31"/>
      <c r="L23" s="31"/>
      <c r="M23" s="31"/>
    </row>
    <row r="24" spans="1:13" s="54" customFormat="1" ht="39.950000000000003" customHeight="1" x14ac:dyDescent="0.2">
      <c r="A24" s="62" t="s">
        <v>65</v>
      </c>
      <c r="B24" s="57" t="s">
        <v>32</v>
      </c>
      <c r="C24" s="48" t="s">
        <v>66</v>
      </c>
      <c r="D24" s="58" t="s">
        <v>16</v>
      </c>
      <c r="E24" s="50" t="s">
        <v>27</v>
      </c>
      <c r="F24" s="51">
        <v>200</v>
      </c>
      <c r="G24" s="52"/>
      <c r="H24" s="53">
        <f t="shared" ref="H24:H25" si="3">ROUND(G24*F24,2)</f>
        <v>0</v>
      </c>
      <c r="I24" s="29"/>
      <c r="J24" s="30"/>
      <c r="K24" s="31"/>
      <c r="L24" s="31"/>
      <c r="M24" s="31"/>
    </row>
    <row r="25" spans="1:13" s="54" customFormat="1" ht="39.950000000000003" customHeight="1" x14ac:dyDescent="0.2">
      <c r="A25" s="62" t="s">
        <v>67</v>
      </c>
      <c r="B25" s="57" t="s">
        <v>68</v>
      </c>
      <c r="C25" s="48" t="s">
        <v>69</v>
      </c>
      <c r="D25" s="58" t="s">
        <v>16</v>
      </c>
      <c r="E25" s="50" t="s">
        <v>27</v>
      </c>
      <c r="F25" s="51">
        <v>50</v>
      </c>
      <c r="G25" s="52"/>
      <c r="H25" s="53">
        <f t="shared" si="3"/>
        <v>0</v>
      </c>
      <c r="I25" s="29"/>
      <c r="J25" s="30"/>
      <c r="K25" s="31"/>
      <c r="L25" s="31"/>
      <c r="M25" s="31"/>
    </row>
    <row r="26" spans="1:13" s="54" customFormat="1" ht="30" customHeight="1" x14ac:dyDescent="0.2">
      <c r="A26" s="62" t="s">
        <v>70</v>
      </c>
      <c r="B26" s="47" t="s">
        <v>71</v>
      </c>
      <c r="C26" s="48" t="s">
        <v>72</v>
      </c>
      <c r="D26" s="58" t="s">
        <v>64</v>
      </c>
      <c r="E26" s="50"/>
      <c r="F26" s="51"/>
      <c r="G26" s="56"/>
      <c r="H26" s="53"/>
      <c r="I26" s="29"/>
      <c r="J26" s="30"/>
      <c r="K26" s="31"/>
      <c r="L26" s="31"/>
      <c r="M26" s="31"/>
    </row>
    <row r="27" spans="1:13" s="54" customFormat="1" ht="30" customHeight="1" x14ac:dyDescent="0.2">
      <c r="A27" s="62" t="s">
        <v>73</v>
      </c>
      <c r="B27" s="57" t="s">
        <v>32</v>
      </c>
      <c r="C27" s="48" t="s">
        <v>74</v>
      </c>
      <c r="D27" s="58" t="s">
        <v>16</v>
      </c>
      <c r="E27" s="50" t="s">
        <v>75</v>
      </c>
      <c r="F27" s="63">
        <v>180</v>
      </c>
      <c r="G27" s="52"/>
      <c r="H27" s="53">
        <f>ROUND(G27*F27,2)</f>
        <v>0</v>
      </c>
      <c r="I27" s="29"/>
      <c r="J27" s="30"/>
      <c r="K27" s="31"/>
      <c r="L27" s="31"/>
      <c r="M27" s="31"/>
    </row>
    <row r="28" spans="1:13" s="54" customFormat="1" ht="30" customHeight="1" x14ac:dyDescent="0.2">
      <c r="A28" s="62" t="s">
        <v>76</v>
      </c>
      <c r="B28" s="47" t="s">
        <v>77</v>
      </c>
      <c r="C28" s="48" t="s">
        <v>78</v>
      </c>
      <c r="D28" s="58" t="s">
        <v>79</v>
      </c>
      <c r="E28" s="50"/>
      <c r="F28" s="51"/>
      <c r="G28" s="56"/>
      <c r="H28" s="53"/>
      <c r="I28" s="29"/>
      <c r="J28" s="30"/>
      <c r="K28" s="31"/>
      <c r="L28" s="31"/>
      <c r="M28" s="31"/>
    </row>
    <row r="29" spans="1:13" s="54" customFormat="1" ht="30" customHeight="1" x14ac:dyDescent="0.2">
      <c r="A29" s="62" t="s">
        <v>80</v>
      </c>
      <c r="B29" s="57" t="s">
        <v>32</v>
      </c>
      <c r="C29" s="48" t="s">
        <v>81</v>
      </c>
      <c r="D29" s="58" t="s">
        <v>82</v>
      </c>
      <c r="E29" s="50"/>
      <c r="F29" s="51"/>
      <c r="G29" s="56"/>
      <c r="H29" s="53"/>
      <c r="I29" s="29"/>
      <c r="J29" s="30"/>
      <c r="K29" s="31"/>
      <c r="L29" s="31"/>
      <c r="M29" s="31"/>
    </row>
    <row r="30" spans="1:13" s="54" customFormat="1" ht="30" customHeight="1" x14ac:dyDescent="0.2">
      <c r="A30" s="62" t="s">
        <v>83</v>
      </c>
      <c r="B30" s="64" t="s">
        <v>84</v>
      </c>
      <c r="C30" s="48" t="s">
        <v>85</v>
      </c>
      <c r="D30" s="58"/>
      <c r="E30" s="50" t="s">
        <v>27</v>
      </c>
      <c r="F30" s="51">
        <v>20</v>
      </c>
      <c r="G30" s="52"/>
      <c r="H30" s="53">
        <f>ROUND(G30*F30,2)</f>
        <v>0</v>
      </c>
      <c r="I30" s="29"/>
      <c r="J30" s="30"/>
      <c r="K30" s="31"/>
      <c r="L30" s="31"/>
      <c r="M30" s="31"/>
    </row>
    <row r="31" spans="1:13" s="54" customFormat="1" ht="39.950000000000003" customHeight="1" x14ac:dyDescent="0.2">
      <c r="A31" s="62" t="s">
        <v>86</v>
      </c>
      <c r="B31" s="57" t="s">
        <v>68</v>
      </c>
      <c r="C31" s="48" t="s">
        <v>87</v>
      </c>
      <c r="D31" s="58" t="s">
        <v>88</v>
      </c>
      <c r="E31" s="50" t="s">
        <v>27</v>
      </c>
      <c r="F31" s="51">
        <v>20</v>
      </c>
      <c r="G31" s="52"/>
      <c r="H31" s="53">
        <f t="shared" ref="H31:H34" si="4">ROUND(G31*F31,2)</f>
        <v>0</v>
      </c>
      <c r="I31" s="29"/>
      <c r="J31" s="30"/>
      <c r="K31" s="31"/>
      <c r="L31" s="31"/>
      <c r="M31" s="31"/>
    </row>
    <row r="32" spans="1:13" s="54" customFormat="1" ht="39.950000000000003" customHeight="1" x14ac:dyDescent="0.2">
      <c r="A32" s="62" t="s">
        <v>89</v>
      </c>
      <c r="B32" s="47" t="s">
        <v>90</v>
      </c>
      <c r="C32" s="48" t="s">
        <v>91</v>
      </c>
      <c r="D32" s="58" t="s">
        <v>92</v>
      </c>
      <c r="E32" s="50" t="s">
        <v>27</v>
      </c>
      <c r="F32" s="65">
        <v>10</v>
      </c>
      <c r="G32" s="52"/>
      <c r="H32" s="53">
        <f t="shared" si="4"/>
        <v>0</v>
      </c>
      <c r="I32" s="29"/>
      <c r="J32" s="30"/>
      <c r="K32" s="31"/>
      <c r="L32" s="31"/>
      <c r="M32" s="31"/>
    </row>
    <row r="33" spans="1:13" s="54" customFormat="1" ht="30" customHeight="1" x14ac:dyDescent="0.2">
      <c r="A33" s="62" t="s">
        <v>93</v>
      </c>
      <c r="B33" s="47" t="s">
        <v>94</v>
      </c>
      <c r="C33" s="48" t="s">
        <v>95</v>
      </c>
      <c r="D33" s="58" t="s">
        <v>92</v>
      </c>
      <c r="E33" s="50" t="s">
        <v>27</v>
      </c>
      <c r="F33" s="51">
        <v>10</v>
      </c>
      <c r="G33" s="52"/>
      <c r="H33" s="53">
        <f t="shared" si="4"/>
        <v>0</v>
      </c>
      <c r="I33" s="29"/>
      <c r="J33" s="30"/>
      <c r="K33" s="31"/>
      <c r="L33" s="31"/>
      <c r="M33" s="31"/>
    </row>
    <row r="34" spans="1:13" s="54" customFormat="1" ht="30" customHeight="1" x14ac:dyDescent="0.2">
      <c r="A34" s="62" t="s">
        <v>96</v>
      </c>
      <c r="B34" s="47" t="s">
        <v>97</v>
      </c>
      <c r="C34" s="48" t="s">
        <v>98</v>
      </c>
      <c r="D34" s="58" t="s">
        <v>92</v>
      </c>
      <c r="E34" s="50" t="s">
        <v>27</v>
      </c>
      <c r="F34" s="51">
        <v>10</v>
      </c>
      <c r="G34" s="52"/>
      <c r="H34" s="53">
        <f t="shared" si="4"/>
        <v>0</v>
      </c>
      <c r="I34" s="29"/>
      <c r="J34" s="30"/>
      <c r="K34" s="31"/>
      <c r="L34" s="31"/>
      <c r="M34" s="31"/>
    </row>
    <row r="35" spans="1:13" s="54" customFormat="1" ht="30" customHeight="1" x14ac:dyDescent="0.2">
      <c r="A35" s="62" t="s">
        <v>99</v>
      </c>
      <c r="B35" s="47" t="s">
        <v>100</v>
      </c>
      <c r="C35" s="48" t="s">
        <v>101</v>
      </c>
      <c r="D35" s="58" t="s">
        <v>102</v>
      </c>
      <c r="E35" s="50"/>
      <c r="F35" s="51"/>
      <c r="G35" s="56"/>
      <c r="H35" s="53"/>
      <c r="I35" s="29"/>
      <c r="J35" s="30"/>
      <c r="K35" s="31"/>
      <c r="L35" s="31"/>
      <c r="M35" s="31"/>
    </row>
    <row r="36" spans="1:13" s="54" customFormat="1" ht="39.950000000000003" customHeight="1" x14ac:dyDescent="0.2">
      <c r="A36" s="62" t="s">
        <v>103</v>
      </c>
      <c r="B36" s="57" t="s">
        <v>32</v>
      </c>
      <c r="C36" s="48" t="s">
        <v>104</v>
      </c>
      <c r="D36" s="58" t="s">
        <v>105</v>
      </c>
      <c r="E36" s="50"/>
      <c r="F36" s="51"/>
      <c r="G36" s="59"/>
      <c r="H36" s="53"/>
      <c r="I36" s="29"/>
      <c r="J36" s="30"/>
      <c r="K36" s="31"/>
      <c r="L36" s="31"/>
      <c r="M36" s="31"/>
    </row>
    <row r="37" spans="1:13" s="54" customFormat="1" ht="30" customHeight="1" x14ac:dyDescent="0.2">
      <c r="A37" s="62" t="s">
        <v>106</v>
      </c>
      <c r="B37" s="66" t="s">
        <v>84</v>
      </c>
      <c r="C37" s="67" t="s">
        <v>107</v>
      </c>
      <c r="D37" s="49"/>
      <c r="E37" s="68" t="s">
        <v>108</v>
      </c>
      <c r="F37" s="69">
        <v>10</v>
      </c>
      <c r="G37" s="52"/>
      <c r="H37" s="59">
        <f>ROUND(G37*F37,2)</f>
        <v>0</v>
      </c>
      <c r="I37" s="29"/>
      <c r="J37" s="30"/>
      <c r="K37" s="31"/>
      <c r="L37" s="31"/>
      <c r="M37" s="31"/>
    </row>
    <row r="38" spans="1:13" ht="36" customHeight="1" x14ac:dyDescent="0.2">
      <c r="A38" s="32"/>
      <c r="B38" s="70"/>
      <c r="C38" s="60" t="s">
        <v>109</v>
      </c>
      <c r="D38" s="42"/>
      <c r="E38" s="43"/>
      <c r="F38" s="43"/>
      <c r="G38" s="44"/>
      <c r="H38" s="45"/>
      <c r="I38" s="29"/>
      <c r="J38" s="30"/>
      <c r="K38" s="31"/>
      <c r="L38" s="31"/>
      <c r="M38" s="31"/>
    </row>
    <row r="39" spans="1:13" s="54" customFormat="1" ht="39.950000000000003" customHeight="1" x14ac:dyDescent="0.2">
      <c r="A39" s="46" t="s">
        <v>110</v>
      </c>
      <c r="B39" s="47" t="s">
        <v>111</v>
      </c>
      <c r="C39" s="48" t="s">
        <v>112</v>
      </c>
      <c r="D39" s="58" t="s">
        <v>113</v>
      </c>
      <c r="E39" s="50"/>
      <c r="F39" s="65"/>
      <c r="G39" s="56"/>
      <c r="H39" s="71"/>
      <c r="I39" s="29"/>
      <c r="J39" s="30"/>
      <c r="K39" s="31"/>
      <c r="L39" s="31"/>
      <c r="M39" s="31"/>
    </row>
    <row r="40" spans="1:13" s="54" customFormat="1" ht="39.950000000000003" customHeight="1" x14ac:dyDescent="0.2">
      <c r="A40" s="46" t="s">
        <v>114</v>
      </c>
      <c r="B40" s="57" t="s">
        <v>32</v>
      </c>
      <c r="C40" s="48" t="s">
        <v>115</v>
      </c>
      <c r="D40" s="58" t="s">
        <v>16</v>
      </c>
      <c r="E40" s="50" t="s">
        <v>27</v>
      </c>
      <c r="F40" s="65">
        <v>20</v>
      </c>
      <c r="G40" s="52"/>
      <c r="H40" s="53">
        <f t="shared" ref="H40" si="5">ROUND(G40*F40,2)</f>
        <v>0</v>
      </c>
      <c r="I40" s="29"/>
      <c r="J40" s="30"/>
      <c r="K40" s="31"/>
      <c r="L40" s="31"/>
      <c r="M40" s="31"/>
    </row>
    <row r="41" spans="1:13" s="54" customFormat="1" ht="39.950000000000003" customHeight="1" x14ac:dyDescent="0.2">
      <c r="A41" s="46" t="s">
        <v>116</v>
      </c>
      <c r="B41" s="47" t="s">
        <v>117</v>
      </c>
      <c r="C41" s="48" t="s">
        <v>118</v>
      </c>
      <c r="D41" s="58" t="s">
        <v>113</v>
      </c>
      <c r="E41" s="50"/>
      <c r="F41" s="65"/>
      <c r="G41" s="56"/>
      <c r="H41" s="71"/>
      <c r="I41" s="29"/>
      <c r="J41" s="30"/>
      <c r="K41" s="31"/>
      <c r="L41" s="31"/>
      <c r="M41" s="31"/>
    </row>
    <row r="42" spans="1:13" s="80" customFormat="1" ht="85.5" customHeight="1" x14ac:dyDescent="0.2">
      <c r="A42" s="72"/>
      <c r="B42" s="73" t="s">
        <v>32</v>
      </c>
      <c r="C42" s="74" t="s">
        <v>119</v>
      </c>
      <c r="D42" s="75" t="s">
        <v>120</v>
      </c>
      <c r="E42" s="76" t="s">
        <v>108</v>
      </c>
      <c r="F42" s="77">
        <v>20</v>
      </c>
      <c r="G42" s="78"/>
      <c r="H42" s="79">
        <f t="shared" ref="H42:H43" si="6">ROUND(G42*F42,2)</f>
        <v>0</v>
      </c>
      <c r="I42" s="29"/>
      <c r="J42" s="30"/>
      <c r="K42" s="31"/>
      <c r="L42" s="31"/>
      <c r="M42" s="31"/>
    </row>
    <row r="43" spans="1:13" s="80" customFormat="1" ht="70.5" customHeight="1" x14ac:dyDescent="0.2">
      <c r="A43" s="72"/>
      <c r="B43" s="81" t="s">
        <v>68</v>
      </c>
      <c r="C43" s="82" t="s">
        <v>121</v>
      </c>
      <c r="D43" s="83" t="s">
        <v>120</v>
      </c>
      <c r="E43" s="84" t="s">
        <v>108</v>
      </c>
      <c r="F43" s="85">
        <v>20</v>
      </c>
      <c r="G43" s="86"/>
      <c r="H43" s="87">
        <f t="shared" si="6"/>
        <v>0</v>
      </c>
      <c r="I43" s="29"/>
      <c r="J43" s="30"/>
      <c r="K43" s="31"/>
      <c r="L43" s="31"/>
      <c r="M43" s="31"/>
    </row>
    <row r="44" spans="1:13" s="54" customFormat="1" ht="39.950000000000003" customHeight="1" x14ac:dyDescent="0.2">
      <c r="A44" s="46" t="s">
        <v>122</v>
      </c>
      <c r="B44" s="47" t="s">
        <v>123</v>
      </c>
      <c r="C44" s="48" t="s">
        <v>124</v>
      </c>
      <c r="D44" s="58" t="s">
        <v>125</v>
      </c>
      <c r="E44" s="88"/>
      <c r="F44" s="51"/>
      <c r="G44" s="56"/>
      <c r="H44" s="71"/>
      <c r="I44" s="29"/>
      <c r="J44" s="30"/>
      <c r="K44" s="31"/>
      <c r="L44" s="31"/>
      <c r="M44" s="31"/>
    </row>
    <row r="45" spans="1:13" s="54" customFormat="1" ht="30" customHeight="1" x14ac:dyDescent="0.2">
      <c r="A45" s="46" t="s">
        <v>126</v>
      </c>
      <c r="B45" s="57" t="s">
        <v>32</v>
      </c>
      <c r="C45" s="48" t="s">
        <v>127</v>
      </c>
      <c r="D45" s="58"/>
      <c r="E45" s="50"/>
      <c r="F45" s="51"/>
      <c r="G45" s="56"/>
      <c r="H45" s="71"/>
      <c r="I45" s="29"/>
      <c r="J45" s="30"/>
      <c r="K45" s="31"/>
      <c r="L45" s="31"/>
      <c r="M45" s="31"/>
    </row>
    <row r="46" spans="1:13" s="54" customFormat="1" ht="30" customHeight="1" x14ac:dyDescent="0.2">
      <c r="A46" s="46" t="s">
        <v>128</v>
      </c>
      <c r="B46" s="64" t="s">
        <v>84</v>
      </c>
      <c r="C46" s="48" t="s">
        <v>129</v>
      </c>
      <c r="D46" s="58"/>
      <c r="E46" s="50" t="s">
        <v>34</v>
      </c>
      <c r="F46" s="51">
        <v>140</v>
      </c>
      <c r="G46" s="52"/>
      <c r="H46" s="53">
        <f t="shared" ref="H46:H47" si="7">ROUND(G46*F46,2)</f>
        <v>0</v>
      </c>
      <c r="I46" s="29"/>
      <c r="J46" s="30"/>
      <c r="K46" s="31"/>
      <c r="L46" s="31"/>
      <c r="M46" s="31"/>
    </row>
    <row r="47" spans="1:13" s="54" customFormat="1" ht="30" customHeight="1" x14ac:dyDescent="0.2">
      <c r="A47" s="46" t="s">
        <v>130</v>
      </c>
      <c r="B47" s="64" t="s">
        <v>131</v>
      </c>
      <c r="C47" s="48" t="s">
        <v>132</v>
      </c>
      <c r="D47" s="58"/>
      <c r="E47" s="50" t="s">
        <v>34</v>
      </c>
      <c r="F47" s="51">
        <v>175</v>
      </c>
      <c r="G47" s="52"/>
      <c r="H47" s="53">
        <f t="shared" si="7"/>
        <v>0</v>
      </c>
      <c r="I47" s="29"/>
      <c r="J47" s="30"/>
      <c r="K47" s="31"/>
      <c r="L47" s="31"/>
      <c r="M47" s="31"/>
    </row>
    <row r="48" spans="1:13" s="54" customFormat="1" ht="30" customHeight="1" x14ac:dyDescent="0.2">
      <c r="A48" s="46" t="s">
        <v>133</v>
      </c>
      <c r="B48" s="57" t="s">
        <v>68</v>
      </c>
      <c r="C48" s="48" t="s">
        <v>134</v>
      </c>
      <c r="D48" s="58"/>
      <c r="E48" s="50"/>
      <c r="F48" s="51"/>
      <c r="G48" s="56"/>
      <c r="H48" s="71"/>
      <c r="I48" s="29"/>
      <c r="J48" s="30"/>
      <c r="K48" s="31"/>
      <c r="L48" s="31"/>
      <c r="M48" s="31"/>
    </row>
    <row r="49" spans="1:13" s="54" customFormat="1" ht="30" customHeight="1" x14ac:dyDescent="0.2">
      <c r="A49" s="46" t="s">
        <v>135</v>
      </c>
      <c r="B49" s="64" t="s">
        <v>84</v>
      </c>
      <c r="C49" s="48" t="s">
        <v>129</v>
      </c>
      <c r="D49" s="58"/>
      <c r="E49" s="50" t="s">
        <v>34</v>
      </c>
      <c r="F49" s="51">
        <v>25</v>
      </c>
      <c r="G49" s="52"/>
      <c r="H49" s="53">
        <f t="shared" ref="H49" si="8">ROUND(G49*F49,2)</f>
        <v>0</v>
      </c>
      <c r="I49" s="29"/>
      <c r="J49" s="30"/>
      <c r="K49" s="31"/>
      <c r="L49" s="31"/>
      <c r="M49" s="31"/>
    </row>
    <row r="50" spans="1:13" ht="36" customHeight="1" x14ac:dyDescent="0.2">
      <c r="A50" s="32"/>
      <c r="B50" s="70"/>
      <c r="C50" s="60" t="s">
        <v>136</v>
      </c>
      <c r="D50" s="42"/>
      <c r="E50" s="89"/>
      <c r="F50" s="43"/>
      <c r="G50" s="44"/>
      <c r="H50" s="45"/>
      <c r="I50" s="29"/>
      <c r="J50" s="30"/>
      <c r="K50" s="31"/>
      <c r="L50" s="31"/>
      <c r="M50" s="31"/>
    </row>
    <row r="51" spans="1:13" s="54" customFormat="1" ht="30" customHeight="1" x14ac:dyDescent="0.2">
      <c r="A51" s="46" t="s">
        <v>137</v>
      </c>
      <c r="B51" s="47" t="s">
        <v>138</v>
      </c>
      <c r="C51" s="48" t="s">
        <v>139</v>
      </c>
      <c r="D51" s="58" t="s">
        <v>140</v>
      </c>
      <c r="E51" s="50" t="s">
        <v>108</v>
      </c>
      <c r="F51" s="65">
        <v>250</v>
      </c>
      <c r="G51" s="52"/>
      <c r="H51" s="53">
        <f>ROUND(G51*F51,2)</f>
        <v>0</v>
      </c>
      <c r="I51" s="29"/>
      <c r="J51" s="30"/>
      <c r="K51" s="31"/>
      <c r="L51" s="31"/>
      <c r="M51" s="31"/>
    </row>
    <row r="52" spans="1:13" ht="36" customHeight="1" x14ac:dyDescent="0.2">
      <c r="A52" s="32"/>
      <c r="B52" s="40"/>
      <c r="C52" s="60" t="s">
        <v>141</v>
      </c>
      <c r="D52" s="42"/>
      <c r="E52" s="61"/>
      <c r="F52" s="42"/>
      <c r="G52" s="44"/>
      <c r="H52" s="45"/>
      <c r="I52" s="29"/>
      <c r="J52" s="30"/>
      <c r="K52" s="31"/>
      <c r="L52" s="31"/>
      <c r="M52" s="31"/>
    </row>
    <row r="53" spans="1:13" s="54" customFormat="1" ht="30" customHeight="1" x14ac:dyDescent="0.2">
      <c r="A53" s="62" t="s">
        <v>142</v>
      </c>
      <c r="B53" s="47" t="s">
        <v>143</v>
      </c>
      <c r="C53" s="48" t="s">
        <v>144</v>
      </c>
      <c r="D53" s="58" t="s">
        <v>145</v>
      </c>
      <c r="E53" s="50"/>
      <c r="F53" s="51"/>
      <c r="G53" s="56"/>
      <c r="H53" s="53"/>
      <c r="I53" s="29"/>
      <c r="J53" s="30"/>
      <c r="K53" s="31"/>
      <c r="L53" s="31"/>
      <c r="M53" s="31"/>
    </row>
    <row r="54" spans="1:13" s="54" customFormat="1" ht="30" customHeight="1" x14ac:dyDescent="0.2">
      <c r="A54" s="62" t="s">
        <v>146</v>
      </c>
      <c r="B54" s="57" t="s">
        <v>32</v>
      </c>
      <c r="C54" s="48" t="s">
        <v>147</v>
      </c>
      <c r="D54" s="58"/>
      <c r="E54" s="50" t="s">
        <v>27</v>
      </c>
      <c r="F54" s="51">
        <v>140</v>
      </c>
      <c r="G54" s="52"/>
      <c r="H54" s="53">
        <f>ROUND(G54*F54,2)</f>
        <v>0</v>
      </c>
      <c r="I54" s="29"/>
      <c r="J54" s="30"/>
      <c r="K54" s="31"/>
      <c r="L54" s="31"/>
      <c r="M54" s="31"/>
    </row>
    <row r="55" spans="1:13" ht="30" customHeight="1" thickBot="1" x14ac:dyDescent="0.25">
      <c r="A55" s="90"/>
      <c r="B55" s="91" t="str">
        <f>B7</f>
        <v>A</v>
      </c>
      <c r="C55" s="259" t="str">
        <f>C7</f>
        <v>ARLINGTON ALLEY - ARLINGTON STREET TO TECUMSEH STREET, ASPHALT RECONSTRUCTION</v>
      </c>
      <c r="D55" s="260"/>
      <c r="E55" s="260"/>
      <c r="F55" s="261"/>
      <c r="G55" s="90" t="s">
        <v>148</v>
      </c>
      <c r="H55" s="90">
        <f>SUM(H7:H54)</f>
        <v>0</v>
      </c>
      <c r="I55" s="29"/>
      <c r="J55" s="30"/>
      <c r="K55" s="31"/>
      <c r="L55" s="31"/>
      <c r="M55" s="31"/>
    </row>
    <row r="56" spans="1:13" s="39" customFormat="1" ht="30" customHeight="1" thickTop="1" x14ac:dyDescent="0.25">
      <c r="A56" s="35"/>
      <c r="B56" s="36" t="s">
        <v>149</v>
      </c>
      <c r="C56" s="253" t="s">
        <v>150</v>
      </c>
      <c r="D56" s="254"/>
      <c r="E56" s="254"/>
      <c r="F56" s="255"/>
      <c r="G56" s="35"/>
      <c r="H56" s="92"/>
      <c r="I56" s="29"/>
      <c r="J56" s="30"/>
      <c r="K56" s="31"/>
      <c r="L56" s="31"/>
      <c r="M56" s="31"/>
    </row>
    <row r="57" spans="1:13" ht="36" customHeight="1" x14ac:dyDescent="0.2">
      <c r="A57" s="32"/>
      <c r="B57" s="40"/>
      <c r="C57" s="41" t="s">
        <v>17</v>
      </c>
      <c r="D57" s="42"/>
      <c r="E57" s="43" t="s">
        <v>16</v>
      </c>
      <c r="F57" s="43" t="s">
        <v>16</v>
      </c>
      <c r="G57" s="44" t="s">
        <v>16</v>
      </c>
      <c r="H57" s="45"/>
      <c r="I57" s="29"/>
      <c r="J57" s="30"/>
      <c r="K57" s="31"/>
      <c r="L57" s="31"/>
      <c r="M57" s="31"/>
    </row>
    <row r="58" spans="1:13" s="54" customFormat="1" ht="30" customHeight="1" x14ac:dyDescent="0.2">
      <c r="A58" s="46" t="s">
        <v>18</v>
      </c>
      <c r="B58" s="47" t="s">
        <v>151</v>
      </c>
      <c r="C58" s="48" t="s">
        <v>20</v>
      </c>
      <c r="D58" s="49" t="s">
        <v>21</v>
      </c>
      <c r="E58" s="50" t="s">
        <v>22</v>
      </c>
      <c r="F58" s="51">
        <v>20</v>
      </c>
      <c r="G58" s="52"/>
      <c r="H58" s="53">
        <f t="shared" ref="H58" si="9">ROUND(G58*F58,2)</f>
        <v>0</v>
      </c>
      <c r="I58" s="29"/>
      <c r="J58" s="30"/>
      <c r="K58" s="31"/>
      <c r="L58" s="31"/>
      <c r="M58" s="31"/>
    </row>
    <row r="59" spans="1:13" s="54" customFormat="1" ht="38.450000000000003" customHeight="1" x14ac:dyDescent="0.2">
      <c r="A59" s="55" t="s">
        <v>35</v>
      </c>
      <c r="B59" s="47" t="s">
        <v>152</v>
      </c>
      <c r="C59" s="48" t="s">
        <v>37</v>
      </c>
      <c r="D59" s="49" t="s">
        <v>21</v>
      </c>
      <c r="E59" s="50"/>
      <c r="F59" s="51"/>
      <c r="G59" s="56"/>
      <c r="H59" s="53"/>
      <c r="I59" s="29"/>
      <c r="J59" s="30"/>
      <c r="K59" s="31"/>
      <c r="L59" s="31"/>
      <c r="M59" s="31"/>
    </row>
    <row r="60" spans="1:13" s="54" customFormat="1" ht="36" customHeight="1" x14ac:dyDescent="0.2">
      <c r="A60" s="55" t="s">
        <v>38</v>
      </c>
      <c r="B60" s="57" t="s">
        <v>32</v>
      </c>
      <c r="C60" s="48" t="s">
        <v>39</v>
      </c>
      <c r="D60" s="58" t="s">
        <v>16</v>
      </c>
      <c r="E60" s="50" t="s">
        <v>22</v>
      </c>
      <c r="F60" s="51">
        <v>40</v>
      </c>
      <c r="G60" s="52"/>
      <c r="H60" s="53">
        <f t="shared" ref="H60:H63" si="10">ROUND(G60*F60,2)</f>
        <v>0</v>
      </c>
      <c r="I60" s="29"/>
      <c r="J60" s="30"/>
      <c r="K60" s="31"/>
      <c r="L60" s="31"/>
      <c r="M60" s="31"/>
    </row>
    <row r="61" spans="1:13" s="54" customFormat="1" ht="30" customHeight="1" x14ac:dyDescent="0.2">
      <c r="A61" s="46" t="s">
        <v>40</v>
      </c>
      <c r="B61" s="47" t="s">
        <v>153</v>
      </c>
      <c r="C61" s="48" t="s">
        <v>42</v>
      </c>
      <c r="D61" s="49" t="s">
        <v>21</v>
      </c>
      <c r="E61" s="50" t="s">
        <v>27</v>
      </c>
      <c r="F61" s="51">
        <v>80</v>
      </c>
      <c r="G61" s="52"/>
      <c r="H61" s="53">
        <f t="shared" si="10"/>
        <v>0</v>
      </c>
      <c r="I61" s="29"/>
      <c r="J61" s="30"/>
      <c r="K61" s="31"/>
      <c r="L61" s="31"/>
      <c r="M61" s="31"/>
    </row>
    <row r="62" spans="1:13" s="54" customFormat="1" ht="30" customHeight="1" x14ac:dyDescent="0.2">
      <c r="A62" s="55" t="s">
        <v>43</v>
      </c>
      <c r="B62" s="47" t="s">
        <v>154</v>
      </c>
      <c r="C62" s="48" t="s">
        <v>45</v>
      </c>
      <c r="D62" s="49" t="s">
        <v>46</v>
      </c>
      <c r="E62" s="50"/>
      <c r="F62" s="51"/>
      <c r="G62" s="59"/>
      <c r="H62" s="53">
        <f t="shared" si="10"/>
        <v>0</v>
      </c>
      <c r="I62" s="29"/>
      <c r="J62" s="30"/>
      <c r="K62" s="31"/>
      <c r="L62" s="31"/>
      <c r="M62" s="31"/>
    </row>
    <row r="63" spans="1:13" s="54" customFormat="1" ht="30" customHeight="1" x14ac:dyDescent="0.2">
      <c r="A63" s="55" t="s">
        <v>47</v>
      </c>
      <c r="B63" s="57" t="s">
        <v>32</v>
      </c>
      <c r="C63" s="48" t="s">
        <v>48</v>
      </c>
      <c r="D63" s="58" t="s">
        <v>16</v>
      </c>
      <c r="E63" s="50" t="s">
        <v>27</v>
      </c>
      <c r="F63" s="51">
        <v>130</v>
      </c>
      <c r="G63" s="52"/>
      <c r="H63" s="53">
        <f t="shared" si="10"/>
        <v>0</v>
      </c>
      <c r="I63" s="29"/>
      <c r="J63" s="30"/>
      <c r="K63" s="31"/>
      <c r="L63" s="31"/>
      <c r="M63" s="31"/>
    </row>
    <row r="64" spans="1:13" s="54" customFormat="1" ht="30" customHeight="1" x14ac:dyDescent="0.2">
      <c r="A64" s="55" t="s">
        <v>49</v>
      </c>
      <c r="B64" s="47" t="s">
        <v>155</v>
      </c>
      <c r="C64" s="48" t="s">
        <v>51</v>
      </c>
      <c r="D64" s="58" t="s">
        <v>52</v>
      </c>
      <c r="E64" s="50"/>
      <c r="F64" s="51"/>
      <c r="G64" s="56"/>
      <c r="H64" s="53"/>
      <c r="I64" s="29"/>
      <c r="J64" s="30"/>
      <c r="K64" s="31"/>
      <c r="L64" s="31"/>
      <c r="M64" s="31"/>
    </row>
    <row r="65" spans="1:13" s="54" customFormat="1" ht="30" customHeight="1" x14ac:dyDescent="0.2">
      <c r="A65" s="55" t="s">
        <v>156</v>
      </c>
      <c r="B65" s="57" t="s">
        <v>32</v>
      </c>
      <c r="C65" s="48" t="s">
        <v>157</v>
      </c>
      <c r="D65" s="58" t="s">
        <v>16</v>
      </c>
      <c r="E65" s="50" t="s">
        <v>27</v>
      </c>
      <c r="F65" s="51">
        <v>130</v>
      </c>
      <c r="G65" s="52"/>
      <c r="H65" s="53">
        <f>ROUND(G65*F65,2)</f>
        <v>0</v>
      </c>
      <c r="I65" s="29"/>
      <c r="J65" s="30"/>
      <c r="K65" s="31"/>
      <c r="L65" s="31"/>
      <c r="M65" s="31"/>
    </row>
    <row r="66" spans="1:13" ht="36" customHeight="1" x14ac:dyDescent="0.2">
      <c r="A66" s="32"/>
      <c r="B66" s="40"/>
      <c r="C66" s="60" t="s">
        <v>55</v>
      </c>
      <c r="D66" s="42"/>
      <c r="E66" s="61"/>
      <c r="F66" s="42"/>
      <c r="G66" s="44"/>
      <c r="H66" s="45"/>
      <c r="I66" s="29"/>
      <c r="J66" s="30"/>
      <c r="K66" s="31"/>
      <c r="L66" s="31"/>
      <c r="M66" s="31"/>
    </row>
    <row r="67" spans="1:13" s="54" customFormat="1" ht="30" customHeight="1" x14ac:dyDescent="0.2">
      <c r="A67" s="62" t="s">
        <v>56</v>
      </c>
      <c r="B67" s="47" t="s">
        <v>158</v>
      </c>
      <c r="C67" s="48" t="s">
        <v>58</v>
      </c>
      <c r="D67" s="49" t="s">
        <v>21</v>
      </c>
      <c r="E67" s="50"/>
      <c r="F67" s="51"/>
      <c r="G67" s="56"/>
      <c r="H67" s="53"/>
      <c r="I67" s="29"/>
      <c r="J67" s="30"/>
      <c r="K67" s="31"/>
      <c r="L67" s="31"/>
      <c r="M67" s="31"/>
    </row>
    <row r="68" spans="1:13" s="54" customFormat="1" ht="30" customHeight="1" x14ac:dyDescent="0.2">
      <c r="A68" s="62" t="s">
        <v>59</v>
      </c>
      <c r="B68" s="57" t="s">
        <v>32</v>
      </c>
      <c r="C68" s="48" t="s">
        <v>60</v>
      </c>
      <c r="D68" s="58" t="s">
        <v>16</v>
      </c>
      <c r="E68" s="50" t="s">
        <v>27</v>
      </c>
      <c r="F68" s="51">
        <v>10</v>
      </c>
      <c r="G68" s="52"/>
      <c r="H68" s="53">
        <f>ROUND(G68*F68,2)</f>
        <v>0</v>
      </c>
      <c r="I68" s="29"/>
      <c r="J68" s="30"/>
      <c r="K68" s="31"/>
      <c r="L68" s="31"/>
      <c r="M68" s="31"/>
    </row>
    <row r="69" spans="1:13" s="54" customFormat="1" ht="30" customHeight="1" x14ac:dyDescent="0.2">
      <c r="A69" s="62" t="s">
        <v>159</v>
      </c>
      <c r="B69" s="57" t="s">
        <v>68</v>
      </c>
      <c r="C69" s="48" t="s">
        <v>160</v>
      </c>
      <c r="D69" s="58" t="s">
        <v>16</v>
      </c>
      <c r="E69" s="50" t="s">
        <v>27</v>
      </c>
      <c r="F69" s="51">
        <v>130</v>
      </c>
      <c r="G69" s="52"/>
      <c r="H69" s="53">
        <f>ROUND(G69*F69,2)</f>
        <v>0</v>
      </c>
      <c r="I69" s="29"/>
      <c r="J69" s="30"/>
      <c r="K69" s="31"/>
      <c r="L69" s="31"/>
      <c r="M69" s="31"/>
    </row>
    <row r="70" spans="1:13" s="54" customFormat="1" ht="32.25" customHeight="1" x14ac:dyDescent="0.2">
      <c r="A70" s="62" t="s">
        <v>61</v>
      </c>
      <c r="B70" s="47" t="s">
        <v>161</v>
      </c>
      <c r="C70" s="48" t="s">
        <v>63</v>
      </c>
      <c r="D70" s="58" t="s">
        <v>64</v>
      </c>
      <c r="E70" s="50"/>
      <c r="F70" s="51"/>
      <c r="G70" s="56"/>
      <c r="H70" s="53"/>
      <c r="I70" s="29"/>
      <c r="J70" s="30"/>
      <c r="K70" s="31"/>
      <c r="L70" s="31"/>
      <c r="M70" s="31"/>
    </row>
    <row r="71" spans="1:13" s="54" customFormat="1" ht="39.950000000000003" customHeight="1" x14ac:dyDescent="0.2">
      <c r="A71" s="62" t="s">
        <v>65</v>
      </c>
      <c r="B71" s="57" t="s">
        <v>32</v>
      </c>
      <c r="C71" s="48" t="s">
        <v>66</v>
      </c>
      <c r="D71" s="58" t="s">
        <v>16</v>
      </c>
      <c r="E71" s="50" t="s">
        <v>27</v>
      </c>
      <c r="F71" s="51">
        <v>30</v>
      </c>
      <c r="G71" s="52"/>
      <c r="H71" s="53">
        <f t="shared" ref="H71" si="11">ROUND(G71*F71,2)</f>
        <v>0</v>
      </c>
      <c r="I71" s="29"/>
      <c r="J71" s="30"/>
      <c r="K71" s="31"/>
      <c r="L71" s="31"/>
      <c r="M71" s="31"/>
    </row>
    <row r="72" spans="1:13" s="54" customFormat="1" ht="30" customHeight="1" x14ac:dyDescent="0.2">
      <c r="A72" s="62" t="s">
        <v>162</v>
      </c>
      <c r="B72" s="47" t="s">
        <v>163</v>
      </c>
      <c r="C72" s="48" t="s">
        <v>164</v>
      </c>
      <c r="D72" s="58" t="s">
        <v>64</v>
      </c>
      <c r="E72" s="50"/>
      <c r="F72" s="51"/>
      <c r="G72" s="56"/>
      <c r="H72" s="53"/>
      <c r="I72" s="29"/>
      <c r="J72" s="30"/>
      <c r="K72" s="31"/>
      <c r="L72" s="31"/>
      <c r="M72" s="31"/>
    </row>
    <row r="73" spans="1:13" s="54" customFormat="1" ht="30" customHeight="1" x14ac:dyDescent="0.2">
      <c r="A73" s="62" t="s">
        <v>165</v>
      </c>
      <c r="B73" s="57" t="s">
        <v>32</v>
      </c>
      <c r="C73" s="48" t="s">
        <v>166</v>
      </c>
      <c r="D73" s="58" t="s">
        <v>16</v>
      </c>
      <c r="E73" s="50" t="s">
        <v>75</v>
      </c>
      <c r="F73" s="51">
        <v>20</v>
      </c>
      <c r="G73" s="52"/>
      <c r="H73" s="53">
        <f>ROUND(G73*F73,2)</f>
        <v>0</v>
      </c>
      <c r="I73" s="29"/>
      <c r="J73" s="30"/>
      <c r="K73" s="31"/>
      <c r="L73" s="31"/>
      <c r="M73" s="31"/>
    </row>
    <row r="74" spans="1:13" s="54" customFormat="1" ht="30" customHeight="1" x14ac:dyDescent="0.2">
      <c r="A74" s="62" t="s">
        <v>70</v>
      </c>
      <c r="B74" s="47" t="s">
        <v>167</v>
      </c>
      <c r="C74" s="48" t="s">
        <v>72</v>
      </c>
      <c r="D74" s="58" t="s">
        <v>64</v>
      </c>
      <c r="E74" s="50"/>
      <c r="F74" s="51"/>
      <c r="G74" s="56"/>
      <c r="H74" s="53"/>
      <c r="I74" s="29"/>
      <c r="J74" s="30"/>
      <c r="K74" s="31"/>
      <c r="L74" s="31"/>
      <c r="M74" s="31"/>
    </row>
    <row r="75" spans="1:13" s="54" customFormat="1" ht="30" customHeight="1" x14ac:dyDescent="0.2">
      <c r="A75" s="62" t="s">
        <v>73</v>
      </c>
      <c r="B75" s="57" t="s">
        <v>32</v>
      </c>
      <c r="C75" s="48" t="s">
        <v>74</v>
      </c>
      <c r="D75" s="58" t="s">
        <v>16</v>
      </c>
      <c r="E75" s="50" t="s">
        <v>75</v>
      </c>
      <c r="F75" s="51">
        <v>80</v>
      </c>
      <c r="G75" s="52"/>
      <c r="H75" s="53">
        <f>ROUND(G75*F75,2)</f>
        <v>0</v>
      </c>
      <c r="I75" s="29"/>
      <c r="J75" s="30"/>
      <c r="K75" s="31"/>
      <c r="L75" s="31"/>
      <c r="M75" s="31"/>
    </row>
    <row r="76" spans="1:13" s="54" customFormat="1" ht="30" customHeight="1" x14ac:dyDescent="0.2">
      <c r="A76" s="62" t="s">
        <v>99</v>
      </c>
      <c r="B76" s="47" t="s">
        <v>168</v>
      </c>
      <c r="C76" s="48" t="s">
        <v>101</v>
      </c>
      <c r="D76" s="58" t="s">
        <v>102</v>
      </c>
      <c r="E76" s="50"/>
      <c r="F76" s="51"/>
      <c r="G76" s="56"/>
      <c r="H76" s="53"/>
      <c r="I76" s="29"/>
      <c r="J76" s="30"/>
      <c r="K76" s="31"/>
      <c r="L76" s="31"/>
      <c r="M76" s="31"/>
    </row>
    <row r="77" spans="1:13" s="95" customFormat="1" ht="69.95" customHeight="1" x14ac:dyDescent="0.2">
      <c r="A77" s="62" t="s">
        <v>169</v>
      </c>
      <c r="B77" s="93" t="s">
        <v>32</v>
      </c>
      <c r="C77" s="67" t="s">
        <v>170</v>
      </c>
      <c r="D77" s="49" t="s">
        <v>171</v>
      </c>
      <c r="E77" s="68"/>
      <c r="F77" s="94"/>
      <c r="G77" s="56"/>
      <c r="H77" s="59"/>
      <c r="I77" s="29"/>
      <c r="J77" s="30"/>
      <c r="K77" s="31"/>
      <c r="L77" s="31"/>
      <c r="M77" s="31"/>
    </row>
    <row r="78" spans="1:13" s="95" customFormat="1" ht="30" customHeight="1" x14ac:dyDescent="0.2">
      <c r="A78" s="62" t="s">
        <v>172</v>
      </c>
      <c r="B78" s="66" t="s">
        <v>84</v>
      </c>
      <c r="C78" s="67" t="s">
        <v>173</v>
      </c>
      <c r="D78" s="49"/>
      <c r="E78" s="68" t="s">
        <v>108</v>
      </c>
      <c r="F78" s="69">
        <v>70</v>
      </c>
      <c r="G78" s="52"/>
      <c r="H78" s="59">
        <f>ROUND(G78*F78,2)</f>
        <v>0</v>
      </c>
      <c r="I78" s="29"/>
      <c r="J78" s="30"/>
      <c r="K78" s="31"/>
      <c r="L78" s="31"/>
      <c r="M78" s="31"/>
    </row>
    <row r="79" spans="1:13" s="54" customFormat="1" ht="39.950000000000003" customHeight="1" x14ac:dyDescent="0.2">
      <c r="A79" s="62" t="s">
        <v>174</v>
      </c>
      <c r="B79" s="47" t="s">
        <v>175</v>
      </c>
      <c r="C79" s="48" t="s">
        <v>176</v>
      </c>
      <c r="D79" s="58" t="s">
        <v>177</v>
      </c>
      <c r="E79" s="50" t="s">
        <v>27</v>
      </c>
      <c r="F79" s="51">
        <v>10</v>
      </c>
      <c r="G79" s="52"/>
      <c r="H79" s="53">
        <f t="shared" ref="H79" si="12">ROUND(G79*F79,2)</f>
        <v>0</v>
      </c>
      <c r="I79" s="29"/>
      <c r="J79" s="30"/>
      <c r="K79" s="31"/>
      <c r="L79" s="31"/>
      <c r="M79" s="31"/>
    </row>
    <row r="80" spans="1:13" s="54" customFormat="1" ht="39.950000000000003" customHeight="1" x14ac:dyDescent="0.2">
      <c r="A80" s="62" t="s">
        <v>178</v>
      </c>
      <c r="B80" s="47" t="s">
        <v>179</v>
      </c>
      <c r="C80" s="48" t="s">
        <v>180</v>
      </c>
      <c r="D80" s="58" t="s">
        <v>125</v>
      </c>
      <c r="E80" s="50"/>
      <c r="F80" s="51"/>
      <c r="G80" s="59"/>
      <c r="H80" s="53"/>
      <c r="I80" s="29"/>
      <c r="J80" s="30"/>
      <c r="K80" s="31"/>
      <c r="L80" s="31"/>
      <c r="M80" s="31"/>
    </row>
    <row r="81" spans="1:13" s="54" customFormat="1" ht="30" customHeight="1" x14ac:dyDescent="0.2">
      <c r="A81" s="62" t="s">
        <v>181</v>
      </c>
      <c r="B81" s="57" t="s">
        <v>32</v>
      </c>
      <c r="C81" s="48" t="s">
        <v>127</v>
      </c>
      <c r="D81" s="58"/>
      <c r="E81" s="50"/>
      <c r="F81" s="51"/>
      <c r="G81" s="59"/>
      <c r="H81" s="53"/>
      <c r="I81" s="29"/>
      <c r="J81" s="30"/>
      <c r="K81" s="31"/>
      <c r="L81" s="31"/>
      <c r="M81" s="31"/>
    </row>
    <row r="82" spans="1:13" s="54" customFormat="1" ht="30" customHeight="1" x14ac:dyDescent="0.2">
      <c r="A82" s="62" t="s">
        <v>182</v>
      </c>
      <c r="B82" s="64" t="s">
        <v>84</v>
      </c>
      <c r="C82" s="48" t="s">
        <v>129</v>
      </c>
      <c r="D82" s="58"/>
      <c r="E82" s="50" t="s">
        <v>34</v>
      </c>
      <c r="F82" s="51">
        <v>300</v>
      </c>
      <c r="G82" s="52"/>
      <c r="H82" s="53">
        <f>ROUND(G82*F82,2)</f>
        <v>0</v>
      </c>
      <c r="I82" s="29"/>
      <c r="J82" s="30"/>
      <c r="K82" s="31"/>
      <c r="L82" s="31"/>
      <c r="M82" s="31"/>
    </row>
    <row r="83" spans="1:13" s="54" customFormat="1" ht="30" customHeight="1" x14ac:dyDescent="0.2">
      <c r="A83" s="62" t="s">
        <v>183</v>
      </c>
      <c r="B83" s="57" t="s">
        <v>68</v>
      </c>
      <c r="C83" s="48" t="s">
        <v>134</v>
      </c>
      <c r="D83" s="58"/>
      <c r="E83" s="50"/>
      <c r="F83" s="51"/>
      <c r="G83" s="59"/>
      <c r="H83" s="53"/>
      <c r="I83" s="29"/>
      <c r="J83" s="30"/>
      <c r="K83" s="31"/>
      <c r="L83" s="31"/>
      <c r="M83" s="31"/>
    </row>
    <row r="84" spans="1:13" s="54" customFormat="1" ht="30" customHeight="1" x14ac:dyDescent="0.2">
      <c r="A84" s="62" t="s">
        <v>184</v>
      </c>
      <c r="B84" s="64" t="s">
        <v>84</v>
      </c>
      <c r="C84" s="48" t="s">
        <v>129</v>
      </c>
      <c r="D84" s="58"/>
      <c r="E84" s="50" t="s">
        <v>34</v>
      </c>
      <c r="F84" s="51">
        <v>10</v>
      </c>
      <c r="G84" s="52"/>
      <c r="H84" s="53">
        <f t="shared" ref="H84" si="13">ROUND(G84*F84,2)</f>
        <v>0</v>
      </c>
      <c r="I84" s="29"/>
      <c r="J84" s="30"/>
      <c r="K84" s="31"/>
      <c r="L84" s="31"/>
      <c r="M84" s="31"/>
    </row>
    <row r="85" spans="1:13" s="54" customFormat="1" ht="30" customHeight="1" x14ac:dyDescent="0.2">
      <c r="A85" s="62" t="s">
        <v>185</v>
      </c>
      <c r="B85" s="47" t="s">
        <v>186</v>
      </c>
      <c r="C85" s="48" t="s">
        <v>187</v>
      </c>
      <c r="D85" s="58" t="s">
        <v>188</v>
      </c>
      <c r="E85" s="50"/>
      <c r="F85" s="51"/>
      <c r="G85" s="56"/>
      <c r="H85" s="53"/>
      <c r="I85" s="29"/>
      <c r="J85" s="30"/>
      <c r="K85" s="31"/>
      <c r="L85" s="31"/>
      <c r="M85" s="31"/>
    </row>
    <row r="86" spans="1:13" s="54" customFormat="1" ht="30" customHeight="1" x14ac:dyDescent="0.2">
      <c r="A86" s="62" t="s">
        <v>189</v>
      </c>
      <c r="B86" s="57" t="s">
        <v>32</v>
      </c>
      <c r="C86" s="48" t="s">
        <v>190</v>
      </c>
      <c r="D86" s="58" t="s">
        <v>16</v>
      </c>
      <c r="E86" s="50" t="s">
        <v>27</v>
      </c>
      <c r="F86" s="51">
        <v>1750</v>
      </c>
      <c r="G86" s="52"/>
      <c r="H86" s="53">
        <f t="shared" ref="H86:H88" si="14">ROUND(G86*F86,2)</f>
        <v>0</v>
      </c>
      <c r="I86" s="29"/>
      <c r="J86" s="30"/>
      <c r="K86" s="31"/>
      <c r="L86" s="31"/>
      <c r="M86" s="31"/>
    </row>
    <row r="87" spans="1:13" s="54" customFormat="1" ht="39.950000000000003" customHeight="1" x14ac:dyDescent="0.2">
      <c r="A87" s="62" t="s">
        <v>191</v>
      </c>
      <c r="B87" s="47" t="s">
        <v>192</v>
      </c>
      <c r="C87" s="48" t="s">
        <v>193</v>
      </c>
      <c r="D87" s="58" t="s">
        <v>194</v>
      </c>
      <c r="E87" s="50"/>
      <c r="F87" s="51"/>
      <c r="G87" s="56"/>
      <c r="H87" s="53">
        <f t="shared" si="14"/>
        <v>0</v>
      </c>
      <c r="I87" s="29"/>
      <c r="J87" s="30"/>
      <c r="K87" s="31"/>
      <c r="L87" s="31"/>
      <c r="M87" s="31"/>
    </row>
    <row r="88" spans="1:13" s="54" customFormat="1" ht="30" customHeight="1" x14ac:dyDescent="0.2">
      <c r="A88" s="62" t="s">
        <v>195</v>
      </c>
      <c r="B88" s="57" t="s">
        <v>32</v>
      </c>
      <c r="C88" s="48" t="s">
        <v>196</v>
      </c>
      <c r="D88" s="58"/>
      <c r="E88" s="50" t="s">
        <v>27</v>
      </c>
      <c r="F88" s="96">
        <v>220</v>
      </c>
      <c r="G88" s="52"/>
      <c r="H88" s="53">
        <f t="shared" si="14"/>
        <v>0</v>
      </c>
      <c r="I88" s="29"/>
      <c r="J88" s="30"/>
      <c r="K88" s="31"/>
      <c r="L88" s="31"/>
      <c r="M88" s="31"/>
    </row>
    <row r="89" spans="1:13" ht="36" customHeight="1" x14ac:dyDescent="0.2">
      <c r="A89" s="32"/>
      <c r="B89" s="70"/>
      <c r="C89" s="60" t="s">
        <v>136</v>
      </c>
      <c r="D89" s="42"/>
      <c r="E89" s="43"/>
      <c r="F89" s="43"/>
      <c r="G89" s="44"/>
      <c r="H89" s="45"/>
      <c r="I89" s="29"/>
      <c r="J89" s="30"/>
      <c r="K89" s="31"/>
      <c r="L89" s="31"/>
      <c r="M89" s="31"/>
    </row>
    <row r="90" spans="1:13" s="54" customFormat="1" ht="30" customHeight="1" x14ac:dyDescent="0.2">
      <c r="A90" s="46" t="s">
        <v>137</v>
      </c>
      <c r="B90" s="47" t="s">
        <v>197</v>
      </c>
      <c r="C90" s="48" t="s">
        <v>139</v>
      </c>
      <c r="D90" s="58" t="s">
        <v>140</v>
      </c>
      <c r="E90" s="50" t="s">
        <v>108</v>
      </c>
      <c r="F90" s="65">
        <v>300</v>
      </c>
      <c r="G90" s="52"/>
      <c r="H90" s="53">
        <f>ROUND(G90*F90,2)</f>
        <v>0</v>
      </c>
      <c r="I90" s="29"/>
      <c r="J90" s="30"/>
      <c r="K90" s="31"/>
      <c r="L90" s="31"/>
      <c r="M90" s="31"/>
    </row>
    <row r="91" spans="1:13" ht="48" customHeight="1" x14ac:dyDescent="0.2">
      <c r="A91" s="32"/>
      <c r="B91" s="70"/>
      <c r="C91" s="60" t="s">
        <v>198</v>
      </c>
      <c r="D91" s="42"/>
      <c r="E91" s="89"/>
      <c r="F91" s="43"/>
      <c r="G91" s="44"/>
      <c r="H91" s="45"/>
      <c r="I91" s="29"/>
      <c r="J91" s="30"/>
      <c r="K91" s="31"/>
      <c r="L91" s="31"/>
      <c r="M91" s="31"/>
    </row>
    <row r="92" spans="1:13" s="99" customFormat="1" ht="39.950000000000003" customHeight="1" x14ac:dyDescent="0.25">
      <c r="A92" s="46" t="s">
        <v>199</v>
      </c>
      <c r="B92" s="97" t="s">
        <v>200</v>
      </c>
      <c r="C92" s="98" t="s">
        <v>201</v>
      </c>
      <c r="D92" s="49" t="s">
        <v>202</v>
      </c>
      <c r="E92" s="50"/>
      <c r="F92" s="65"/>
      <c r="G92" s="59"/>
      <c r="H92" s="53"/>
      <c r="I92" s="29"/>
      <c r="J92" s="30"/>
      <c r="K92" s="31"/>
      <c r="L92" s="31"/>
      <c r="M92" s="31"/>
    </row>
    <row r="93" spans="1:13" s="99" customFormat="1" ht="30" customHeight="1" x14ac:dyDescent="0.25">
      <c r="A93" s="46" t="s">
        <v>203</v>
      </c>
      <c r="B93" s="93" t="s">
        <v>32</v>
      </c>
      <c r="C93" s="48" t="s">
        <v>204</v>
      </c>
      <c r="D93" s="49" t="s">
        <v>205</v>
      </c>
      <c r="E93" s="50" t="s">
        <v>27</v>
      </c>
      <c r="F93" s="96">
        <v>13</v>
      </c>
      <c r="G93" s="52"/>
      <c r="H93" s="53">
        <f>ROUND(G93*F93,2)</f>
        <v>0</v>
      </c>
      <c r="I93" s="29"/>
      <c r="J93" s="30"/>
      <c r="K93" s="31"/>
      <c r="L93" s="31"/>
      <c r="M93" s="31"/>
    </row>
    <row r="94" spans="1:13" ht="36" customHeight="1" x14ac:dyDescent="0.2">
      <c r="A94" s="32"/>
      <c r="B94" s="100"/>
      <c r="C94" s="60" t="s">
        <v>141</v>
      </c>
      <c r="D94" s="42"/>
      <c r="E94" s="89"/>
      <c r="F94" s="43"/>
      <c r="G94" s="44"/>
      <c r="H94" s="45"/>
      <c r="I94" s="29"/>
      <c r="J94" s="30"/>
      <c r="K94" s="31"/>
      <c r="L94" s="31"/>
      <c r="M94" s="31"/>
    </row>
    <row r="95" spans="1:13" s="54" customFormat="1" ht="30" customHeight="1" x14ac:dyDescent="0.2">
      <c r="A95" s="62" t="s">
        <v>142</v>
      </c>
      <c r="B95" s="47" t="s">
        <v>206</v>
      </c>
      <c r="C95" s="48" t="s">
        <v>144</v>
      </c>
      <c r="D95" s="58" t="s">
        <v>145</v>
      </c>
      <c r="E95" s="50"/>
      <c r="F95" s="51"/>
      <c r="G95" s="56"/>
      <c r="H95" s="53"/>
      <c r="I95" s="29"/>
      <c r="J95" s="30"/>
      <c r="K95" s="31"/>
      <c r="L95" s="31"/>
      <c r="M95" s="31"/>
    </row>
    <row r="96" spans="1:13" s="54" customFormat="1" ht="30" customHeight="1" x14ac:dyDescent="0.2">
      <c r="A96" s="62" t="s">
        <v>146</v>
      </c>
      <c r="B96" s="57" t="s">
        <v>32</v>
      </c>
      <c r="C96" s="48" t="s">
        <v>147</v>
      </c>
      <c r="D96" s="58"/>
      <c r="E96" s="50" t="s">
        <v>27</v>
      </c>
      <c r="F96" s="51">
        <v>80</v>
      </c>
      <c r="G96" s="52"/>
      <c r="H96" s="53">
        <f>ROUND(G96*F96,2)</f>
        <v>0</v>
      </c>
      <c r="I96" s="29"/>
      <c r="J96" s="30"/>
      <c r="K96" s="31"/>
      <c r="L96" s="31"/>
      <c r="M96" s="31"/>
    </row>
    <row r="97" spans="1:13" s="39" customFormat="1" ht="30" customHeight="1" thickBot="1" x14ac:dyDescent="0.3">
      <c r="A97" s="101"/>
      <c r="B97" s="91" t="str">
        <f>B56</f>
        <v>B</v>
      </c>
      <c r="C97" s="259" t="str">
        <f>C56</f>
        <v>DEXTER ALLEY - OSTAFIEW FARM ROAD TO BROPHY AVENUE, ASPHALT RESURFACE</v>
      </c>
      <c r="D97" s="260"/>
      <c r="E97" s="260"/>
      <c r="F97" s="261"/>
      <c r="G97" s="101" t="s">
        <v>148</v>
      </c>
      <c r="H97" s="101">
        <f>SUM(H56:H96)</f>
        <v>0</v>
      </c>
      <c r="I97" s="29"/>
      <c r="J97" s="30"/>
      <c r="K97" s="31"/>
      <c r="L97" s="31"/>
      <c r="M97" s="31"/>
    </row>
    <row r="98" spans="1:13" s="39" customFormat="1" ht="30" customHeight="1" thickTop="1" x14ac:dyDescent="0.25">
      <c r="A98" s="35"/>
      <c r="B98" s="36" t="s">
        <v>207</v>
      </c>
      <c r="C98" s="253" t="s">
        <v>208</v>
      </c>
      <c r="D98" s="254"/>
      <c r="E98" s="254"/>
      <c r="F98" s="255"/>
      <c r="G98" s="35"/>
      <c r="H98" s="92"/>
      <c r="I98" s="29"/>
      <c r="J98" s="30"/>
      <c r="K98" s="31"/>
      <c r="L98" s="31"/>
      <c r="M98" s="31"/>
    </row>
    <row r="99" spans="1:13" ht="36" customHeight="1" x14ac:dyDescent="0.2">
      <c r="A99" s="32"/>
      <c r="B99" s="40"/>
      <c r="C99" s="41" t="s">
        <v>17</v>
      </c>
      <c r="D99" s="42"/>
      <c r="E99" s="43" t="s">
        <v>16</v>
      </c>
      <c r="F99" s="43" t="s">
        <v>16</v>
      </c>
      <c r="G99" s="44" t="s">
        <v>16</v>
      </c>
      <c r="H99" s="45"/>
      <c r="I99" s="29"/>
      <c r="J99" s="30"/>
      <c r="K99" s="31"/>
      <c r="L99" s="31"/>
      <c r="M99" s="31"/>
    </row>
    <row r="100" spans="1:13" s="54" customFormat="1" ht="30" customHeight="1" x14ac:dyDescent="0.2">
      <c r="A100" s="46" t="s">
        <v>18</v>
      </c>
      <c r="B100" s="47" t="s">
        <v>209</v>
      </c>
      <c r="C100" s="48" t="s">
        <v>20</v>
      </c>
      <c r="D100" s="49" t="s">
        <v>21</v>
      </c>
      <c r="E100" s="50" t="s">
        <v>22</v>
      </c>
      <c r="F100" s="51">
        <v>700</v>
      </c>
      <c r="G100" s="52"/>
      <c r="H100" s="53">
        <f t="shared" ref="H100:H101" si="15">ROUND(G100*F100,2)</f>
        <v>0</v>
      </c>
      <c r="I100" s="29"/>
      <c r="J100" s="30"/>
      <c r="K100" s="31"/>
      <c r="L100" s="31"/>
      <c r="M100" s="31"/>
    </row>
    <row r="101" spans="1:13" s="54" customFormat="1" ht="30" customHeight="1" x14ac:dyDescent="0.2">
      <c r="A101" s="55" t="s">
        <v>23</v>
      </c>
      <c r="B101" s="47" t="s">
        <v>210</v>
      </c>
      <c r="C101" s="48" t="s">
        <v>25</v>
      </c>
      <c r="D101" s="49" t="s">
        <v>26</v>
      </c>
      <c r="E101" s="50" t="s">
        <v>27</v>
      </c>
      <c r="F101" s="51">
        <v>1680</v>
      </c>
      <c r="G101" s="52"/>
      <c r="H101" s="53">
        <f t="shared" si="15"/>
        <v>0</v>
      </c>
      <c r="I101" s="29"/>
      <c r="J101" s="30"/>
      <c r="K101" s="31"/>
      <c r="L101" s="31"/>
      <c r="M101" s="31"/>
    </row>
    <row r="102" spans="1:13" s="54" customFormat="1" ht="39.950000000000003" customHeight="1" x14ac:dyDescent="0.2">
      <c r="A102" s="55" t="s">
        <v>28</v>
      </c>
      <c r="B102" s="47" t="s">
        <v>211</v>
      </c>
      <c r="C102" s="48" t="s">
        <v>30</v>
      </c>
      <c r="D102" s="49" t="s">
        <v>26</v>
      </c>
      <c r="E102" s="50"/>
      <c r="F102" s="51"/>
      <c r="G102" s="56"/>
      <c r="H102" s="53"/>
      <c r="I102" s="29"/>
      <c r="J102" s="30"/>
      <c r="K102" s="31"/>
      <c r="L102" s="31"/>
      <c r="M102" s="31"/>
    </row>
    <row r="103" spans="1:13" s="54" customFormat="1" ht="30" customHeight="1" x14ac:dyDescent="0.2">
      <c r="A103" s="55" t="s">
        <v>31</v>
      </c>
      <c r="B103" s="57" t="s">
        <v>32</v>
      </c>
      <c r="C103" s="48" t="s">
        <v>33</v>
      </c>
      <c r="D103" s="58" t="s">
        <v>16</v>
      </c>
      <c r="E103" s="50" t="s">
        <v>34</v>
      </c>
      <c r="F103" s="51">
        <v>1320</v>
      </c>
      <c r="G103" s="52"/>
      <c r="H103" s="53">
        <f t="shared" ref="H103" si="16">ROUND(G103*F103,2)</f>
        <v>0</v>
      </c>
      <c r="I103" s="29"/>
      <c r="J103" s="30"/>
      <c r="K103" s="31"/>
      <c r="L103" s="31"/>
      <c r="M103" s="31"/>
    </row>
    <row r="104" spans="1:13" s="54" customFormat="1" ht="38.450000000000003" customHeight="1" x14ac:dyDescent="0.2">
      <c r="A104" s="55" t="s">
        <v>35</v>
      </c>
      <c r="B104" s="47" t="s">
        <v>212</v>
      </c>
      <c r="C104" s="48" t="s">
        <v>37</v>
      </c>
      <c r="D104" s="49" t="s">
        <v>21</v>
      </c>
      <c r="E104" s="50"/>
      <c r="F104" s="51"/>
      <c r="G104" s="56"/>
      <c r="H104" s="53"/>
      <c r="I104" s="29"/>
      <c r="J104" s="30"/>
      <c r="K104" s="31"/>
      <c r="L104" s="31"/>
      <c r="M104" s="31"/>
    </row>
    <row r="105" spans="1:13" s="54" customFormat="1" ht="36" customHeight="1" x14ac:dyDescent="0.2">
      <c r="A105" s="55" t="s">
        <v>38</v>
      </c>
      <c r="B105" s="57" t="s">
        <v>32</v>
      </c>
      <c r="C105" s="48" t="s">
        <v>39</v>
      </c>
      <c r="D105" s="58" t="s">
        <v>16</v>
      </c>
      <c r="E105" s="50" t="s">
        <v>22</v>
      </c>
      <c r="F105" s="51">
        <v>185</v>
      </c>
      <c r="G105" s="52"/>
      <c r="H105" s="53">
        <f t="shared" ref="H105:H108" si="17">ROUND(G105*F105,2)</f>
        <v>0</v>
      </c>
      <c r="I105" s="29"/>
      <c r="J105" s="30"/>
      <c r="K105" s="31"/>
      <c r="L105" s="31"/>
      <c r="M105" s="31"/>
    </row>
    <row r="106" spans="1:13" s="54" customFormat="1" ht="30" customHeight="1" x14ac:dyDescent="0.2">
      <c r="A106" s="46" t="s">
        <v>40</v>
      </c>
      <c r="B106" s="47" t="s">
        <v>213</v>
      </c>
      <c r="C106" s="48" t="s">
        <v>42</v>
      </c>
      <c r="D106" s="49" t="s">
        <v>21</v>
      </c>
      <c r="E106" s="50" t="s">
        <v>27</v>
      </c>
      <c r="F106" s="51">
        <v>960</v>
      </c>
      <c r="G106" s="52"/>
      <c r="H106" s="53">
        <f t="shared" si="17"/>
        <v>0</v>
      </c>
      <c r="I106" s="29"/>
      <c r="J106" s="30"/>
      <c r="K106" s="31"/>
      <c r="L106" s="31"/>
      <c r="M106" s="31"/>
    </row>
    <row r="107" spans="1:13" s="54" customFormat="1" ht="30" customHeight="1" x14ac:dyDescent="0.2">
      <c r="A107" s="55" t="s">
        <v>43</v>
      </c>
      <c r="B107" s="47" t="s">
        <v>214</v>
      </c>
      <c r="C107" s="48" t="s">
        <v>45</v>
      </c>
      <c r="D107" s="49" t="s">
        <v>46</v>
      </c>
      <c r="E107" s="50"/>
      <c r="F107" s="51"/>
      <c r="G107" s="59"/>
      <c r="H107" s="53">
        <f t="shared" si="17"/>
        <v>0</v>
      </c>
      <c r="I107" s="29"/>
      <c r="J107" s="30"/>
      <c r="K107" s="31"/>
      <c r="L107" s="31"/>
      <c r="M107" s="31"/>
    </row>
    <row r="108" spans="1:13" s="54" customFormat="1" ht="30" customHeight="1" x14ac:dyDescent="0.2">
      <c r="A108" s="55" t="s">
        <v>47</v>
      </c>
      <c r="B108" s="57" t="s">
        <v>32</v>
      </c>
      <c r="C108" s="48" t="s">
        <v>48</v>
      </c>
      <c r="D108" s="58" t="s">
        <v>16</v>
      </c>
      <c r="E108" s="50" t="s">
        <v>27</v>
      </c>
      <c r="F108" s="51">
        <v>1680</v>
      </c>
      <c r="G108" s="52"/>
      <c r="H108" s="53">
        <f t="shared" si="17"/>
        <v>0</v>
      </c>
      <c r="I108" s="29"/>
      <c r="J108" s="30"/>
      <c r="K108" s="31"/>
      <c r="L108" s="31"/>
      <c r="M108" s="31"/>
    </row>
    <row r="109" spans="1:13" s="54" customFormat="1" ht="30" customHeight="1" x14ac:dyDescent="0.2">
      <c r="A109" s="55" t="s">
        <v>49</v>
      </c>
      <c r="B109" s="47" t="s">
        <v>215</v>
      </c>
      <c r="C109" s="48" t="s">
        <v>51</v>
      </c>
      <c r="D109" s="58" t="s">
        <v>52</v>
      </c>
      <c r="E109" s="50"/>
      <c r="F109" s="51"/>
      <c r="G109" s="56"/>
      <c r="H109" s="53"/>
      <c r="I109" s="29"/>
      <c r="J109" s="30"/>
      <c r="K109" s="31"/>
      <c r="L109" s="31"/>
      <c r="M109" s="31"/>
    </row>
    <row r="110" spans="1:13" s="54" customFormat="1" ht="30" customHeight="1" x14ac:dyDescent="0.2">
      <c r="A110" s="55" t="s">
        <v>53</v>
      </c>
      <c r="B110" s="57" t="s">
        <v>32</v>
      </c>
      <c r="C110" s="48" t="s">
        <v>54</v>
      </c>
      <c r="D110" s="58" t="s">
        <v>16</v>
      </c>
      <c r="E110" s="50" t="s">
        <v>27</v>
      </c>
      <c r="F110" s="51">
        <v>1680</v>
      </c>
      <c r="G110" s="52"/>
      <c r="H110" s="53">
        <f>ROUND(G110*F110,2)</f>
        <v>0</v>
      </c>
      <c r="I110" s="29"/>
      <c r="J110" s="30"/>
      <c r="K110" s="31"/>
      <c r="L110" s="31"/>
      <c r="M110" s="31"/>
    </row>
    <row r="111" spans="1:13" s="54" customFormat="1" ht="30" customHeight="1" x14ac:dyDescent="0.2">
      <c r="A111" s="46" t="s">
        <v>216</v>
      </c>
      <c r="B111" s="47" t="s">
        <v>217</v>
      </c>
      <c r="C111" s="48" t="s">
        <v>218</v>
      </c>
      <c r="D111" s="58" t="s">
        <v>219</v>
      </c>
      <c r="E111" s="50"/>
      <c r="F111" s="51"/>
      <c r="G111" s="56"/>
      <c r="H111" s="53"/>
      <c r="I111" s="29"/>
      <c r="J111" s="30"/>
      <c r="K111" s="31"/>
      <c r="L111" s="31"/>
      <c r="M111" s="31"/>
    </row>
    <row r="112" spans="1:13" s="54" customFormat="1" ht="30" customHeight="1" x14ac:dyDescent="0.2">
      <c r="A112" s="55" t="s">
        <v>220</v>
      </c>
      <c r="B112" s="57" t="s">
        <v>32</v>
      </c>
      <c r="C112" s="48" t="s">
        <v>221</v>
      </c>
      <c r="D112" s="58"/>
      <c r="E112" s="50" t="s">
        <v>22</v>
      </c>
      <c r="F112" s="51">
        <v>10</v>
      </c>
      <c r="G112" s="52"/>
      <c r="H112" s="53">
        <f>ROUND(G112*F112,2)</f>
        <v>0</v>
      </c>
      <c r="I112" s="29"/>
      <c r="J112" s="30"/>
      <c r="K112" s="31"/>
      <c r="L112" s="31"/>
      <c r="M112" s="31"/>
    </row>
    <row r="113" spans="1:13" ht="36" customHeight="1" x14ac:dyDescent="0.2">
      <c r="A113" s="32"/>
      <c r="B113" s="40"/>
      <c r="C113" s="60" t="s">
        <v>55</v>
      </c>
      <c r="D113" s="42"/>
      <c r="E113" s="61"/>
      <c r="F113" s="42"/>
      <c r="G113" s="44"/>
      <c r="H113" s="45"/>
      <c r="I113" s="29"/>
      <c r="J113" s="30"/>
      <c r="K113" s="31"/>
      <c r="L113" s="31"/>
      <c r="M113" s="31"/>
    </row>
    <row r="114" spans="1:13" s="54" customFormat="1" ht="30" customHeight="1" x14ac:dyDescent="0.2">
      <c r="A114" s="62" t="s">
        <v>56</v>
      </c>
      <c r="B114" s="47" t="s">
        <v>222</v>
      </c>
      <c r="C114" s="48" t="s">
        <v>58</v>
      </c>
      <c r="D114" s="49" t="s">
        <v>21</v>
      </c>
      <c r="E114" s="50"/>
      <c r="F114" s="51"/>
      <c r="G114" s="56"/>
      <c r="H114" s="53"/>
      <c r="I114" s="29"/>
      <c r="J114" s="30"/>
      <c r="K114" s="31"/>
      <c r="L114" s="31"/>
      <c r="M114" s="31"/>
    </row>
    <row r="115" spans="1:13" s="54" customFormat="1" ht="30" customHeight="1" x14ac:dyDescent="0.2">
      <c r="A115" s="62" t="s">
        <v>59</v>
      </c>
      <c r="B115" s="57" t="s">
        <v>32</v>
      </c>
      <c r="C115" s="48" t="s">
        <v>60</v>
      </c>
      <c r="D115" s="58" t="s">
        <v>16</v>
      </c>
      <c r="E115" s="50" t="s">
        <v>27</v>
      </c>
      <c r="F115" s="51">
        <v>1500</v>
      </c>
      <c r="G115" s="52"/>
      <c r="H115" s="53">
        <f>ROUND(G115*F115,2)</f>
        <v>0</v>
      </c>
      <c r="I115" s="29"/>
      <c r="J115" s="30"/>
      <c r="K115" s="31"/>
      <c r="L115" s="31"/>
      <c r="M115" s="31"/>
    </row>
    <row r="116" spans="1:13" s="54" customFormat="1" ht="30" customHeight="1" x14ac:dyDescent="0.2">
      <c r="A116" s="62" t="s">
        <v>70</v>
      </c>
      <c r="B116" s="47" t="s">
        <v>223</v>
      </c>
      <c r="C116" s="48" t="s">
        <v>72</v>
      </c>
      <c r="D116" s="58" t="s">
        <v>64</v>
      </c>
      <c r="E116" s="50"/>
      <c r="F116" s="51"/>
      <c r="G116" s="56"/>
      <c r="H116" s="53"/>
      <c r="I116" s="29"/>
      <c r="J116" s="30"/>
      <c r="K116" s="31"/>
      <c r="L116" s="31"/>
      <c r="M116" s="31"/>
    </row>
    <row r="117" spans="1:13" s="54" customFormat="1" ht="30" customHeight="1" x14ac:dyDescent="0.2">
      <c r="A117" s="62" t="s">
        <v>73</v>
      </c>
      <c r="B117" s="57" t="s">
        <v>32</v>
      </c>
      <c r="C117" s="48" t="s">
        <v>74</v>
      </c>
      <c r="D117" s="58" t="s">
        <v>16</v>
      </c>
      <c r="E117" s="50" t="s">
        <v>75</v>
      </c>
      <c r="F117" s="51">
        <v>120</v>
      </c>
      <c r="G117" s="52"/>
      <c r="H117" s="53">
        <f>ROUND(G117*F117,2)</f>
        <v>0</v>
      </c>
      <c r="I117" s="29"/>
      <c r="J117" s="30"/>
      <c r="K117" s="31"/>
      <c r="L117" s="31"/>
      <c r="M117" s="31"/>
    </row>
    <row r="118" spans="1:13" s="54" customFormat="1" ht="30" customHeight="1" x14ac:dyDescent="0.2">
      <c r="A118" s="62" t="s">
        <v>76</v>
      </c>
      <c r="B118" s="47" t="s">
        <v>224</v>
      </c>
      <c r="C118" s="48" t="s">
        <v>78</v>
      </c>
      <c r="D118" s="58" t="s">
        <v>79</v>
      </c>
      <c r="E118" s="50"/>
      <c r="F118" s="51"/>
      <c r="G118" s="56"/>
      <c r="H118" s="53"/>
      <c r="I118" s="29"/>
      <c r="J118" s="30"/>
      <c r="K118" s="31"/>
      <c r="L118" s="31"/>
      <c r="M118" s="31"/>
    </row>
    <row r="119" spans="1:13" s="54" customFormat="1" ht="30" customHeight="1" x14ac:dyDescent="0.2">
      <c r="A119" s="62" t="s">
        <v>80</v>
      </c>
      <c r="B119" s="57" t="s">
        <v>32</v>
      </c>
      <c r="C119" s="48" t="s">
        <v>81</v>
      </c>
      <c r="D119" s="58" t="s">
        <v>82</v>
      </c>
      <c r="E119" s="50"/>
      <c r="F119" s="51"/>
      <c r="G119" s="56"/>
      <c r="H119" s="53"/>
      <c r="I119" s="29"/>
      <c r="J119" s="30"/>
      <c r="K119" s="31"/>
      <c r="L119" s="31"/>
      <c r="M119" s="31"/>
    </row>
    <row r="120" spans="1:13" s="54" customFormat="1" ht="30" customHeight="1" x14ac:dyDescent="0.2">
      <c r="A120" s="62" t="s">
        <v>83</v>
      </c>
      <c r="B120" s="64" t="s">
        <v>84</v>
      </c>
      <c r="C120" s="48" t="s">
        <v>85</v>
      </c>
      <c r="D120" s="58"/>
      <c r="E120" s="50" t="s">
        <v>27</v>
      </c>
      <c r="F120" s="51">
        <v>30</v>
      </c>
      <c r="G120" s="52"/>
      <c r="H120" s="53">
        <f>ROUND(G120*F120,2)</f>
        <v>0</v>
      </c>
      <c r="I120" s="29"/>
      <c r="J120" s="30"/>
      <c r="K120" s="31"/>
      <c r="L120" s="31"/>
      <c r="M120" s="31"/>
    </row>
    <row r="121" spans="1:13" s="54" customFormat="1" ht="30" customHeight="1" x14ac:dyDescent="0.2">
      <c r="A121" s="62" t="s">
        <v>225</v>
      </c>
      <c r="B121" s="64" t="s">
        <v>131</v>
      </c>
      <c r="C121" s="48" t="s">
        <v>226</v>
      </c>
      <c r="D121" s="58"/>
      <c r="E121" s="50" t="s">
        <v>27</v>
      </c>
      <c r="F121" s="51">
        <v>70</v>
      </c>
      <c r="G121" s="52"/>
      <c r="H121" s="53">
        <f>ROUND(G121*F121,2)</f>
        <v>0</v>
      </c>
      <c r="I121" s="29"/>
      <c r="J121" s="30"/>
      <c r="K121" s="31"/>
      <c r="L121" s="31"/>
      <c r="M121" s="31"/>
    </row>
    <row r="122" spans="1:13" s="54" customFormat="1" ht="30" customHeight="1" x14ac:dyDescent="0.2">
      <c r="A122" s="62" t="s">
        <v>227</v>
      </c>
      <c r="B122" s="64" t="s">
        <v>228</v>
      </c>
      <c r="C122" s="48" t="s">
        <v>229</v>
      </c>
      <c r="D122" s="58" t="s">
        <v>16</v>
      </c>
      <c r="E122" s="50" t="s">
        <v>27</v>
      </c>
      <c r="F122" s="51">
        <v>320</v>
      </c>
      <c r="G122" s="52"/>
      <c r="H122" s="53">
        <f>ROUND(G122*F122,2)</f>
        <v>0</v>
      </c>
      <c r="I122" s="29"/>
      <c r="J122" s="30"/>
      <c r="K122" s="31"/>
      <c r="L122" s="31"/>
      <c r="M122" s="31"/>
    </row>
    <row r="123" spans="1:13" s="54" customFormat="1" ht="39.950000000000003" customHeight="1" x14ac:dyDescent="0.2">
      <c r="A123" s="62" t="s">
        <v>89</v>
      </c>
      <c r="B123" s="47" t="s">
        <v>230</v>
      </c>
      <c r="C123" s="48" t="s">
        <v>91</v>
      </c>
      <c r="D123" s="58" t="s">
        <v>92</v>
      </c>
      <c r="E123" s="50" t="s">
        <v>27</v>
      </c>
      <c r="F123" s="65">
        <v>20</v>
      </c>
      <c r="G123" s="52"/>
      <c r="H123" s="53">
        <f t="shared" ref="H123:H125" si="18">ROUND(G123*F123,2)</f>
        <v>0</v>
      </c>
      <c r="I123" s="29"/>
      <c r="J123" s="30"/>
      <c r="K123" s="31"/>
      <c r="L123" s="31"/>
      <c r="M123" s="31"/>
    </row>
    <row r="124" spans="1:13" s="54" customFormat="1" ht="30" customHeight="1" x14ac:dyDescent="0.2">
      <c r="A124" s="62" t="s">
        <v>93</v>
      </c>
      <c r="B124" s="47" t="s">
        <v>231</v>
      </c>
      <c r="C124" s="48" t="s">
        <v>95</v>
      </c>
      <c r="D124" s="58" t="s">
        <v>92</v>
      </c>
      <c r="E124" s="50" t="s">
        <v>27</v>
      </c>
      <c r="F124" s="51">
        <v>10</v>
      </c>
      <c r="G124" s="52"/>
      <c r="H124" s="53">
        <f t="shared" si="18"/>
        <v>0</v>
      </c>
      <c r="I124" s="29"/>
      <c r="J124" s="30"/>
      <c r="K124" s="31"/>
      <c r="L124" s="31"/>
      <c r="M124" s="31"/>
    </row>
    <row r="125" spans="1:13" s="54" customFormat="1" ht="30" customHeight="1" x14ac:dyDescent="0.2">
      <c r="A125" s="62" t="s">
        <v>96</v>
      </c>
      <c r="B125" s="47" t="s">
        <v>232</v>
      </c>
      <c r="C125" s="48" t="s">
        <v>98</v>
      </c>
      <c r="D125" s="58" t="s">
        <v>92</v>
      </c>
      <c r="E125" s="50" t="s">
        <v>27</v>
      </c>
      <c r="F125" s="51">
        <v>10</v>
      </c>
      <c r="G125" s="52"/>
      <c r="H125" s="53">
        <f t="shared" si="18"/>
        <v>0</v>
      </c>
      <c r="I125" s="29"/>
      <c r="J125" s="30"/>
      <c r="K125" s="31"/>
      <c r="L125" s="31"/>
      <c r="M125" s="31"/>
    </row>
    <row r="126" spans="1:13" s="54" customFormat="1" ht="30" customHeight="1" x14ac:dyDescent="0.2">
      <c r="A126" s="62" t="s">
        <v>99</v>
      </c>
      <c r="B126" s="47" t="s">
        <v>233</v>
      </c>
      <c r="C126" s="48" t="s">
        <v>101</v>
      </c>
      <c r="D126" s="58" t="s">
        <v>102</v>
      </c>
      <c r="E126" s="50"/>
      <c r="F126" s="51"/>
      <c r="G126" s="56"/>
      <c r="H126" s="53"/>
      <c r="I126" s="29"/>
      <c r="J126" s="30"/>
      <c r="K126" s="31"/>
      <c r="L126" s="31"/>
      <c r="M126" s="31"/>
    </row>
    <row r="127" spans="1:13" s="54" customFormat="1" ht="39.950000000000003" customHeight="1" x14ac:dyDescent="0.2">
      <c r="A127" s="62" t="s">
        <v>103</v>
      </c>
      <c r="B127" s="57" t="s">
        <v>32</v>
      </c>
      <c r="C127" s="48" t="s">
        <v>234</v>
      </c>
      <c r="D127" s="58" t="s">
        <v>105</v>
      </c>
      <c r="E127" s="50"/>
      <c r="F127" s="51"/>
      <c r="G127" s="59"/>
      <c r="H127" s="53"/>
      <c r="I127" s="29"/>
      <c r="J127" s="30"/>
      <c r="K127" s="31"/>
      <c r="L127" s="31"/>
      <c r="M127" s="31"/>
    </row>
    <row r="128" spans="1:13" s="54" customFormat="1" ht="30" customHeight="1" x14ac:dyDescent="0.2">
      <c r="A128" s="62" t="s">
        <v>106</v>
      </c>
      <c r="B128" s="66" t="s">
        <v>84</v>
      </c>
      <c r="C128" s="67" t="s">
        <v>107</v>
      </c>
      <c r="D128" s="49"/>
      <c r="E128" s="68" t="s">
        <v>108</v>
      </c>
      <c r="F128" s="69">
        <v>10</v>
      </c>
      <c r="G128" s="52"/>
      <c r="H128" s="59">
        <f>ROUND(G128*F128,2)</f>
        <v>0</v>
      </c>
      <c r="I128" s="29"/>
      <c r="J128" s="30"/>
      <c r="K128" s="31"/>
      <c r="L128" s="31"/>
      <c r="M128" s="31"/>
    </row>
    <row r="129" spans="1:13" s="54" customFormat="1" ht="39.950000000000003" customHeight="1" x14ac:dyDescent="0.2">
      <c r="A129" s="62" t="s">
        <v>235</v>
      </c>
      <c r="B129" s="57" t="s">
        <v>68</v>
      </c>
      <c r="C129" s="48" t="s">
        <v>236</v>
      </c>
      <c r="D129" s="58" t="s">
        <v>237</v>
      </c>
      <c r="E129" s="50" t="s">
        <v>108</v>
      </c>
      <c r="F129" s="51">
        <v>10</v>
      </c>
      <c r="G129" s="52"/>
      <c r="H129" s="53">
        <f t="shared" ref="H129:H133" si="19">ROUND(G129*F129,2)</f>
        <v>0</v>
      </c>
      <c r="I129" s="29"/>
      <c r="J129" s="30"/>
      <c r="K129" s="31"/>
      <c r="L129" s="31"/>
      <c r="M129" s="31"/>
    </row>
    <row r="130" spans="1:13" s="102" customFormat="1" ht="39.950000000000003" customHeight="1" x14ac:dyDescent="0.2">
      <c r="A130" s="62" t="s">
        <v>238</v>
      </c>
      <c r="B130" s="57" t="s">
        <v>239</v>
      </c>
      <c r="C130" s="48" t="s">
        <v>240</v>
      </c>
      <c r="D130" s="58" t="s">
        <v>241</v>
      </c>
      <c r="E130" s="50" t="s">
        <v>108</v>
      </c>
      <c r="F130" s="51">
        <v>15</v>
      </c>
      <c r="G130" s="52"/>
      <c r="H130" s="53">
        <f t="shared" si="19"/>
        <v>0</v>
      </c>
      <c r="I130" s="29"/>
      <c r="J130" s="30"/>
      <c r="K130" s="31"/>
      <c r="L130" s="31"/>
      <c r="M130" s="31"/>
    </row>
    <row r="131" spans="1:13" s="54" customFormat="1" ht="39.950000000000003" customHeight="1" x14ac:dyDescent="0.2">
      <c r="A131" s="62" t="s">
        <v>191</v>
      </c>
      <c r="B131" s="47" t="s">
        <v>242</v>
      </c>
      <c r="C131" s="48" t="s">
        <v>193</v>
      </c>
      <c r="D131" s="58" t="s">
        <v>194</v>
      </c>
      <c r="E131" s="50"/>
      <c r="F131" s="51"/>
      <c r="G131" s="56"/>
      <c r="H131" s="53">
        <f t="shared" si="19"/>
        <v>0</v>
      </c>
      <c r="I131" s="29"/>
      <c r="J131" s="30"/>
      <c r="K131" s="31"/>
      <c r="L131" s="31"/>
      <c r="M131" s="31"/>
    </row>
    <row r="132" spans="1:13" s="54" customFormat="1" ht="30" customHeight="1" x14ac:dyDescent="0.2">
      <c r="A132" s="62" t="s">
        <v>195</v>
      </c>
      <c r="B132" s="57" t="s">
        <v>32</v>
      </c>
      <c r="C132" s="48" t="s">
        <v>196</v>
      </c>
      <c r="D132" s="58"/>
      <c r="E132" s="50" t="s">
        <v>27</v>
      </c>
      <c r="F132" s="65">
        <v>30</v>
      </c>
      <c r="G132" s="52"/>
      <c r="H132" s="53">
        <f t="shared" si="19"/>
        <v>0</v>
      </c>
      <c r="I132" s="29"/>
      <c r="J132" s="30"/>
      <c r="K132" s="31"/>
      <c r="L132" s="31"/>
      <c r="M132" s="31"/>
    </row>
    <row r="133" spans="1:13" s="54" customFormat="1" ht="30" customHeight="1" x14ac:dyDescent="0.2">
      <c r="A133" s="62" t="s">
        <v>243</v>
      </c>
      <c r="B133" s="47" t="s">
        <v>244</v>
      </c>
      <c r="C133" s="48" t="s">
        <v>245</v>
      </c>
      <c r="D133" s="58" t="s">
        <v>246</v>
      </c>
      <c r="E133" s="50" t="s">
        <v>75</v>
      </c>
      <c r="F133" s="65">
        <v>8</v>
      </c>
      <c r="G133" s="52"/>
      <c r="H133" s="53">
        <f t="shared" si="19"/>
        <v>0</v>
      </c>
      <c r="I133" s="29"/>
      <c r="J133" s="30"/>
      <c r="K133" s="31"/>
      <c r="L133" s="31"/>
      <c r="M133" s="31"/>
    </row>
    <row r="134" spans="1:13" ht="36" customHeight="1" x14ac:dyDescent="0.2">
      <c r="A134" s="32"/>
      <c r="B134" s="70"/>
      <c r="C134" s="60" t="s">
        <v>109</v>
      </c>
      <c r="D134" s="42"/>
      <c r="E134" s="89"/>
      <c r="F134" s="43"/>
      <c r="G134" s="44"/>
      <c r="H134" s="45"/>
      <c r="I134" s="29"/>
      <c r="J134" s="30"/>
      <c r="K134" s="31"/>
      <c r="L134" s="31"/>
      <c r="M134" s="31"/>
    </row>
    <row r="135" spans="1:13" s="54" customFormat="1" ht="39.950000000000003" customHeight="1" x14ac:dyDescent="0.2">
      <c r="A135" s="46" t="s">
        <v>110</v>
      </c>
      <c r="B135" s="47" t="s">
        <v>247</v>
      </c>
      <c r="C135" s="48" t="s">
        <v>112</v>
      </c>
      <c r="D135" s="58" t="s">
        <v>113</v>
      </c>
      <c r="E135" s="50"/>
      <c r="F135" s="65"/>
      <c r="G135" s="56"/>
      <c r="H135" s="71"/>
      <c r="I135" s="29"/>
      <c r="J135" s="30"/>
      <c r="K135" s="31"/>
      <c r="L135" s="31"/>
      <c r="M135" s="31"/>
    </row>
    <row r="136" spans="1:13" s="110" customFormat="1" ht="39.950000000000003" customHeight="1" x14ac:dyDescent="0.2">
      <c r="A136" s="103"/>
      <c r="B136" s="104" t="s">
        <v>32</v>
      </c>
      <c r="C136" s="105" t="s">
        <v>248</v>
      </c>
      <c r="D136" s="106" t="s">
        <v>249</v>
      </c>
      <c r="E136" s="107" t="s">
        <v>75</v>
      </c>
      <c r="F136" s="96">
        <v>6</v>
      </c>
      <c r="G136" s="108"/>
      <c r="H136" s="109">
        <f t="shared" ref="H136" si="20">ROUND(G136*F136,2)</f>
        <v>0</v>
      </c>
      <c r="I136" s="29"/>
      <c r="J136" s="30"/>
      <c r="K136" s="31"/>
      <c r="L136" s="31"/>
      <c r="M136" s="31"/>
    </row>
    <row r="137" spans="1:13" s="54" customFormat="1" ht="43.9" customHeight="1" x14ac:dyDescent="0.2">
      <c r="A137" s="111" t="s">
        <v>116</v>
      </c>
      <c r="B137" s="112" t="s">
        <v>250</v>
      </c>
      <c r="C137" s="113" t="s">
        <v>118</v>
      </c>
      <c r="D137" s="114" t="s">
        <v>113</v>
      </c>
      <c r="E137" s="115"/>
      <c r="F137" s="116"/>
      <c r="G137" s="117"/>
      <c r="H137" s="118"/>
      <c r="I137" s="29"/>
      <c r="J137" s="30"/>
      <c r="K137" s="31"/>
      <c r="L137" s="31"/>
      <c r="M137" s="31"/>
    </row>
    <row r="138" spans="1:13" s="80" customFormat="1" ht="71.25" customHeight="1" x14ac:dyDescent="0.2">
      <c r="A138" s="72"/>
      <c r="B138" s="81" t="s">
        <v>32</v>
      </c>
      <c r="C138" s="82" t="s">
        <v>251</v>
      </c>
      <c r="D138" s="83" t="s">
        <v>120</v>
      </c>
      <c r="E138" s="84" t="s">
        <v>108</v>
      </c>
      <c r="F138" s="85">
        <v>320</v>
      </c>
      <c r="G138" s="86"/>
      <c r="H138" s="87">
        <f t="shared" ref="H138:H140" si="21">ROUND(G138*F138,2)</f>
        <v>0</v>
      </c>
      <c r="I138" s="29"/>
      <c r="J138" s="30"/>
      <c r="K138" s="31"/>
      <c r="L138" s="31"/>
      <c r="M138" s="31"/>
    </row>
    <row r="139" spans="1:13" s="80" customFormat="1" ht="85.5" customHeight="1" x14ac:dyDescent="0.2">
      <c r="A139" s="72"/>
      <c r="B139" s="81" t="s">
        <v>68</v>
      </c>
      <c r="C139" s="82" t="s">
        <v>252</v>
      </c>
      <c r="D139" s="83" t="s">
        <v>120</v>
      </c>
      <c r="E139" s="84" t="s">
        <v>108</v>
      </c>
      <c r="F139" s="85">
        <v>30</v>
      </c>
      <c r="G139" s="78"/>
      <c r="H139" s="87">
        <f t="shared" si="21"/>
        <v>0</v>
      </c>
      <c r="I139" s="29"/>
      <c r="J139" s="30"/>
      <c r="K139" s="31"/>
      <c r="L139" s="31"/>
      <c r="M139" s="31"/>
    </row>
    <row r="140" spans="1:13" s="80" customFormat="1" ht="70.5" customHeight="1" x14ac:dyDescent="0.2">
      <c r="A140" s="72"/>
      <c r="B140" s="73" t="s">
        <v>239</v>
      </c>
      <c r="C140" s="74" t="s">
        <v>253</v>
      </c>
      <c r="D140" s="75" t="s">
        <v>120</v>
      </c>
      <c r="E140" s="76" t="s">
        <v>108</v>
      </c>
      <c r="F140" s="77">
        <v>25</v>
      </c>
      <c r="G140" s="86"/>
      <c r="H140" s="79">
        <f t="shared" si="21"/>
        <v>0</v>
      </c>
      <c r="I140" s="29"/>
      <c r="J140" s="30"/>
      <c r="K140" s="31"/>
      <c r="L140" s="31"/>
      <c r="M140" s="31"/>
    </row>
    <row r="141" spans="1:13" s="54" customFormat="1" ht="39.950000000000003" customHeight="1" x14ac:dyDescent="0.2">
      <c r="A141" s="46" t="s">
        <v>122</v>
      </c>
      <c r="B141" s="47" t="s">
        <v>254</v>
      </c>
      <c r="C141" s="48" t="s">
        <v>124</v>
      </c>
      <c r="D141" s="58" t="s">
        <v>125</v>
      </c>
      <c r="E141" s="88"/>
      <c r="F141" s="51"/>
      <c r="G141" s="56"/>
      <c r="H141" s="71"/>
      <c r="I141" s="29"/>
      <c r="J141" s="30"/>
      <c r="K141" s="31"/>
      <c r="L141" s="31"/>
      <c r="M141" s="31"/>
    </row>
    <row r="142" spans="1:13" s="54" customFormat="1" ht="30" customHeight="1" x14ac:dyDescent="0.2">
      <c r="A142" s="46" t="s">
        <v>126</v>
      </c>
      <c r="B142" s="57" t="s">
        <v>32</v>
      </c>
      <c r="C142" s="48" t="s">
        <v>127</v>
      </c>
      <c r="D142" s="58"/>
      <c r="E142" s="50"/>
      <c r="F142" s="51"/>
      <c r="G142" s="56"/>
      <c r="H142" s="71"/>
      <c r="I142" s="29"/>
      <c r="J142" s="30"/>
      <c r="K142" s="31"/>
      <c r="L142" s="31"/>
      <c r="M142" s="31"/>
    </row>
    <row r="143" spans="1:13" s="54" customFormat="1" ht="30" customHeight="1" x14ac:dyDescent="0.2">
      <c r="A143" s="46" t="s">
        <v>128</v>
      </c>
      <c r="B143" s="64" t="s">
        <v>84</v>
      </c>
      <c r="C143" s="48" t="s">
        <v>129</v>
      </c>
      <c r="D143" s="58"/>
      <c r="E143" s="50" t="s">
        <v>34</v>
      </c>
      <c r="F143" s="51">
        <v>200</v>
      </c>
      <c r="G143" s="52"/>
      <c r="H143" s="53">
        <f t="shared" ref="H143:H144" si="22">ROUND(G143*F143,2)</f>
        <v>0</v>
      </c>
      <c r="I143" s="29"/>
      <c r="J143" s="30"/>
      <c r="K143" s="31"/>
      <c r="L143" s="31"/>
      <c r="M143" s="31"/>
    </row>
    <row r="144" spans="1:13" s="54" customFormat="1" ht="30" customHeight="1" x14ac:dyDescent="0.2">
      <c r="A144" s="46" t="s">
        <v>130</v>
      </c>
      <c r="B144" s="64" t="s">
        <v>131</v>
      </c>
      <c r="C144" s="48" t="s">
        <v>132</v>
      </c>
      <c r="D144" s="58"/>
      <c r="E144" s="50" t="s">
        <v>34</v>
      </c>
      <c r="F144" s="51">
        <v>245</v>
      </c>
      <c r="G144" s="52"/>
      <c r="H144" s="53">
        <f t="shared" si="22"/>
        <v>0</v>
      </c>
      <c r="I144" s="29"/>
      <c r="J144" s="30"/>
      <c r="K144" s="31"/>
      <c r="L144" s="31"/>
      <c r="M144" s="31"/>
    </row>
    <row r="145" spans="1:13" s="54" customFormat="1" ht="30" customHeight="1" x14ac:dyDescent="0.2">
      <c r="A145" s="46" t="s">
        <v>133</v>
      </c>
      <c r="B145" s="57" t="s">
        <v>68</v>
      </c>
      <c r="C145" s="48" t="s">
        <v>134</v>
      </c>
      <c r="D145" s="58"/>
      <c r="E145" s="50"/>
      <c r="F145" s="51"/>
      <c r="G145" s="56"/>
      <c r="H145" s="71"/>
      <c r="I145" s="29"/>
      <c r="J145" s="30"/>
      <c r="K145" s="31"/>
      <c r="L145" s="31"/>
      <c r="M145" s="31"/>
    </row>
    <row r="146" spans="1:13" s="54" customFormat="1" ht="30" customHeight="1" x14ac:dyDescent="0.2">
      <c r="A146" s="46" t="s">
        <v>135</v>
      </c>
      <c r="B146" s="64" t="s">
        <v>84</v>
      </c>
      <c r="C146" s="48" t="s">
        <v>129</v>
      </c>
      <c r="D146" s="58"/>
      <c r="E146" s="50" t="s">
        <v>34</v>
      </c>
      <c r="F146" s="51">
        <v>8</v>
      </c>
      <c r="G146" s="52"/>
      <c r="H146" s="53">
        <f t="shared" ref="H146:H147" si="23">ROUND(G146*F146,2)</f>
        <v>0</v>
      </c>
      <c r="I146" s="29"/>
      <c r="J146" s="30"/>
      <c r="K146" s="31"/>
      <c r="L146" s="31"/>
      <c r="M146" s="31"/>
    </row>
    <row r="147" spans="1:13" s="54" customFormat="1" ht="30" customHeight="1" x14ac:dyDescent="0.2">
      <c r="A147" s="46" t="s">
        <v>255</v>
      </c>
      <c r="B147" s="64" t="s">
        <v>131</v>
      </c>
      <c r="C147" s="48" t="s">
        <v>132</v>
      </c>
      <c r="D147" s="58"/>
      <c r="E147" s="50" t="s">
        <v>34</v>
      </c>
      <c r="F147" s="51">
        <v>10</v>
      </c>
      <c r="G147" s="52"/>
      <c r="H147" s="53">
        <f t="shared" si="23"/>
        <v>0</v>
      </c>
      <c r="I147" s="29"/>
      <c r="J147" s="30"/>
      <c r="K147" s="31"/>
      <c r="L147" s="31"/>
      <c r="M147" s="31"/>
    </row>
    <row r="148" spans="1:13" s="54" customFormat="1" ht="37.5" customHeight="1" x14ac:dyDescent="0.2">
      <c r="A148" s="46" t="s">
        <v>256</v>
      </c>
      <c r="B148" s="47" t="s">
        <v>257</v>
      </c>
      <c r="C148" s="48" t="s">
        <v>258</v>
      </c>
      <c r="D148" s="58" t="s">
        <v>125</v>
      </c>
      <c r="E148" s="50" t="s">
        <v>27</v>
      </c>
      <c r="F148" s="51">
        <v>10</v>
      </c>
      <c r="G148" s="52"/>
      <c r="H148" s="53">
        <f>ROUND(G148*F148,2)</f>
        <v>0</v>
      </c>
      <c r="I148" s="29"/>
      <c r="J148" s="30"/>
      <c r="K148" s="31"/>
      <c r="L148" s="31"/>
      <c r="M148" s="31"/>
    </row>
    <row r="149" spans="1:13" ht="36" customHeight="1" x14ac:dyDescent="0.2">
      <c r="A149" s="32"/>
      <c r="B149" s="70"/>
      <c r="C149" s="60" t="s">
        <v>136</v>
      </c>
      <c r="D149" s="42"/>
      <c r="E149" s="43"/>
      <c r="F149" s="43"/>
      <c r="G149" s="44"/>
      <c r="H149" s="45"/>
      <c r="I149" s="29"/>
      <c r="J149" s="30"/>
      <c r="K149" s="31"/>
      <c r="L149" s="31"/>
      <c r="M149" s="31"/>
    </row>
    <row r="150" spans="1:13" s="54" customFormat="1" ht="30" customHeight="1" x14ac:dyDescent="0.2">
      <c r="A150" s="46" t="s">
        <v>137</v>
      </c>
      <c r="B150" s="47" t="s">
        <v>259</v>
      </c>
      <c r="C150" s="48" t="s">
        <v>139</v>
      </c>
      <c r="D150" s="58" t="s">
        <v>140</v>
      </c>
      <c r="E150" s="50" t="s">
        <v>108</v>
      </c>
      <c r="F150" s="65">
        <v>200</v>
      </c>
      <c r="G150" s="52"/>
      <c r="H150" s="53">
        <f>ROUND(G150*F150,2)</f>
        <v>0</v>
      </c>
      <c r="I150" s="29"/>
      <c r="J150" s="30"/>
      <c r="K150" s="31"/>
      <c r="L150" s="31"/>
      <c r="M150" s="31"/>
    </row>
    <row r="151" spans="1:13" ht="48" customHeight="1" x14ac:dyDescent="0.2">
      <c r="A151" s="32"/>
      <c r="B151" s="70"/>
      <c r="C151" s="60" t="s">
        <v>198</v>
      </c>
      <c r="D151" s="42"/>
      <c r="E151" s="89"/>
      <c r="F151" s="43"/>
      <c r="G151" s="44"/>
      <c r="H151" s="45"/>
      <c r="I151" s="29"/>
      <c r="J151" s="30"/>
      <c r="K151" s="31"/>
      <c r="L151" s="31"/>
      <c r="M151" s="31"/>
    </row>
    <row r="152" spans="1:13" s="54" customFormat="1" ht="30" customHeight="1" x14ac:dyDescent="0.2">
      <c r="A152" s="46" t="s">
        <v>260</v>
      </c>
      <c r="B152" s="47" t="s">
        <v>261</v>
      </c>
      <c r="C152" s="48" t="s">
        <v>262</v>
      </c>
      <c r="D152" s="58" t="s">
        <v>263</v>
      </c>
      <c r="E152" s="50"/>
      <c r="F152" s="65"/>
      <c r="G152" s="56"/>
      <c r="H152" s="71"/>
      <c r="I152" s="29"/>
      <c r="J152" s="30"/>
      <c r="K152" s="31"/>
      <c r="L152" s="31"/>
      <c r="M152" s="31"/>
    </row>
    <row r="153" spans="1:13" s="54" customFormat="1" ht="30" customHeight="1" x14ac:dyDescent="0.2">
      <c r="A153" s="46" t="s">
        <v>264</v>
      </c>
      <c r="B153" s="57" t="s">
        <v>32</v>
      </c>
      <c r="C153" s="48" t="s">
        <v>265</v>
      </c>
      <c r="D153" s="58"/>
      <c r="E153" s="50" t="s">
        <v>75</v>
      </c>
      <c r="F153" s="65">
        <v>4</v>
      </c>
      <c r="G153" s="52"/>
      <c r="H153" s="53">
        <f>ROUND(G153*F153,2)</f>
        <v>0</v>
      </c>
      <c r="I153" s="29"/>
      <c r="J153" s="30"/>
      <c r="K153" s="31"/>
      <c r="L153" s="31"/>
      <c r="M153" s="31"/>
    </row>
    <row r="154" spans="1:13" s="54" customFormat="1" ht="30" customHeight="1" x14ac:dyDescent="0.2">
      <c r="A154" s="46" t="s">
        <v>266</v>
      </c>
      <c r="B154" s="47" t="s">
        <v>267</v>
      </c>
      <c r="C154" s="48" t="s">
        <v>268</v>
      </c>
      <c r="D154" s="58" t="s">
        <v>269</v>
      </c>
      <c r="E154" s="50"/>
      <c r="F154" s="65"/>
      <c r="G154" s="56"/>
      <c r="H154" s="71"/>
      <c r="I154" s="29"/>
      <c r="J154" s="30"/>
      <c r="K154" s="31"/>
      <c r="L154" s="31"/>
      <c r="M154" s="31"/>
    </row>
    <row r="155" spans="1:13" s="54" customFormat="1" ht="30" customHeight="1" x14ac:dyDescent="0.2">
      <c r="A155" s="46" t="s">
        <v>270</v>
      </c>
      <c r="B155" s="57" t="s">
        <v>32</v>
      </c>
      <c r="C155" s="48" t="s">
        <v>271</v>
      </c>
      <c r="D155" s="58"/>
      <c r="E155" s="50"/>
      <c r="F155" s="65"/>
      <c r="G155" s="56"/>
      <c r="H155" s="71"/>
      <c r="I155" s="29"/>
      <c r="J155" s="30"/>
      <c r="K155" s="31"/>
      <c r="L155" s="31"/>
      <c r="M155" s="31"/>
    </row>
    <row r="156" spans="1:13" s="54" customFormat="1" ht="39.950000000000003" customHeight="1" x14ac:dyDescent="0.2">
      <c r="A156" s="46" t="s">
        <v>272</v>
      </c>
      <c r="B156" s="64" t="s">
        <v>84</v>
      </c>
      <c r="C156" s="113" t="s">
        <v>273</v>
      </c>
      <c r="D156" s="58"/>
      <c r="E156" s="50" t="s">
        <v>108</v>
      </c>
      <c r="F156" s="65">
        <v>20</v>
      </c>
      <c r="G156" s="52"/>
      <c r="H156" s="53">
        <f>ROUND(G156*F156,2)</f>
        <v>0</v>
      </c>
      <c r="I156" s="29"/>
      <c r="J156" s="30"/>
      <c r="K156" s="31"/>
      <c r="L156" s="31"/>
      <c r="M156" s="31"/>
    </row>
    <row r="157" spans="1:13" s="99" customFormat="1" ht="30" customHeight="1" x14ac:dyDescent="0.25">
      <c r="A157" s="46" t="s">
        <v>274</v>
      </c>
      <c r="B157" s="47" t="s">
        <v>275</v>
      </c>
      <c r="C157" s="119" t="s">
        <v>276</v>
      </c>
      <c r="D157" s="120" t="s">
        <v>277</v>
      </c>
      <c r="E157" s="50"/>
      <c r="F157" s="65"/>
      <c r="G157" s="56"/>
      <c r="H157" s="71"/>
      <c r="I157" s="29"/>
      <c r="J157" s="30"/>
      <c r="K157" s="31"/>
      <c r="L157" s="31"/>
      <c r="M157" s="31"/>
    </row>
    <row r="158" spans="1:13" s="54" customFormat="1" ht="39.950000000000003" customHeight="1" x14ac:dyDescent="0.2">
      <c r="A158" s="46" t="s">
        <v>278</v>
      </c>
      <c r="B158" s="57" t="s">
        <v>32</v>
      </c>
      <c r="C158" s="121" t="s">
        <v>279</v>
      </c>
      <c r="D158" s="58"/>
      <c r="E158" s="50" t="s">
        <v>75</v>
      </c>
      <c r="F158" s="65">
        <v>2</v>
      </c>
      <c r="G158" s="52"/>
      <c r="H158" s="53">
        <f t="shared" ref="H158:H164" si="24">ROUND(G158*F158,2)</f>
        <v>0</v>
      </c>
      <c r="I158" s="29"/>
      <c r="J158" s="30"/>
      <c r="K158" s="31"/>
      <c r="L158" s="31"/>
      <c r="M158" s="31"/>
    </row>
    <row r="159" spans="1:13" s="54" customFormat="1" ht="39.950000000000003" customHeight="1" x14ac:dyDescent="0.2">
      <c r="A159" s="46" t="s">
        <v>280</v>
      </c>
      <c r="B159" s="57" t="s">
        <v>68</v>
      </c>
      <c r="C159" s="121" t="s">
        <v>281</v>
      </c>
      <c r="D159" s="58"/>
      <c r="E159" s="50" t="s">
        <v>75</v>
      </c>
      <c r="F159" s="65">
        <v>2</v>
      </c>
      <c r="G159" s="52"/>
      <c r="H159" s="53">
        <f t="shared" si="24"/>
        <v>0</v>
      </c>
      <c r="I159" s="29"/>
      <c r="J159" s="30"/>
      <c r="K159" s="31"/>
      <c r="L159" s="31"/>
      <c r="M159" s="31"/>
    </row>
    <row r="160" spans="1:13" s="123" customFormat="1" ht="30" customHeight="1" x14ac:dyDescent="0.25">
      <c r="A160" s="46" t="s">
        <v>282</v>
      </c>
      <c r="B160" s="47" t="s">
        <v>283</v>
      </c>
      <c r="C160" s="122" t="s">
        <v>284</v>
      </c>
      <c r="D160" s="58" t="s">
        <v>269</v>
      </c>
      <c r="E160" s="50"/>
      <c r="F160" s="65"/>
      <c r="G160" s="59"/>
      <c r="H160" s="53"/>
      <c r="I160" s="29"/>
      <c r="J160" s="30"/>
      <c r="K160" s="31"/>
      <c r="L160" s="31"/>
      <c r="M160" s="31"/>
    </row>
    <row r="161" spans="1:13" s="99" customFormat="1" ht="30" customHeight="1" x14ac:dyDescent="0.25">
      <c r="A161" s="46" t="s">
        <v>285</v>
      </c>
      <c r="B161" s="57" t="s">
        <v>32</v>
      </c>
      <c r="C161" s="122" t="s">
        <v>286</v>
      </c>
      <c r="D161" s="58"/>
      <c r="E161" s="50"/>
      <c r="F161" s="65"/>
      <c r="G161" s="56"/>
      <c r="H161" s="71"/>
      <c r="I161" s="29"/>
      <c r="J161" s="30"/>
      <c r="K161" s="31"/>
      <c r="L161" s="31"/>
      <c r="M161" s="31"/>
    </row>
    <row r="162" spans="1:13" s="54" customFormat="1" ht="39.950000000000003" customHeight="1" x14ac:dyDescent="0.2">
      <c r="A162" s="46" t="s">
        <v>287</v>
      </c>
      <c r="B162" s="64" t="s">
        <v>84</v>
      </c>
      <c r="C162" s="48" t="s">
        <v>288</v>
      </c>
      <c r="D162" s="58"/>
      <c r="E162" s="50" t="s">
        <v>75</v>
      </c>
      <c r="F162" s="65">
        <v>4</v>
      </c>
      <c r="G162" s="52"/>
      <c r="H162" s="53">
        <f t="shared" ref="H162" si="25">ROUND(G162*F162,2)</f>
        <v>0</v>
      </c>
      <c r="I162" s="29"/>
      <c r="J162" s="30"/>
      <c r="K162" s="31"/>
      <c r="L162" s="31"/>
      <c r="M162" s="31"/>
    </row>
    <row r="163" spans="1:13" s="54" customFormat="1" ht="30" customHeight="1" x14ac:dyDescent="0.2">
      <c r="A163" s="46" t="s">
        <v>289</v>
      </c>
      <c r="B163" s="47" t="s">
        <v>290</v>
      </c>
      <c r="C163" s="48" t="s">
        <v>291</v>
      </c>
      <c r="D163" s="58" t="s">
        <v>269</v>
      </c>
      <c r="E163" s="50" t="s">
        <v>75</v>
      </c>
      <c r="F163" s="65">
        <v>4</v>
      </c>
      <c r="G163" s="52"/>
      <c r="H163" s="53">
        <f t="shared" si="24"/>
        <v>0</v>
      </c>
      <c r="I163" s="29"/>
      <c r="J163" s="30"/>
      <c r="K163" s="31"/>
      <c r="L163" s="31"/>
      <c r="M163" s="31"/>
    </row>
    <row r="164" spans="1:13" s="54" customFormat="1" ht="30" customHeight="1" x14ac:dyDescent="0.2">
      <c r="A164" s="46" t="s">
        <v>292</v>
      </c>
      <c r="B164" s="47" t="s">
        <v>293</v>
      </c>
      <c r="C164" s="48" t="s">
        <v>294</v>
      </c>
      <c r="D164" s="58" t="s">
        <v>295</v>
      </c>
      <c r="E164" s="50" t="s">
        <v>108</v>
      </c>
      <c r="F164" s="65">
        <v>48</v>
      </c>
      <c r="G164" s="52"/>
      <c r="H164" s="53">
        <f t="shared" si="24"/>
        <v>0</v>
      </c>
      <c r="I164" s="29"/>
      <c r="J164" s="30"/>
      <c r="K164" s="31"/>
      <c r="L164" s="31"/>
      <c r="M164" s="31"/>
    </row>
    <row r="165" spans="1:13" s="99" customFormat="1" ht="39.950000000000003" customHeight="1" x14ac:dyDescent="0.25">
      <c r="A165" s="46" t="s">
        <v>199</v>
      </c>
      <c r="B165" s="97" t="s">
        <v>296</v>
      </c>
      <c r="C165" s="98" t="s">
        <v>201</v>
      </c>
      <c r="D165" s="49" t="s">
        <v>202</v>
      </c>
      <c r="E165" s="50"/>
      <c r="F165" s="65"/>
      <c r="G165" s="59"/>
      <c r="H165" s="53"/>
      <c r="I165" s="29"/>
      <c r="J165" s="30"/>
      <c r="K165" s="31"/>
      <c r="L165" s="31"/>
      <c r="M165" s="31"/>
    </row>
    <row r="166" spans="1:13" s="99" customFormat="1" ht="30" customHeight="1" x14ac:dyDescent="0.25">
      <c r="A166" s="46" t="s">
        <v>203</v>
      </c>
      <c r="B166" s="93" t="s">
        <v>32</v>
      </c>
      <c r="C166" s="48" t="s">
        <v>204</v>
      </c>
      <c r="D166" s="49" t="s">
        <v>205</v>
      </c>
      <c r="E166" s="50" t="s">
        <v>27</v>
      </c>
      <c r="F166" s="65">
        <v>412</v>
      </c>
      <c r="G166" s="52"/>
      <c r="H166" s="53">
        <f>ROUND(G166*F166,2)</f>
        <v>0</v>
      </c>
      <c r="I166" s="29"/>
      <c r="J166" s="30"/>
      <c r="K166" s="31"/>
      <c r="L166" s="31"/>
      <c r="M166" s="31"/>
    </row>
    <row r="167" spans="1:13" ht="36" customHeight="1" x14ac:dyDescent="0.2">
      <c r="A167" s="32"/>
      <c r="B167" s="70"/>
      <c r="C167" s="60" t="s">
        <v>297</v>
      </c>
      <c r="D167" s="42"/>
      <c r="E167" s="89"/>
      <c r="F167" s="43"/>
      <c r="G167" s="44"/>
      <c r="H167" s="45"/>
      <c r="I167" s="29"/>
      <c r="J167" s="30"/>
      <c r="K167" s="31"/>
      <c r="L167" s="31"/>
      <c r="M167" s="31"/>
    </row>
    <row r="168" spans="1:13" s="54" customFormat="1" ht="30" customHeight="1" x14ac:dyDescent="0.2">
      <c r="A168" s="46" t="s">
        <v>298</v>
      </c>
      <c r="B168" s="47" t="s">
        <v>299</v>
      </c>
      <c r="C168" s="48" t="s">
        <v>300</v>
      </c>
      <c r="D168" s="58" t="s">
        <v>269</v>
      </c>
      <c r="E168" s="50"/>
      <c r="F168" s="65"/>
      <c r="G168" s="59"/>
      <c r="H168" s="71"/>
      <c r="I168" s="29"/>
      <c r="J168" s="30"/>
      <c r="K168" s="31"/>
      <c r="L168" s="31"/>
      <c r="M168" s="31"/>
    </row>
    <row r="169" spans="1:13" s="54" customFormat="1" ht="30" customHeight="1" x14ac:dyDescent="0.2">
      <c r="A169" s="46" t="s">
        <v>301</v>
      </c>
      <c r="B169" s="57" t="s">
        <v>32</v>
      </c>
      <c r="C169" s="48" t="s">
        <v>302</v>
      </c>
      <c r="D169" s="58"/>
      <c r="E169" s="50" t="s">
        <v>303</v>
      </c>
      <c r="F169" s="124">
        <v>0.6</v>
      </c>
      <c r="G169" s="52"/>
      <c r="H169" s="53">
        <f>ROUND(G169*F169,2)</f>
        <v>0</v>
      </c>
      <c r="I169" s="29"/>
      <c r="J169" s="30"/>
      <c r="K169" s="31"/>
      <c r="L169" s="31"/>
      <c r="M169" s="31"/>
    </row>
    <row r="170" spans="1:13" s="54" customFormat="1" ht="30" customHeight="1" x14ac:dyDescent="0.2">
      <c r="A170" s="46" t="s">
        <v>304</v>
      </c>
      <c r="B170" s="47" t="s">
        <v>305</v>
      </c>
      <c r="C170" s="121" t="s">
        <v>306</v>
      </c>
      <c r="D170" s="120" t="s">
        <v>277</v>
      </c>
      <c r="E170" s="50"/>
      <c r="F170" s="65"/>
      <c r="G170" s="56"/>
      <c r="H170" s="71"/>
      <c r="I170" s="29"/>
      <c r="J170" s="30"/>
      <c r="K170" s="31"/>
      <c r="L170" s="31"/>
      <c r="M170" s="31"/>
    </row>
    <row r="171" spans="1:13" s="54" customFormat="1" ht="30" customHeight="1" x14ac:dyDescent="0.2">
      <c r="A171" s="46" t="s">
        <v>307</v>
      </c>
      <c r="B171" s="57" t="s">
        <v>32</v>
      </c>
      <c r="C171" s="48" t="s">
        <v>308</v>
      </c>
      <c r="D171" s="58"/>
      <c r="E171" s="50" t="s">
        <v>75</v>
      </c>
      <c r="F171" s="65">
        <v>2</v>
      </c>
      <c r="G171" s="52"/>
      <c r="H171" s="53">
        <f t="shared" ref="H171:H175" si="26">ROUND(G171*F171,2)</f>
        <v>0</v>
      </c>
      <c r="I171" s="29"/>
      <c r="J171" s="30"/>
      <c r="K171" s="31"/>
      <c r="L171" s="31"/>
      <c r="M171" s="31"/>
    </row>
    <row r="172" spans="1:13" s="54" customFormat="1" ht="30" customHeight="1" x14ac:dyDescent="0.2">
      <c r="A172" s="46" t="s">
        <v>309</v>
      </c>
      <c r="B172" s="47" t="s">
        <v>310</v>
      </c>
      <c r="C172" s="48" t="s">
        <v>311</v>
      </c>
      <c r="D172" s="120" t="s">
        <v>277</v>
      </c>
      <c r="E172" s="50" t="s">
        <v>75</v>
      </c>
      <c r="F172" s="65">
        <v>2</v>
      </c>
      <c r="G172" s="52"/>
      <c r="H172" s="53">
        <f t="shared" si="26"/>
        <v>0</v>
      </c>
      <c r="I172" s="29"/>
      <c r="J172" s="30"/>
      <c r="K172" s="31"/>
      <c r="L172" s="31"/>
      <c r="M172" s="31"/>
    </row>
    <row r="173" spans="1:13" s="54" customFormat="1" ht="30" customHeight="1" x14ac:dyDescent="0.2">
      <c r="A173" s="46" t="s">
        <v>312</v>
      </c>
      <c r="B173" s="47" t="s">
        <v>313</v>
      </c>
      <c r="C173" s="48" t="s">
        <v>314</v>
      </c>
      <c r="D173" s="120" t="s">
        <v>277</v>
      </c>
      <c r="E173" s="50" t="s">
        <v>75</v>
      </c>
      <c r="F173" s="65">
        <v>2</v>
      </c>
      <c r="G173" s="52"/>
      <c r="H173" s="53">
        <f t="shared" si="26"/>
        <v>0</v>
      </c>
      <c r="I173" s="29"/>
      <c r="J173" s="30"/>
      <c r="K173" s="31"/>
      <c r="L173" s="31"/>
      <c r="M173" s="31"/>
    </row>
    <row r="174" spans="1:13" s="54" customFormat="1" ht="30" customHeight="1" x14ac:dyDescent="0.2">
      <c r="A174" s="46" t="s">
        <v>315</v>
      </c>
      <c r="B174" s="47" t="s">
        <v>316</v>
      </c>
      <c r="C174" s="48" t="s">
        <v>317</v>
      </c>
      <c r="D174" s="120" t="s">
        <v>277</v>
      </c>
      <c r="E174" s="50" t="s">
        <v>75</v>
      </c>
      <c r="F174" s="65">
        <v>8</v>
      </c>
      <c r="G174" s="52"/>
      <c r="H174" s="53">
        <f t="shared" si="26"/>
        <v>0</v>
      </c>
      <c r="I174" s="29"/>
      <c r="J174" s="30"/>
      <c r="K174" s="31"/>
      <c r="L174" s="31"/>
      <c r="M174" s="31"/>
    </row>
    <row r="175" spans="1:13" s="54" customFormat="1" ht="30" customHeight="1" x14ac:dyDescent="0.2">
      <c r="A175" s="125" t="s">
        <v>318</v>
      </c>
      <c r="B175" s="126" t="s">
        <v>319</v>
      </c>
      <c r="C175" s="121" t="s">
        <v>320</v>
      </c>
      <c r="D175" s="120" t="s">
        <v>277</v>
      </c>
      <c r="E175" s="127" t="s">
        <v>75</v>
      </c>
      <c r="F175" s="128">
        <v>8</v>
      </c>
      <c r="G175" s="129"/>
      <c r="H175" s="130">
        <f t="shared" si="26"/>
        <v>0</v>
      </c>
      <c r="I175" s="29"/>
      <c r="J175" s="30"/>
      <c r="K175" s="31"/>
      <c r="L175" s="31"/>
      <c r="M175" s="31"/>
    </row>
    <row r="176" spans="1:13" ht="36" customHeight="1" x14ac:dyDescent="0.2">
      <c r="A176" s="32"/>
      <c r="B176" s="100"/>
      <c r="C176" s="60" t="s">
        <v>141</v>
      </c>
      <c r="D176" s="42"/>
      <c r="E176" s="89"/>
      <c r="F176" s="43"/>
      <c r="G176" s="44"/>
      <c r="H176" s="45"/>
      <c r="I176" s="29"/>
      <c r="J176" s="30"/>
      <c r="K176" s="31"/>
      <c r="L176" s="31"/>
      <c r="M176" s="31"/>
    </row>
    <row r="177" spans="1:13" s="54" customFormat="1" ht="30" customHeight="1" x14ac:dyDescent="0.2">
      <c r="A177" s="62" t="s">
        <v>142</v>
      </c>
      <c r="B177" s="47" t="s">
        <v>321</v>
      </c>
      <c r="C177" s="48" t="s">
        <v>144</v>
      </c>
      <c r="D177" s="58" t="s">
        <v>145</v>
      </c>
      <c r="E177" s="50"/>
      <c r="F177" s="51"/>
      <c r="G177" s="56"/>
      <c r="H177" s="53"/>
      <c r="I177" s="29"/>
      <c r="J177" s="30"/>
      <c r="K177" s="31"/>
      <c r="L177" s="31"/>
      <c r="M177" s="31"/>
    </row>
    <row r="178" spans="1:13" s="54" customFormat="1" ht="30" customHeight="1" x14ac:dyDescent="0.2">
      <c r="A178" s="62" t="s">
        <v>146</v>
      </c>
      <c r="B178" s="57" t="s">
        <v>32</v>
      </c>
      <c r="C178" s="48" t="s">
        <v>147</v>
      </c>
      <c r="D178" s="58"/>
      <c r="E178" s="50" t="s">
        <v>27</v>
      </c>
      <c r="F178" s="51">
        <v>960</v>
      </c>
      <c r="G178" s="52"/>
      <c r="H178" s="53">
        <f>ROUND(G178*F178,2)</f>
        <v>0</v>
      </c>
      <c r="I178" s="29"/>
      <c r="J178" s="30"/>
      <c r="K178" s="31"/>
      <c r="L178" s="31"/>
      <c r="M178" s="31"/>
    </row>
    <row r="179" spans="1:13" s="39" customFormat="1" ht="30" customHeight="1" thickBot="1" x14ac:dyDescent="0.3">
      <c r="A179" s="101"/>
      <c r="B179" s="91" t="str">
        <f>B98</f>
        <v>C</v>
      </c>
      <c r="C179" s="259" t="str">
        <f>C98</f>
        <v>ELGIN AVENUE WEST - KEEWATIN STREET TO WORTH STREET, ASPHALT RECONSTRUCTION</v>
      </c>
      <c r="D179" s="260"/>
      <c r="E179" s="260"/>
      <c r="F179" s="261"/>
      <c r="G179" s="101" t="s">
        <v>148</v>
      </c>
      <c r="H179" s="101">
        <f>SUM(H98:H178)</f>
        <v>0</v>
      </c>
      <c r="I179" s="29"/>
      <c r="J179" s="30"/>
      <c r="K179" s="31"/>
      <c r="L179" s="31"/>
      <c r="M179" s="31"/>
    </row>
    <row r="180" spans="1:13" s="39" customFormat="1" ht="30" customHeight="1" thickTop="1" x14ac:dyDescent="0.25">
      <c r="A180" s="35"/>
      <c r="B180" s="36" t="s">
        <v>322</v>
      </c>
      <c r="C180" s="253" t="s">
        <v>323</v>
      </c>
      <c r="D180" s="254"/>
      <c r="E180" s="254"/>
      <c r="F180" s="255"/>
      <c r="G180" s="35"/>
      <c r="H180" s="92"/>
      <c r="I180" s="29"/>
      <c r="J180" s="30"/>
      <c r="K180" s="31"/>
      <c r="L180" s="31"/>
      <c r="M180" s="31"/>
    </row>
    <row r="181" spans="1:13" ht="36" customHeight="1" x14ac:dyDescent="0.2">
      <c r="A181" s="32"/>
      <c r="B181" s="40"/>
      <c r="C181" s="41" t="s">
        <v>17</v>
      </c>
      <c r="D181" s="42"/>
      <c r="E181" s="43" t="s">
        <v>16</v>
      </c>
      <c r="F181" s="43" t="s">
        <v>16</v>
      </c>
      <c r="G181" s="44" t="s">
        <v>16</v>
      </c>
      <c r="H181" s="45"/>
      <c r="I181" s="29"/>
      <c r="J181" s="30"/>
      <c r="K181" s="31"/>
      <c r="L181" s="31"/>
      <c r="M181" s="31"/>
    </row>
    <row r="182" spans="1:13" s="54" customFormat="1" ht="30" customHeight="1" x14ac:dyDescent="0.2">
      <c r="A182" s="46" t="s">
        <v>40</v>
      </c>
      <c r="B182" s="47" t="s">
        <v>324</v>
      </c>
      <c r="C182" s="48" t="s">
        <v>42</v>
      </c>
      <c r="D182" s="49" t="s">
        <v>21</v>
      </c>
      <c r="E182" s="50" t="s">
        <v>27</v>
      </c>
      <c r="F182" s="51">
        <v>90</v>
      </c>
      <c r="G182" s="52"/>
      <c r="H182" s="53">
        <f t="shared" ref="H182" si="27">ROUND(G182*F182,2)</f>
        <v>0</v>
      </c>
      <c r="I182" s="29"/>
      <c r="J182" s="30"/>
      <c r="K182" s="31"/>
      <c r="L182" s="31"/>
      <c r="M182" s="31"/>
    </row>
    <row r="183" spans="1:13" ht="36" customHeight="1" x14ac:dyDescent="0.2">
      <c r="A183" s="32"/>
      <c r="B183" s="40"/>
      <c r="C183" s="60" t="s">
        <v>55</v>
      </c>
      <c r="D183" s="42"/>
      <c r="E183" s="61"/>
      <c r="F183" s="42"/>
      <c r="G183" s="44"/>
      <c r="H183" s="45"/>
      <c r="I183" s="29"/>
      <c r="J183" s="30"/>
      <c r="K183" s="31"/>
      <c r="L183" s="31"/>
      <c r="M183" s="31"/>
    </row>
    <row r="184" spans="1:13" s="54" customFormat="1" ht="30" customHeight="1" x14ac:dyDescent="0.2">
      <c r="A184" s="62" t="s">
        <v>56</v>
      </c>
      <c r="B184" s="47" t="s">
        <v>325</v>
      </c>
      <c r="C184" s="48" t="s">
        <v>58</v>
      </c>
      <c r="D184" s="49" t="s">
        <v>21</v>
      </c>
      <c r="E184" s="50"/>
      <c r="F184" s="51"/>
      <c r="G184" s="56"/>
      <c r="H184" s="53"/>
      <c r="I184" s="29"/>
      <c r="J184" s="30"/>
      <c r="K184" s="31"/>
      <c r="L184" s="31"/>
      <c r="M184" s="31"/>
    </row>
    <row r="185" spans="1:13" s="54" customFormat="1" ht="30" customHeight="1" x14ac:dyDescent="0.2">
      <c r="A185" s="62" t="s">
        <v>159</v>
      </c>
      <c r="B185" s="57" t="s">
        <v>32</v>
      </c>
      <c r="C185" s="48" t="s">
        <v>160</v>
      </c>
      <c r="D185" s="58" t="s">
        <v>16</v>
      </c>
      <c r="E185" s="50" t="s">
        <v>27</v>
      </c>
      <c r="F185" s="51">
        <v>50</v>
      </c>
      <c r="G185" s="52"/>
      <c r="H185" s="53">
        <f>ROUND(G185*F185,2)</f>
        <v>0</v>
      </c>
      <c r="I185" s="29"/>
      <c r="J185" s="30"/>
      <c r="K185" s="31"/>
      <c r="L185" s="31"/>
      <c r="M185" s="31"/>
    </row>
    <row r="186" spans="1:13" s="54" customFormat="1" ht="32.25" customHeight="1" x14ac:dyDescent="0.2">
      <c r="A186" s="62" t="s">
        <v>61</v>
      </c>
      <c r="B186" s="47" t="s">
        <v>326</v>
      </c>
      <c r="C186" s="48" t="s">
        <v>63</v>
      </c>
      <c r="D186" s="58" t="s">
        <v>64</v>
      </c>
      <c r="E186" s="50"/>
      <c r="F186" s="51"/>
      <c r="G186" s="56"/>
      <c r="H186" s="53"/>
      <c r="I186" s="29"/>
      <c r="J186" s="30"/>
      <c r="K186" s="31"/>
      <c r="L186" s="31"/>
      <c r="M186" s="31"/>
    </row>
    <row r="187" spans="1:13" s="54" customFormat="1" ht="39.950000000000003" customHeight="1" x14ac:dyDescent="0.2">
      <c r="A187" s="62" t="s">
        <v>327</v>
      </c>
      <c r="B187" s="57" t="s">
        <v>32</v>
      </c>
      <c r="C187" s="48" t="s">
        <v>328</v>
      </c>
      <c r="D187" s="58" t="s">
        <v>16</v>
      </c>
      <c r="E187" s="50" t="s">
        <v>27</v>
      </c>
      <c r="F187" s="51">
        <v>10</v>
      </c>
      <c r="G187" s="52"/>
      <c r="H187" s="53">
        <f t="shared" ref="H187:H189" si="28">ROUND(G187*F187,2)</f>
        <v>0</v>
      </c>
      <c r="I187" s="29"/>
      <c r="J187" s="30"/>
      <c r="K187" s="31"/>
      <c r="L187" s="31"/>
      <c r="M187" s="31"/>
    </row>
    <row r="188" spans="1:13" s="54" customFormat="1" ht="39.950000000000003" customHeight="1" x14ac:dyDescent="0.2">
      <c r="A188" s="62" t="s">
        <v>65</v>
      </c>
      <c r="B188" s="57" t="s">
        <v>68</v>
      </c>
      <c r="C188" s="48" t="s">
        <v>66</v>
      </c>
      <c r="D188" s="58" t="s">
        <v>16</v>
      </c>
      <c r="E188" s="50" t="s">
        <v>27</v>
      </c>
      <c r="F188" s="51">
        <v>100</v>
      </c>
      <c r="G188" s="52"/>
      <c r="H188" s="53">
        <f t="shared" si="28"/>
        <v>0</v>
      </c>
      <c r="I188" s="29"/>
      <c r="J188" s="30"/>
      <c r="K188" s="31"/>
      <c r="L188" s="31"/>
      <c r="M188" s="31"/>
    </row>
    <row r="189" spans="1:13" s="54" customFormat="1" ht="39.950000000000003" customHeight="1" x14ac:dyDescent="0.2">
      <c r="A189" s="62" t="s">
        <v>67</v>
      </c>
      <c r="B189" s="57" t="s">
        <v>239</v>
      </c>
      <c r="C189" s="48" t="s">
        <v>69</v>
      </c>
      <c r="D189" s="58" t="s">
        <v>16</v>
      </c>
      <c r="E189" s="50" t="s">
        <v>27</v>
      </c>
      <c r="F189" s="51">
        <v>34</v>
      </c>
      <c r="G189" s="52"/>
      <c r="H189" s="53">
        <f t="shared" si="28"/>
        <v>0</v>
      </c>
      <c r="I189" s="29"/>
      <c r="J189" s="30"/>
      <c r="K189" s="31"/>
      <c r="L189" s="31"/>
      <c r="M189" s="31"/>
    </row>
    <row r="190" spans="1:13" s="54" customFormat="1" ht="30" customHeight="1" x14ac:dyDescent="0.2">
      <c r="A190" s="62" t="s">
        <v>162</v>
      </c>
      <c r="B190" s="47" t="s">
        <v>329</v>
      </c>
      <c r="C190" s="48" t="s">
        <v>164</v>
      </c>
      <c r="D190" s="58" t="s">
        <v>64</v>
      </c>
      <c r="E190" s="50"/>
      <c r="F190" s="51"/>
      <c r="G190" s="56"/>
      <c r="H190" s="53"/>
      <c r="I190" s="29"/>
      <c r="J190" s="30"/>
      <c r="K190" s="31"/>
      <c r="L190" s="31"/>
      <c r="M190" s="31"/>
    </row>
    <row r="191" spans="1:13" s="54" customFormat="1" ht="30" customHeight="1" x14ac:dyDescent="0.2">
      <c r="A191" s="62" t="s">
        <v>165</v>
      </c>
      <c r="B191" s="57" t="s">
        <v>32</v>
      </c>
      <c r="C191" s="48" t="s">
        <v>166</v>
      </c>
      <c r="D191" s="58" t="s">
        <v>16</v>
      </c>
      <c r="E191" s="50" t="s">
        <v>75</v>
      </c>
      <c r="F191" s="51">
        <v>160</v>
      </c>
      <c r="G191" s="52"/>
      <c r="H191" s="53">
        <f>ROUND(G191*F191,2)</f>
        <v>0</v>
      </c>
      <c r="I191" s="29"/>
      <c r="J191" s="30"/>
      <c r="K191" s="31"/>
      <c r="L191" s="31"/>
      <c r="M191" s="31"/>
    </row>
    <row r="192" spans="1:13" s="54" customFormat="1" ht="30" customHeight="1" x14ac:dyDescent="0.2">
      <c r="A192" s="62" t="s">
        <v>70</v>
      </c>
      <c r="B192" s="47" t="s">
        <v>330</v>
      </c>
      <c r="C192" s="48" t="s">
        <v>72</v>
      </c>
      <c r="D192" s="58" t="s">
        <v>64</v>
      </c>
      <c r="E192" s="50"/>
      <c r="F192" s="51"/>
      <c r="G192" s="56"/>
      <c r="H192" s="53"/>
      <c r="I192" s="29"/>
      <c r="J192" s="30"/>
      <c r="K192" s="31"/>
      <c r="L192" s="31"/>
      <c r="M192" s="31"/>
    </row>
    <row r="193" spans="1:13" s="54" customFormat="1" ht="30" customHeight="1" x14ac:dyDescent="0.2">
      <c r="A193" s="62" t="s">
        <v>73</v>
      </c>
      <c r="B193" s="57" t="s">
        <v>32</v>
      </c>
      <c r="C193" s="48" t="s">
        <v>74</v>
      </c>
      <c r="D193" s="58" t="s">
        <v>16</v>
      </c>
      <c r="E193" s="50" t="s">
        <v>75</v>
      </c>
      <c r="F193" s="51">
        <v>180</v>
      </c>
      <c r="G193" s="52"/>
      <c r="H193" s="53">
        <f>ROUND(G193*F193,2)</f>
        <v>0</v>
      </c>
      <c r="I193" s="29"/>
      <c r="J193" s="30"/>
      <c r="K193" s="31"/>
      <c r="L193" s="31"/>
      <c r="M193" s="31"/>
    </row>
    <row r="194" spans="1:13" s="54" customFormat="1" ht="30" customHeight="1" x14ac:dyDescent="0.2">
      <c r="A194" s="62" t="s">
        <v>76</v>
      </c>
      <c r="B194" s="47" t="s">
        <v>331</v>
      </c>
      <c r="C194" s="48" t="s">
        <v>78</v>
      </c>
      <c r="D194" s="58" t="s">
        <v>79</v>
      </c>
      <c r="E194" s="50"/>
      <c r="F194" s="51"/>
      <c r="G194" s="56"/>
      <c r="H194" s="53"/>
      <c r="I194" s="29"/>
      <c r="J194" s="30"/>
      <c r="K194" s="31"/>
      <c r="L194" s="31"/>
      <c r="M194" s="31"/>
    </row>
    <row r="195" spans="1:13" s="54" customFormat="1" ht="30" customHeight="1" x14ac:dyDescent="0.2">
      <c r="A195" s="62" t="s">
        <v>80</v>
      </c>
      <c r="B195" s="57" t="s">
        <v>32</v>
      </c>
      <c r="C195" s="48" t="s">
        <v>81</v>
      </c>
      <c r="D195" s="58" t="s">
        <v>82</v>
      </c>
      <c r="E195" s="50"/>
      <c r="F195" s="51"/>
      <c r="G195" s="56"/>
      <c r="H195" s="53"/>
      <c r="I195" s="29"/>
      <c r="J195" s="30"/>
      <c r="K195" s="31"/>
      <c r="L195" s="31"/>
      <c r="M195" s="31"/>
    </row>
    <row r="196" spans="1:13" s="54" customFormat="1" ht="30" customHeight="1" x14ac:dyDescent="0.2">
      <c r="A196" s="62" t="s">
        <v>83</v>
      </c>
      <c r="B196" s="64" t="s">
        <v>84</v>
      </c>
      <c r="C196" s="48" t="s">
        <v>85</v>
      </c>
      <c r="D196" s="58"/>
      <c r="E196" s="50" t="s">
        <v>27</v>
      </c>
      <c r="F196" s="51">
        <v>12</v>
      </c>
      <c r="G196" s="52"/>
      <c r="H196" s="53">
        <f>ROUND(G196*F196,2)</f>
        <v>0</v>
      </c>
      <c r="I196" s="29"/>
      <c r="J196" s="30"/>
      <c r="K196" s="31"/>
      <c r="L196" s="31"/>
      <c r="M196" s="31"/>
    </row>
    <row r="197" spans="1:13" s="54" customFormat="1" ht="30" customHeight="1" x14ac:dyDescent="0.2">
      <c r="A197" s="62" t="s">
        <v>225</v>
      </c>
      <c r="B197" s="64" t="s">
        <v>131</v>
      </c>
      <c r="C197" s="48" t="s">
        <v>226</v>
      </c>
      <c r="D197" s="58"/>
      <c r="E197" s="50" t="s">
        <v>27</v>
      </c>
      <c r="F197" s="51">
        <v>15</v>
      </c>
      <c r="G197" s="52"/>
      <c r="H197" s="53">
        <f>ROUND(G197*F197,2)</f>
        <v>0</v>
      </c>
      <c r="I197" s="29"/>
      <c r="J197" s="30"/>
      <c r="K197" s="31"/>
      <c r="L197" s="31"/>
      <c r="M197" s="31"/>
    </row>
    <row r="198" spans="1:13" s="54" customFormat="1" ht="39.950000000000003" customHeight="1" x14ac:dyDescent="0.2">
      <c r="A198" s="62" t="s">
        <v>89</v>
      </c>
      <c r="B198" s="47" t="s">
        <v>332</v>
      </c>
      <c r="C198" s="48" t="s">
        <v>91</v>
      </c>
      <c r="D198" s="58" t="s">
        <v>92</v>
      </c>
      <c r="E198" s="50" t="s">
        <v>27</v>
      </c>
      <c r="F198" s="65">
        <v>10</v>
      </c>
      <c r="G198" s="52"/>
      <c r="H198" s="53">
        <f t="shared" ref="H198:H200" si="29">ROUND(G198*F198,2)</f>
        <v>0</v>
      </c>
      <c r="I198" s="29"/>
      <c r="J198" s="30"/>
      <c r="K198" s="31"/>
      <c r="L198" s="31"/>
      <c r="M198" s="31"/>
    </row>
    <row r="199" spans="1:13" s="54" customFormat="1" ht="30" customHeight="1" x14ac:dyDescent="0.2">
      <c r="A199" s="62" t="s">
        <v>93</v>
      </c>
      <c r="B199" s="47" t="s">
        <v>333</v>
      </c>
      <c r="C199" s="48" t="s">
        <v>95</v>
      </c>
      <c r="D199" s="58" t="s">
        <v>92</v>
      </c>
      <c r="E199" s="50" t="s">
        <v>27</v>
      </c>
      <c r="F199" s="51">
        <v>10</v>
      </c>
      <c r="G199" s="52"/>
      <c r="H199" s="53">
        <f t="shared" si="29"/>
        <v>0</v>
      </c>
      <c r="I199" s="29"/>
      <c r="J199" s="30"/>
      <c r="K199" s="31"/>
      <c r="L199" s="31"/>
      <c r="M199" s="31"/>
    </row>
    <row r="200" spans="1:13" s="54" customFormat="1" ht="30" customHeight="1" x14ac:dyDescent="0.2">
      <c r="A200" s="62" t="s">
        <v>96</v>
      </c>
      <c r="B200" s="47" t="s">
        <v>334</v>
      </c>
      <c r="C200" s="48" t="s">
        <v>98</v>
      </c>
      <c r="D200" s="58" t="s">
        <v>92</v>
      </c>
      <c r="E200" s="50" t="s">
        <v>27</v>
      </c>
      <c r="F200" s="51">
        <v>10</v>
      </c>
      <c r="G200" s="52"/>
      <c r="H200" s="53">
        <f t="shared" si="29"/>
        <v>0</v>
      </c>
      <c r="I200" s="29"/>
      <c r="J200" s="30"/>
      <c r="K200" s="31"/>
      <c r="L200" s="31"/>
      <c r="M200" s="31"/>
    </row>
    <row r="201" spans="1:13" s="54" customFormat="1" ht="30" customHeight="1" x14ac:dyDescent="0.2">
      <c r="A201" s="62" t="s">
        <v>99</v>
      </c>
      <c r="B201" s="47" t="s">
        <v>335</v>
      </c>
      <c r="C201" s="48" t="s">
        <v>101</v>
      </c>
      <c r="D201" s="58" t="s">
        <v>102</v>
      </c>
      <c r="E201" s="50"/>
      <c r="F201" s="51"/>
      <c r="G201" s="56"/>
      <c r="H201" s="53"/>
      <c r="I201" s="29"/>
      <c r="J201" s="30"/>
      <c r="K201" s="31"/>
      <c r="L201" s="31"/>
      <c r="M201" s="31"/>
    </row>
    <row r="202" spans="1:13" s="54" customFormat="1" ht="39.950000000000003" customHeight="1" x14ac:dyDescent="0.2">
      <c r="A202" s="62" t="s">
        <v>235</v>
      </c>
      <c r="B202" s="57" t="s">
        <v>32</v>
      </c>
      <c r="C202" s="48" t="s">
        <v>236</v>
      </c>
      <c r="D202" s="58" t="s">
        <v>237</v>
      </c>
      <c r="E202" s="50" t="s">
        <v>108</v>
      </c>
      <c r="F202" s="51">
        <v>20</v>
      </c>
      <c r="G202" s="52"/>
      <c r="H202" s="53">
        <f t="shared" ref="H202:H203" si="30">ROUND(G202*F202,2)</f>
        <v>0</v>
      </c>
      <c r="I202" s="29"/>
      <c r="J202" s="30"/>
      <c r="K202" s="31"/>
      <c r="L202" s="31"/>
      <c r="M202" s="31"/>
    </row>
    <row r="203" spans="1:13" s="102" customFormat="1" ht="39.950000000000003" customHeight="1" x14ac:dyDescent="0.2">
      <c r="A203" s="62" t="s">
        <v>238</v>
      </c>
      <c r="B203" s="57" t="s">
        <v>68</v>
      </c>
      <c r="C203" s="48" t="s">
        <v>240</v>
      </c>
      <c r="D203" s="58" t="s">
        <v>241</v>
      </c>
      <c r="E203" s="50" t="s">
        <v>108</v>
      </c>
      <c r="F203" s="51">
        <v>10</v>
      </c>
      <c r="G203" s="52"/>
      <c r="H203" s="53">
        <f t="shared" si="30"/>
        <v>0</v>
      </c>
      <c r="I203" s="29"/>
      <c r="J203" s="30"/>
      <c r="K203" s="31"/>
      <c r="L203" s="31"/>
      <c r="M203" s="31"/>
    </row>
    <row r="204" spans="1:13" s="54" customFormat="1" ht="39.950000000000003" customHeight="1" x14ac:dyDescent="0.2">
      <c r="A204" s="62" t="s">
        <v>178</v>
      </c>
      <c r="B204" s="47" t="s">
        <v>336</v>
      </c>
      <c r="C204" s="48" t="s">
        <v>180</v>
      </c>
      <c r="D204" s="58" t="s">
        <v>125</v>
      </c>
      <c r="E204" s="50"/>
      <c r="F204" s="51"/>
      <c r="G204" s="59"/>
      <c r="H204" s="53"/>
      <c r="I204" s="29"/>
      <c r="J204" s="30"/>
      <c r="K204" s="31"/>
      <c r="L204" s="31"/>
      <c r="M204" s="31"/>
    </row>
    <row r="205" spans="1:13" s="54" customFormat="1" ht="30" customHeight="1" x14ac:dyDescent="0.2">
      <c r="A205" s="62" t="s">
        <v>183</v>
      </c>
      <c r="B205" s="57" t="s">
        <v>32</v>
      </c>
      <c r="C205" s="48" t="s">
        <v>134</v>
      </c>
      <c r="D205" s="58"/>
      <c r="E205" s="50"/>
      <c r="F205" s="51"/>
      <c r="G205" s="59"/>
      <c r="H205" s="53"/>
      <c r="I205" s="29"/>
      <c r="J205" s="30"/>
      <c r="K205" s="31"/>
      <c r="L205" s="31"/>
      <c r="M205" s="31"/>
    </row>
    <row r="206" spans="1:13" s="54" customFormat="1" ht="30" customHeight="1" x14ac:dyDescent="0.2">
      <c r="A206" s="62" t="s">
        <v>184</v>
      </c>
      <c r="B206" s="64" t="s">
        <v>84</v>
      </c>
      <c r="C206" s="48" t="s">
        <v>129</v>
      </c>
      <c r="D206" s="58"/>
      <c r="E206" s="50" t="s">
        <v>34</v>
      </c>
      <c r="F206" s="51">
        <v>8</v>
      </c>
      <c r="G206" s="52"/>
      <c r="H206" s="53">
        <f t="shared" ref="H206" si="31">ROUND(G206*F206,2)</f>
        <v>0</v>
      </c>
      <c r="I206" s="29"/>
      <c r="J206" s="30"/>
      <c r="K206" s="31"/>
      <c r="L206" s="31"/>
      <c r="M206" s="31"/>
    </row>
    <row r="207" spans="1:13" ht="36" customHeight="1" x14ac:dyDescent="0.2">
      <c r="A207" s="32"/>
      <c r="B207" s="100"/>
      <c r="C207" s="60" t="s">
        <v>141</v>
      </c>
      <c r="D207" s="42"/>
      <c r="E207" s="89"/>
      <c r="F207" s="43"/>
      <c r="G207" s="44"/>
      <c r="H207" s="45"/>
      <c r="I207" s="29"/>
      <c r="J207" s="30"/>
      <c r="K207" s="31"/>
      <c r="L207" s="31"/>
      <c r="M207" s="31"/>
    </row>
    <row r="208" spans="1:13" s="54" customFormat="1" ht="30" customHeight="1" x14ac:dyDescent="0.2">
      <c r="A208" s="62" t="s">
        <v>142</v>
      </c>
      <c r="B208" s="47" t="s">
        <v>337</v>
      </c>
      <c r="C208" s="48" t="s">
        <v>144</v>
      </c>
      <c r="D208" s="58" t="s">
        <v>145</v>
      </c>
      <c r="E208" s="50"/>
      <c r="F208" s="51"/>
      <c r="G208" s="56"/>
      <c r="H208" s="53"/>
      <c r="I208" s="29"/>
      <c r="J208" s="30"/>
      <c r="K208" s="31"/>
      <c r="L208" s="31"/>
      <c r="M208" s="31"/>
    </row>
    <row r="209" spans="1:13" s="54" customFormat="1" ht="30" customHeight="1" x14ac:dyDescent="0.2">
      <c r="A209" s="62" t="s">
        <v>146</v>
      </c>
      <c r="B209" s="57" t="s">
        <v>32</v>
      </c>
      <c r="C209" s="48" t="s">
        <v>147</v>
      </c>
      <c r="D209" s="58"/>
      <c r="E209" s="50" t="s">
        <v>27</v>
      </c>
      <c r="F209" s="51">
        <v>90</v>
      </c>
      <c r="G209" s="52"/>
      <c r="H209" s="53">
        <f>ROUND(G209*F209,2)</f>
        <v>0</v>
      </c>
      <c r="I209" s="29"/>
      <c r="J209" s="30"/>
      <c r="K209" s="31"/>
      <c r="L209" s="31"/>
      <c r="M209" s="31"/>
    </row>
    <row r="210" spans="1:13" s="39" customFormat="1" ht="30" customHeight="1" thickBot="1" x14ac:dyDescent="0.3">
      <c r="A210" s="101"/>
      <c r="B210" s="91" t="str">
        <f>B180</f>
        <v>D</v>
      </c>
      <c r="C210" s="259" t="str">
        <f>C180</f>
        <v>GARDEN PARK DRIVE ALLEY - TEMPLETON AVENUE TO BEECHER AVENUE, CONCRETE REHABILITATION</v>
      </c>
      <c r="D210" s="260"/>
      <c r="E210" s="260"/>
      <c r="F210" s="261"/>
      <c r="G210" s="101" t="s">
        <v>148</v>
      </c>
      <c r="H210" s="101">
        <f>SUM(H180:H209)</f>
        <v>0</v>
      </c>
      <c r="I210" s="29"/>
      <c r="J210" s="30"/>
      <c r="K210" s="31"/>
      <c r="L210" s="31"/>
      <c r="M210" s="31"/>
    </row>
    <row r="211" spans="1:13" s="39" customFormat="1" ht="30" customHeight="1" thickTop="1" x14ac:dyDescent="0.25">
      <c r="A211" s="35"/>
      <c r="B211" s="36" t="s">
        <v>338</v>
      </c>
      <c r="C211" s="253" t="s">
        <v>339</v>
      </c>
      <c r="D211" s="254"/>
      <c r="E211" s="254"/>
      <c r="F211" s="255"/>
      <c r="G211" s="35"/>
      <c r="H211" s="92"/>
      <c r="I211" s="29"/>
      <c r="J211" s="30"/>
      <c r="K211" s="31"/>
      <c r="L211" s="31"/>
      <c r="M211" s="31"/>
    </row>
    <row r="212" spans="1:13" ht="36" customHeight="1" x14ac:dyDescent="0.2">
      <c r="A212" s="32"/>
      <c r="B212" s="40"/>
      <c r="C212" s="41" t="s">
        <v>17</v>
      </c>
      <c r="D212" s="42"/>
      <c r="E212" s="43" t="s">
        <v>16</v>
      </c>
      <c r="F212" s="43" t="s">
        <v>16</v>
      </c>
      <c r="G212" s="44" t="s">
        <v>16</v>
      </c>
      <c r="H212" s="45"/>
      <c r="I212" s="29"/>
      <c r="J212" s="30"/>
      <c r="K212" s="31"/>
      <c r="L212" s="31"/>
      <c r="M212" s="31"/>
    </row>
    <row r="213" spans="1:13" s="54" customFormat="1" ht="30" customHeight="1" x14ac:dyDescent="0.2">
      <c r="A213" s="46" t="s">
        <v>18</v>
      </c>
      <c r="B213" s="47" t="s">
        <v>340</v>
      </c>
      <c r="C213" s="48" t="s">
        <v>20</v>
      </c>
      <c r="D213" s="49" t="s">
        <v>21</v>
      </c>
      <c r="E213" s="50" t="s">
        <v>22</v>
      </c>
      <c r="F213" s="51">
        <v>210</v>
      </c>
      <c r="G213" s="52"/>
      <c r="H213" s="53">
        <f t="shared" ref="H213:H214" si="32">ROUND(G213*F213,2)</f>
        <v>0</v>
      </c>
      <c r="I213" s="29"/>
      <c r="J213" s="30"/>
      <c r="K213" s="31"/>
      <c r="L213" s="31"/>
      <c r="M213" s="31"/>
    </row>
    <row r="214" spans="1:13" s="54" customFormat="1" ht="30" customHeight="1" x14ac:dyDescent="0.2">
      <c r="A214" s="55" t="s">
        <v>23</v>
      </c>
      <c r="B214" s="47" t="s">
        <v>341</v>
      </c>
      <c r="C214" s="48" t="s">
        <v>25</v>
      </c>
      <c r="D214" s="49" t="s">
        <v>26</v>
      </c>
      <c r="E214" s="50" t="s">
        <v>27</v>
      </c>
      <c r="F214" s="51">
        <v>725</v>
      </c>
      <c r="G214" s="52"/>
      <c r="H214" s="53">
        <f t="shared" si="32"/>
        <v>0</v>
      </c>
      <c r="I214" s="29"/>
      <c r="J214" s="30"/>
      <c r="K214" s="31"/>
      <c r="L214" s="31"/>
      <c r="M214" s="31"/>
    </row>
    <row r="215" spans="1:13" s="54" customFormat="1" ht="39.950000000000003" customHeight="1" x14ac:dyDescent="0.2">
      <c r="A215" s="55" t="s">
        <v>28</v>
      </c>
      <c r="B215" s="47" t="s">
        <v>342</v>
      </c>
      <c r="C215" s="48" t="s">
        <v>30</v>
      </c>
      <c r="D215" s="49" t="s">
        <v>26</v>
      </c>
      <c r="E215" s="50"/>
      <c r="F215" s="51"/>
      <c r="G215" s="56"/>
      <c r="H215" s="53"/>
      <c r="I215" s="29"/>
      <c r="J215" s="30"/>
      <c r="K215" s="31"/>
      <c r="L215" s="31"/>
      <c r="M215" s="31"/>
    </row>
    <row r="216" spans="1:13" s="54" customFormat="1" ht="30" customHeight="1" x14ac:dyDescent="0.2">
      <c r="A216" s="55" t="s">
        <v>343</v>
      </c>
      <c r="B216" s="57" t="s">
        <v>32</v>
      </c>
      <c r="C216" s="48" t="s">
        <v>344</v>
      </c>
      <c r="D216" s="58" t="s">
        <v>16</v>
      </c>
      <c r="E216" s="50" t="s">
        <v>34</v>
      </c>
      <c r="F216" s="51">
        <v>250</v>
      </c>
      <c r="G216" s="52"/>
      <c r="H216" s="53">
        <f t="shared" ref="H216" si="33">ROUND(G216*F216,2)</f>
        <v>0</v>
      </c>
      <c r="I216" s="29"/>
      <c r="J216" s="30"/>
      <c r="K216" s="31"/>
      <c r="L216" s="31"/>
      <c r="M216" s="31"/>
    </row>
    <row r="217" spans="1:13" s="54" customFormat="1" ht="38.450000000000003" customHeight="1" x14ac:dyDescent="0.2">
      <c r="A217" s="55" t="s">
        <v>35</v>
      </c>
      <c r="B217" s="47" t="s">
        <v>345</v>
      </c>
      <c r="C217" s="48" t="s">
        <v>37</v>
      </c>
      <c r="D217" s="49" t="s">
        <v>21</v>
      </c>
      <c r="E217" s="50"/>
      <c r="F217" s="51"/>
      <c r="G217" s="56"/>
      <c r="H217" s="53"/>
      <c r="I217" s="29"/>
      <c r="J217" s="30"/>
      <c r="K217" s="31"/>
      <c r="L217" s="31"/>
      <c r="M217" s="31"/>
    </row>
    <row r="218" spans="1:13" s="54" customFormat="1" ht="36" customHeight="1" x14ac:dyDescent="0.2">
      <c r="A218" s="55" t="s">
        <v>38</v>
      </c>
      <c r="B218" s="57" t="s">
        <v>32</v>
      </c>
      <c r="C218" s="48" t="s">
        <v>39</v>
      </c>
      <c r="D218" s="58" t="s">
        <v>16</v>
      </c>
      <c r="E218" s="50" t="s">
        <v>22</v>
      </c>
      <c r="F218" s="51">
        <v>75</v>
      </c>
      <c r="G218" s="52"/>
      <c r="H218" s="53">
        <f t="shared" ref="H218:H222" si="34">ROUND(G218*F218,2)</f>
        <v>0</v>
      </c>
      <c r="I218" s="29"/>
      <c r="J218" s="30"/>
      <c r="K218" s="31"/>
      <c r="L218" s="31"/>
      <c r="M218" s="31"/>
    </row>
    <row r="219" spans="1:13" s="54" customFormat="1" ht="30" customHeight="1" x14ac:dyDescent="0.2">
      <c r="A219" s="46" t="s">
        <v>40</v>
      </c>
      <c r="B219" s="47" t="s">
        <v>346</v>
      </c>
      <c r="C219" s="48" t="s">
        <v>42</v>
      </c>
      <c r="D219" s="49" t="s">
        <v>21</v>
      </c>
      <c r="E219" s="50" t="s">
        <v>27</v>
      </c>
      <c r="F219" s="51">
        <v>400</v>
      </c>
      <c r="G219" s="52"/>
      <c r="H219" s="53">
        <f t="shared" si="34"/>
        <v>0</v>
      </c>
      <c r="I219" s="29"/>
      <c r="J219" s="30"/>
      <c r="K219" s="31"/>
      <c r="L219" s="31"/>
      <c r="M219" s="31"/>
    </row>
    <row r="220" spans="1:13" s="54" customFormat="1" ht="30" customHeight="1" x14ac:dyDescent="0.2">
      <c r="A220" s="55" t="s">
        <v>347</v>
      </c>
      <c r="B220" s="47" t="s">
        <v>348</v>
      </c>
      <c r="C220" s="48" t="s">
        <v>349</v>
      </c>
      <c r="D220" s="49" t="s">
        <v>26</v>
      </c>
      <c r="E220" s="50" t="s">
        <v>27</v>
      </c>
      <c r="F220" s="63">
        <v>420</v>
      </c>
      <c r="G220" s="52"/>
      <c r="H220" s="53">
        <f t="shared" si="34"/>
        <v>0</v>
      </c>
      <c r="I220" s="29"/>
      <c r="J220" s="30"/>
      <c r="K220" s="31"/>
      <c r="L220" s="31"/>
      <c r="M220" s="31"/>
    </row>
    <row r="221" spans="1:13" s="54" customFormat="1" ht="30" customHeight="1" x14ac:dyDescent="0.2">
      <c r="A221" s="55" t="s">
        <v>43</v>
      </c>
      <c r="B221" s="47" t="s">
        <v>350</v>
      </c>
      <c r="C221" s="48" t="s">
        <v>45</v>
      </c>
      <c r="D221" s="49" t="s">
        <v>46</v>
      </c>
      <c r="E221" s="50"/>
      <c r="F221" s="51"/>
      <c r="G221" s="59"/>
      <c r="H221" s="53">
        <f t="shared" si="34"/>
        <v>0</v>
      </c>
      <c r="I221" s="29"/>
      <c r="J221" s="30"/>
      <c r="K221" s="31"/>
      <c r="L221" s="31"/>
      <c r="M221" s="31"/>
    </row>
    <row r="222" spans="1:13" s="54" customFormat="1" ht="30" customHeight="1" x14ac:dyDescent="0.2">
      <c r="A222" s="55" t="s">
        <v>47</v>
      </c>
      <c r="B222" s="57" t="s">
        <v>32</v>
      </c>
      <c r="C222" s="48" t="s">
        <v>48</v>
      </c>
      <c r="D222" s="58" t="s">
        <v>16</v>
      </c>
      <c r="E222" s="50" t="s">
        <v>27</v>
      </c>
      <c r="F222" s="51">
        <v>725</v>
      </c>
      <c r="G222" s="52"/>
      <c r="H222" s="53">
        <f t="shared" si="34"/>
        <v>0</v>
      </c>
      <c r="I222" s="29"/>
      <c r="J222" s="30"/>
      <c r="K222" s="31"/>
      <c r="L222" s="31"/>
      <c r="M222" s="31"/>
    </row>
    <row r="223" spans="1:13" s="54" customFormat="1" ht="30" customHeight="1" x14ac:dyDescent="0.2">
      <c r="A223" s="55" t="s">
        <v>49</v>
      </c>
      <c r="B223" s="47" t="s">
        <v>351</v>
      </c>
      <c r="C223" s="48" t="s">
        <v>51</v>
      </c>
      <c r="D223" s="58" t="s">
        <v>52</v>
      </c>
      <c r="E223" s="50"/>
      <c r="F223" s="51"/>
      <c r="G223" s="56"/>
      <c r="H223" s="53"/>
      <c r="I223" s="29"/>
      <c r="J223" s="30"/>
      <c r="K223" s="31"/>
      <c r="L223" s="31"/>
      <c r="M223" s="31"/>
    </row>
    <row r="224" spans="1:13" s="54" customFormat="1" ht="30" customHeight="1" x14ac:dyDescent="0.2">
      <c r="A224" s="55" t="s">
        <v>53</v>
      </c>
      <c r="B224" s="57" t="s">
        <v>32</v>
      </c>
      <c r="C224" s="48" t="s">
        <v>54</v>
      </c>
      <c r="D224" s="58" t="s">
        <v>16</v>
      </c>
      <c r="E224" s="50" t="s">
        <v>27</v>
      </c>
      <c r="F224" s="51">
        <v>725</v>
      </c>
      <c r="G224" s="52"/>
      <c r="H224" s="53">
        <f>ROUND(G224*F224,2)</f>
        <v>0</v>
      </c>
      <c r="I224" s="29"/>
      <c r="J224" s="30"/>
      <c r="K224" s="31"/>
      <c r="L224" s="31"/>
      <c r="M224" s="31"/>
    </row>
    <row r="225" spans="1:13" ht="36" customHeight="1" x14ac:dyDescent="0.2">
      <c r="A225" s="32"/>
      <c r="B225" s="40"/>
      <c r="C225" s="60" t="s">
        <v>55</v>
      </c>
      <c r="D225" s="42"/>
      <c r="E225" s="61"/>
      <c r="F225" s="42"/>
      <c r="G225" s="44"/>
      <c r="H225" s="45"/>
      <c r="I225" s="29"/>
      <c r="J225" s="30"/>
      <c r="K225" s="31"/>
      <c r="L225" s="31"/>
      <c r="M225" s="31"/>
    </row>
    <row r="226" spans="1:13" s="54" customFormat="1" ht="30" customHeight="1" x14ac:dyDescent="0.2">
      <c r="A226" s="62" t="s">
        <v>56</v>
      </c>
      <c r="B226" s="47" t="s">
        <v>352</v>
      </c>
      <c r="C226" s="48" t="s">
        <v>58</v>
      </c>
      <c r="D226" s="49" t="s">
        <v>21</v>
      </c>
      <c r="E226" s="50"/>
      <c r="F226" s="51"/>
      <c r="G226" s="56"/>
      <c r="H226" s="53"/>
      <c r="I226" s="29"/>
      <c r="J226" s="30"/>
      <c r="K226" s="31"/>
      <c r="L226" s="31"/>
      <c r="M226" s="31"/>
    </row>
    <row r="227" spans="1:13" s="54" customFormat="1" ht="30" customHeight="1" x14ac:dyDescent="0.2">
      <c r="A227" s="62" t="s">
        <v>159</v>
      </c>
      <c r="B227" s="57" t="s">
        <v>32</v>
      </c>
      <c r="C227" s="48" t="s">
        <v>160</v>
      </c>
      <c r="D227" s="58" t="s">
        <v>16</v>
      </c>
      <c r="E227" s="50" t="s">
        <v>27</v>
      </c>
      <c r="F227" s="51">
        <v>725</v>
      </c>
      <c r="G227" s="52"/>
      <c r="H227" s="53">
        <f>ROUND(G227*F227,2)</f>
        <v>0</v>
      </c>
      <c r="I227" s="29"/>
      <c r="J227" s="30"/>
      <c r="K227" s="31"/>
      <c r="L227" s="31"/>
      <c r="M227" s="31"/>
    </row>
    <row r="228" spans="1:13" s="54" customFormat="1" ht="39.950000000000003" customHeight="1" x14ac:dyDescent="0.2">
      <c r="A228" s="62" t="s">
        <v>178</v>
      </c>
      <c r="B228" s="47" t="s">
        <v>353</v>
      </c>
      <c r="C228" s="48" t="s">
        <v>180</v>
      </c>
      <c r="D228" s="58" t="s">
        <v>125</v>
      </c>
      <c r="E228" s="50"/>
      <c r="F228" s="51"/>
      <c r="G228" s="59"/>
      <c r="H228" s="53"/>
      <c r="I228" s="29"/>
      <c r="J228" s="30"/>
      <c r="K228" s="31"/>
      <c r="L228" s="31"/>
      <c r="M228" s="31"/>
    </row>
    <row r="229" spans="1:13" s="54" customFormat="1" ht="30" customHeight="1" x14ac:dyDescent="0.2">
      <c r="A229" s="62" t="s">
        <v>181</v>
      </c>
      <c r="B229" s="57" t="s">
        <v>32</v>
      </c>
      <c r="C229" s="48" t="s">
        <v>127</v>
      </c>
      <c r="D229" s="58"/>
      <c r="E229" s="50"/>
      <c r="F229" s="51"/>
      <c r="G229" s="59"/>
      <c r="H229" s="53"/>
      <c r="I229" s="29"/>
      <c r="J229" s="30"/>
      <c r="K229" s="31"/>
      <c r="L229" s="31"/>
      <c r="M229" s="31"/>
    </row>
    <row r="230" spans="1:13" s="54" customFormat="1" ht="30" customHeight="1" x14ac:dyDescent="0.2">
      <c r="A230" s="62" t="s">
        <v>182</v>
      </c>
      <c r="B230" s="64" t="s">
        <v>84</v>
      </c>
      <c r="C230" s="48" t="s">
        <v>129</v>
      </c>
      <c r="D230" s="58"/>
      <c r="E230" s="50" t="s">
        <v>34</v>
      </c>
      <c r="F230" s="51">
        <v>560</v>
      </c>
      <c r="G230" s="52"/>
      <c r="H230" s="53">
        <f>ROUND(G230*F230,2)</f>
        <v>0</v>
      </c>
      <c r="I230" s="29"/>
      <c r="J230" s="30"/>
      <c r="K230" s="31"/>
      <c r="L230" s="31"/>
      <c r="M230" s="31"/>
    </row>
    <row r="231" spans="1:13" s="54" customFormat="1" ht="30" customHeight="1" x14ac:dyDescent="0.2">
      <c r="A231" s="62" t="s">
        <v>354</v>
      </c>
      <c r="B231" s="64" t="s">
        <v>131</v>
      </c>
      <c r="C231" s="48" t="s">
        <v>132</v>
      </c>
      <c r="D231" s="58"/>
      <c r="E231" s="50" t="s">
        <v>34</v>
      </c>
      <c r="F231" s="51">
        <v>140</v>
      </c>
      <c r="G231" s="52"/>
      <c r="H231" s="53">
        <f>ROUND(G231*F231,2)</f>
        <v>0</v>
      </c>
      <c r="I231" s="29"/>
      <c r="J231" s="30"/>
      <c r="K231" s="31"/>
      <c r="L231" s="31"/>
      <c r="M231" s="31"/>
    </row>
    <row r="232" spans="1:13" s="54" customFormat="1" ht="30" customHeight="1" x14ac:dyDescent="0.2">
      <c r="A232" s="62" t="s">
        <v>183</v>
      </c>
      <c r="B232" s="57" t="s">
        <v>68</v>
      </c>
      <c r="C232" s="48" t="s">
        <v>134</v>
      </c>
      <c r="D232" s="58"/>
      <c r="E232" s="50"/>
      <c r="F232" s="51"/>
      <c r="G232" s="59"/>
      <c r="H232" s="53"/>
      <c r="I232" s="29"/>
      <c r="J232" s="30"/>
      <c r="K232" s="31"/>
      <c r="L232" s="31"/>
      <c r="M232" s="31"/>
    </row>
    <row r="233" spans="1:13" s="54" customFormat="1" ht="30" customHeight="1" x14ac:dyDescent="0.2">
      <c r="A233" s="62" t="s">
        <v>184</v>
      </c>
      <c r="B233" s="64" t="s">
        <v>84</v>
      </c>
      <c r="C233" s="48" t="s">
        <v>129</v>
      </c>
      <c r="D233" s="58"/>
      <c r="E233" s="50" t="s">
        <v>34</v>
      </c>
      <c r="F233" s="51">
        <v>8</v>
      </c>
      <c r="G233" s="52"/>
      <c r="H233" s="53">
        <f t="shared" ref="H233" si="35">ROUND(G233*F233,2)</f>
        <v>0</v>
      </c>
      <c r="I233" s="29"/>
      <c r="J233" s="30"/>
      <c r="K233" s="31"/>
      <c r="L233" s="31"/>
      <c r="M233" s="31"/>
    </row>
    <row r="234" spans="1:13" s="54" customFormat="1" ht="30" customHeight="1" x14ac:dyDescent="0.2">
      <c r="A234" s="62" t="s">
        <v>185</v>
      </c>
      <c r="B234" s="47" t="s">
        <v>355</v>
      </c>
      <c r="C234" s="48" t="s">
        <v>187</v>
      </c>
      <c r="D234" s="58" t="s">
        <v>188</v>
      </c>
      <c r="E234" s="50"/>
      <c r="F234" s="51"/>
      <c r="G234" s="56"/>
      <c r="H234" s="53"/>
      <c r="I234" s="29"/>
      <c r="J234" s="30"/>
      <c r="K234" s="31"/>
      <c r="L234" s="31"/>
      <c r="M234" s="31"/>
    </row>
    <row r="235" spans="1:13" s="54" customFormat="1" ht="30" customHeight="1" x14ac:dyDescent="0.2">
      <c r="A235" s="62" t="s">
        <v>189</v>
      </c>
      <c r="B235" s="57" t="s">
        <v>32</v>
      </c>
      <c r="C235" s="48" t="s">
        <v>190</v>
      </c>
      <c r="D235" s="58" t="s">
        <v>16</v>
      </c>
      <c r="E235" s="50" t="s">
        <v>27</v>
      </c>
      <c r="F235" s="51">
        <v>3640</v>
      </c>
      <c r="G235" s="52"/>
      <c r="H235" s="53">
        <f t="shared" ref="H235" si="36">ROUND(G235*F235,2)</f>
        <v>0</v>
      </c>
      <c r="I235" s="29"/>
      <c r="J235" s="30"/>
      <c r="K235" s="31"/>
      <c r="L235" s="31"/>
      <c r="M235" s="31"/>
    </row>
    <row r="236" spans="1:13" ht="36" customHeight="1" x14ac:dyDescent="0.2">
      <c r="A236" s="32"/>
      <c r="B236" s="70"/>
      <c r="C236" s="60" t="s">
        <v>136</v>
      </c>
      <c r="D236" s="42"/>
      <c r="E236" s="43"/>
      <c r="F236" s="43"/>
      <c r="G236" s="44"/>
      <c r="H236" s="45"/>
      <c r="I236" s="29"/>
      <c r="J236" s="30"/>
      <c r="K236" s="31"/>
      <c r="L236" s="31"/>
      <c r="M236" s="31"/>
    </row>
    <row r="237" spans="1:13" s="54" customFormat="1" ht="30" customHeight="1" x14ac:dyDescent="0.2">
      <c r="A237" s="46" t="s">
        <v>137</v>
      </c>
      <c r="B237" s="47" t="s">
        <v>356</v>
      </c>
      <c r="C237" s="48" t="s">
        <v>139</v>
      </c>
      <c r="D237" s="58" t="s">
        <v>140</v>
      </c>
      <c r="E237" s="50" t="s">
        <v>108</v>
      </c>
      <c r="F237" s="65">
        <v>1000</v>
      </c>
      <c r="G237" s="52"/>
      <c r="H237" s="53">
        <f>ROUND(G237*F237,2)</f>
        <v>0</v>
      </c>
      <c r="I237" s="29"/>
      <c r="J237" s="30"/>
      <c r="K237" s="31"/>
      <c r="L237" s="31"/>
      <c r="M237" s="31"/>
    </row>
    <row r="238" spans="1:13" ht="36" customHeight="1" x14ac:dyDescent="0.2">
      <c r="A238" s="32"/>
      <c r="B238" s="100"/>
      <c r="C238" s="60" t="s">
        <v>141</v>
      </c>
      <c r="D238" s="42"/>
      <c r="E238" s="89"/>
      <c r="F238" s="43"/>
      <c r="G238" s="44"/>
      <c r="H238" s="45"/>
      <c r="I238" s="29"/>
      <c r="J238" s="30"/>
      <c r="K238" s="31"/>
      <c r="L238" s="31"/>
      <c r="M238" s="31"/>
    </row>
    <row r="239" spans="1:13" s="54" customFormat="1" ht="30" customHeight="1" x14ac:dyDescent="0.2">
      <c r="A239" s="62" t="s">
        <v>142</v>
      </c>
      <c r="B239" s="47" t="s">
        <v>357</v>
      </c>
      <c r="C239" s="48" t="s">
        <v>144</v>
      </c>
      <c r="D239" s="58" t="s">
        <v>145</v>
      </c>
      <c r="E239" s="50"/>
      <c r="F239" s="51"/>
      <c r="G239" s="56"/>
      <c r="H239" s="53"/>
      <c r="I239" s="29"/>
      <c r="J239" s="30"/>
      <c r="K239" s="31"/>
      <c r="L239" s="31"/>
      <c r="M239" s="31"/>
    </row>
    <row r="240" spans="1:13" s="54" customFormat="1" ht="30" customHeight="1" x14ac:dyDescent="0.2">
      <c r="A240" s="62" t="s">
        <v>146</v>
      </c>
      <c r="B240" s="57" t="s">
        <v>32</v>
      </c>
      <c r="C240" s="48" t="s">
        <v>147</v>
      </c>
      <c r="D240" s="58"/>
      <c r="E240" s="50" t="s">
        <v>27</v>
      </c>
      <c r="F240" s="51">
        <v>200</v>
      </c>
      <c r="G240" s="52"/>
      <c r="H240" s="53">
        <f>ROUND(G240*F240,2)</f>
        <v>0</v>
      </c>
      <c r="I240" s="29"/>
      <c r="J240" s="30"/>
      <c r="K240" s="31"/>
      <c r="L240" s="31"/>
      <c r="M240" s="31"/>
    </row>
    <row r="241" spans="1:13" s="54" customFormat="1" ht="30" customHeight="1" x14ac:dyDescent="0.2">
      <c r="A241" s="62" t="s">
        <v>358</v>
      </c>
      <c r="B241" s="47" t="s">
        <v>359</v>
      </c>
      <c r="C241" s="48" t="s">
        <v>360</v>
      </c>
      <c r="D241" s="58" t="s">
        <v>361</v>
      </c>
      <c r="E241" s="50" t="s">
        <v>27</v>
      </c>
      <c r="F241" s="51">
        <v>620</v>
      </c>
      <c r="G241" s="52"/>
      <c r="H241" s="53">
        <f>ROUND(G241*F241,2)</f>
        <v>0</v>
      </c>
      <c r="I241" s="29"/>
      <c r="J241" s="30"/>
      <c r="K241" s="31"/>
      <c r="L241" s="31"/>
      <c r="M241" s="31"/>
    </row>
    <row r="242" spans="1:13" s="39" customFormat="1" ht="30" customHeight="1" thickBot="1" x14ac:dyDescent="0.3">
      <c r="A242" s="101"/>
      <c r="B242" s="91" t="str">
        <f>B211</f>
        <v>E</v>
      </c>
      <c r="C242" s="259" t="str">
        <f>C211</f>
        <v>LOGAN AVENUE - BROOKSIDE BOULEVARD TO OMANDS CREEK BOULEVARD, ASPHALT REHABILITATION</v>
      </c>
      <c r="D242" s="260"/>
      <c r="E242" s="260"/>
      <c r="F242" s="261"/>
      <c r="G242" s="101" t="s">
        <v>148</v>
      </c>
      <c r="H242" s="101">
        <f>SUM(H211:H241)</f>
        <v>0</v>
      </c>
      <c r="I242" s="29"/>
      <c r="J242" s="30"/>
      <c r="K242" s="31"/>
      <c r="L242" s="31"/>
      <c r="M242" s="31"/>
    </row>
    <row r="243" spans="1:13" s="39" customFormat="1" ht="30" customHeight="1" thickTop="1" x14ac:dyDescent="0.25">
      <c r="A243" s="35"/>
      <c r="B243" s="36" t="s">
        <v>362</v>
      </c>
      <c r="C243" s="253" t="s">
        <v>363</v>
      </c>
      <c r="D243" s="254"/>
      <c r="E243" s="254"/>
      <c r="F243" s="255"/>
      <c r="G243" s="35"/>
      <c r="H243" s="92"/>
      <c r="I243" s="29"/>
      <c r="J243" s="30"/>
      <c r="K243" s="31"/>
      <c r="L243" s="31"/>
      <c r="M243" s="31"/>
    </row>
    <row r="244" spans="1:13" ht="36" customHeight="1" x14ac:dyDescent="0.2">
      <c r="A244" s="32"/>
      <c r="B244" s="40"/>
      <c r="C244" s="41" t="s">
        <v>17</v>
      </c>
      <c r="D244" s="42"/>
      <c r="E244" s="43" t="s">
        <v>16</v>
      </c>
      <c r="F244" s="43" t="s">
        <v>16</v>
      </c>
      <c r="G244" s="44" t="s">
        <v>16</v>
      </c>
      <c r="H244" s="45"/>
      <c r="I244" s="29"/>
      <c r="J244" s="30"/>
      <c r="K244" s="31"/>
      <c r="L244" s="31"/>
      <c r="M244" s="31"/>
    </row>
    <row r="245" spans="1:13" s="54" customFormat="1" ht="30" customHeight="1" x14ac:dyDescent="0.2">
      <c r="A245" s="46" t="s">
        <v>18</v>
      </c>
      <c r="B245" s="47" t="s">
        <v>364</v>
      </c>
      <c r="C245" s="48" t="s">
        <v>20</v>
      </c>
      <c r="D245" s="49" t="s">
        <v>21</v>
      </c>
      <c r="E245" s="50" t="s">
        <v>22</v>
      </c>
      <c r="F245" s="51">
        <v>660</v>
      </c>
      <c r="G245" s="52"/>
      <c r="H245" s="53">
        <f t="shared" ref="H245:H246" si="37">ROUND(G245*F245,2)</f>
        <v>0</v>
      </c>
      <c r="I245" s="29"/>
      <c r="J245" s="30"/>
      <c r="K245" s="31"/>
      <c r="L245" s="31"/>
      <c r="M245" s="31"/>
    </row>
    <row r="246" spans="1:13" s="54" customFormat="1" ht="30" customHeight="1" x14ac:dyDescent="0.2">
      <c r="A246" s="55" t="s">
        <v>23</v>
      </c>
      <c r="B246" s="47" t="s">
        <v>365</v>
      </c>
      <c r="C246" s="48" t="s">
        <v>25</v>
      </c>
      <c r="D246" s="49" t="s">
        <v>26</v>
      </c>
      <c r="E246" s="50" t="s">
        <v>27</v>
      </c>
      <c r="F246" s="51">
        <v>1550</v>
      </c>
      <c r="G246" s="52"/>
      <c r="H246" s="53">
        <f t="shared" si="37"/>
        <v>0</v>
      </c>
      <c r="I246" s="29"/>
      <c r="J246" s="30"/>
      <c r="K246" s="31"/>
      <c r="L246" s="31"/>
      <c r="M246" s="31"/>
    </row>
    <row r="247" spans="1:13" s="54" customFormat="1" ht="39.950000000000003" customHeight="1" x14ac:dyDescent="0.2">
      <c r="A247" s="55" t="s">
        <v>28</v>
      </c>
      <c r="B247" s="47" t="s">
        <v>366</v>
      </c>
      <c r="C247" s="48" t="s">
        <v>30</v>
      </c>
      <c r="D247" s="49" t="s">
        <v>26</v>
      </c>
      <c r="E247" s="50"/>
      <c r="F247" s="51"/>
      <c r="G247" s="56"/>
      <c r="H247" s="53"/>
      <c r="I247" s="29"/>
      <c r="J247" s="30"/>
      <c r="K247" s="31"/>
      <c r="L247" s="31"/>
      <c r="M247" s="31"/>
    </row>
    <row r="248" spans="1:13" s="54" customFormat="1" ht="30" customHeight="1" x14ac:dyDescent="0.2">
      <c r="A248" s="55" t="s">
        <v>367</v>
      </c>
      <c r="B248" s="57" t="s">
        <v>32</v>
      </c>
      <c r="C248" s="48" t="s">
        <v>368</v>
      </c>
      <c r="D248" s="58" t="s">
        <v>16</v>
      </c>
      <c r="E248" s="50" t="s">
        <v>34</v>
      </c>
      <c r="F248" s="51">
        <v>50</v>
      </c>
      <c r="G248" s="52"/>
      <c r="H248" s="53">
        <f t="shared" ref="H248:H249" si="38">ROUND(G248*F248,2)</f>
        <v>0</v>
      </c>
      <c r="I248" s="29"/>
      <c r="J248" s="30"/>
      <c r="K248" s="31"/>
      <c r="L248" s="31"/>
      <c r="M248" s="31"/>
    </row>
    <row r="249" spans="1:13" s="54" customFormat="1" ht="30" customHeight="1" x14ac:dyDescent="0.2">
      <c r="A249" s="55" t="s">
        <v>31</v>
      </c>
      <c r="B249" s="57" t="s">
        <v>68</v>
      </c>
      <c r="C249" s="48" t="s">
        <v>33</v>
      </c>
      <c r="D249" s="58" t="s">
        <v>16</v>
      </c>
      <c r="E249" s="50" t="s">
        <v>34</v>
      </c>
      <c r="F249" s="51">
        <v>1300</v>
      </c>
      <c r="G249" s="52"/>
      <c r="H249" s="53">
        <f t="shared" si="38"/>
        <v>0</v>
      </c>
      <c r="I249" s="29"/>
      <c r="J249" s="30"/>
      <c r="K249" s="31"/>
      <c r="L249" s="31"/>
      <c r="M249" s="31"/>
    </row>
    <row r="250" spans="1:13" s="54" customFormat="1" ht="38.450000000000003" customHeight="1" x14ac:dyDescent="0.2">
      <c r="A250" s="55" t="s">
        <v>35</v>
      </c>
      <c r="B250" s="47" t="s">
        <v>369</v>
      </c>
      <c r="C250" s="48" t="s">
        <v>37</v>
      </c>
      <c r="D250" s="49" t="s">
        <v>21</v>
      </c>
      <c r="E250" s="50"/>
      <c r="F250" s="51"/>
      <c r="G250" s="56"/>
      <c r="H250" s="53"/>
      <c r="I250" s="29"/>
      <c r="J250" s="30"/>
      <c r="K250" s="31"/>
      <c r="L250" s="31"/>
      <c r="M250" s="31"/>
    </row>
    <row r="251" spans="1:13" s="54" customFormat="1" ht="36" customHeight="1" x14ac:dyDescent="0.2">
      <c r="A251" s="55" t="s">
        <v>38</v>
      </c>
      <c r="B251" s="57" t="s">
        <v>32</v>
      </c>
      <c r="C251" s="48" t="s">
        <v>39</v>
      </c>
      <c r="D251" s="58" t="s">
        <v>16</v>
      </c>
      <c r="E251" s="50" t="s">
        <v>22</v>
      </c>
      <c r="F251" s="51">
        <v>175</v>
      </c>
      <c r="G251" s="52"/>
      <c r="H251" s="53">
        <f t="shared" ref="H251:H254" si="39">ROUND(G251*F251,2)</f>
        <v>0</v>
      </c>
      <c r="I251" s="29"/>
      <c r="J251" s="30"/>
      <c r="K251" s="31"/>
      <c r="L251" s="31"/>
      <c r="M251" s="31"/>
    </row>
    <row r="252" spans="1:13" s="54" customFormat="1" ht="30" customHeight="1" x14ac:dyDescent="0.2">
      <c r="A252" s="46" t="s">
        <v>40</v>
      </c>
      <c r="B252" s="47" t="s">
        <v>370</v>
      </c>
      <c r="C252" s="48" t="s">
        <v>42</v>
      </c>
      <c r="D252" s="49" t="s">
        <v>21</v>
      </c>
      <c r="E252" s="50" t="s">
        <v>27</v>
      </c>
      <c r="F252" s="51">
        <v>1300</v>
      </c>
      <c r="G252" s="52"/>
      <c r="H252" s="53">
        <f t="shared" si="39"/>
        <v>0</v>
      </c>
      <c r="I252" s="29"/>
      <c r="J252" s="30"/>
      <c r="K252" s="31"/>
      <c r="L252" s="31"/>
      <c r="M252" s="31"/>
    </row>
    <row r="253" spans="1:13" s="54" customFormat="1" ht="30" customHeight="1" x14ac:dyDescent="0.2">
      <c r="A253" s="55" t="s">
        <v>43</v>
      </c>
      <c r="B253" s="47" t="s">
        <v>371</v>
      </c>
      <c r="C253" s="48" t="s">
        <v>45</v>
      </c>
      <c r="D253" s="49" t="s">
        <v>46</v>
      </c>
      <c r="E253" s="50"/>
      <c r="F253" s="51"/>
      <c r="G253" s="59"/>
      <c r="H253" s="53">
        <f t="shared" si="39"/>
        <v>0</v>
      </c>
      <c r="I253" s="29"/>
      <c r="J253" s="30"/>
      <c r="K253" s="31"/>
      <c r="L253" s="31"/>
      <c r="M253" s="31"/>
    </row>
    <row r="254" spans="1:13" s="54" customFormat="1" ht="30" customHeight="1" x14ac:dyDescent="0.2">
      <c r="A254" s="55" t="s">
        <v>47</v>
      </c>
      <c r="B254" s="57" t="s">
        <v>32</v>
      </c>
      <c r="C254" s="48" t="s">
        <v>48</v>
      </c>
      <c r="D254" s="58" t="s">
        <v>16</v>
      </c>
      <c r="E254" s="50" t="s">
        <v>27</v>
      </c>
      <c r="F254" s="51">
        <v>1550</v>
      </c>
      <c r="G254" s="52"/>
      <c r="H254" s="53">
        <f t="shared" si="39"/>
        <v>0</v>
      </c>
      <c r="I254" s="29"/>
      <c r="J254" s="30"/>
      <c r="K254" s="31"/>
      <c r="L254" s="31"/>
      <c r="M254" s="31"/>
    </row>
    <row r="255" spans="1:13" s="54" customFormat="1" ht="30" customHeight="1" x14ac:dyDescent="0.2">
      <c r="A255" s="55" t="s">
        <v>49</v>
      </c>
      <c r="B255" s="47" t="s">
        <v>372</v>
      </c>
      <c r="C255" s="48" t="s">
        <v>51</v>
      </c>
      <c r="D255" s="58" t="s">
        <v>52</v>
      </c>
      <c r="E255" s="50"/>
      <c r="F255" s="51"/>
      <c r="G255" s="56"/>
      <c r="H255" s="53"/>
      <c r="I255" s="29"/>
      <c r="J255" s="30"/>
      <c r="K255" s="31"/>
      <c r="L255" s="31"/>
      <c r="M255" s="31"/>
    </row>
    <row r="256" spans="1:13" s="54" customFormat="1" ht="30" customHeight="1" x14ac:dyDescent="0.2">
      <c r="A256" s="55" t="s">
        <v>53</v>
      </c>
      <c r="B256" s="57" t="s">
        <v>32</v>
      </c>
      <c r="C256" s="48" t="s">
        <v>54</v>
      </c>
      <c r="D256" s="58" t="s">
        <v>16</v>
      </c>
      <c r="E256" s="50" t="s">
        <v>27</v>
      </c>
      <c r="F256" s="51">
        <v>1550</v>
      </c>
      <c r="G256" s="52"/>
      <c r="H256" s="53">
        <f>ROUND(G256*F256,2)</f>
        <v>0</v>
      </c>
      <c r="I256" s="29"/>
      <c r="J256" s="30"/>
      <c r="K256" s="31"/>
      <c r="L256" s="31"/>
      <c r="M256" s="31"/>
    </row>
    <row r="257" spans="1:13" s="54" customFormat="1" ht="30" customHeight="1" x14ac:dyDescent="0.2">
      <c r="A257" s="46" t="s">
        <v>216</v>
      </c>
      <c r="B257" s="47" t="s">
        <v>373</v>
      </c>
      <c r="C257" s="48" t="s">
        <v>218</v>
      </c>
      <c r="D257" s="58" t="s">
        <v>219</v>
      </c>
      <c r="E257" s="50"/>
      <c r="F257" s="51"/>
      <c r="G257" s="56"/>
      <c r="H257" s="53"/>
      <c r="I257" s="29"/>
      <c r="J257" s="30"/>
      <c r="K257" s="31"/>
      <c r="L257" s="31"/>
      <c r="M257" s="31"/>
    </row>
    <row r="258" spans="1:13" s="54" customFormat="1" ht="30" customHeight="1" x14ac:dyDescent="0.2">
      <c r="A258" s="55" t="s">
        <v>220</v>
      </c>
      <c r="B258" s="57" t="s">
        <v>32</v>
      </c>
      <c r="C258" s="48" t="s">
        <v>221</v>
      </c>
      <c r="D258" s="58"/>
      <c r="E258" s="50" t="s">
        <v>22</v>
      </c>
      <c r="F258" s="51">
        <v>100</v>
      </c>
      <c r="G258" s="52"/>
      <c r="H258" s="53">
        <f>ROUND(G258*F258,2)</f>
        <v>0</v>
      </c>
      <c r="I258" s="29"/>
      <c r="J258" s="30"/>
      <c r="K258" s="31"/>
      <c r="L258" s="31"/>
      <c r="M258" s="31"/>
    </row>
    <row r="259" spans="1:13" ht="36" customHeight="1" x14ac:dyDescent="0.2">
      <c r="A259" s="32"/>
      <c r="B259" s="40"/>
      <c r="C259" s="60" t="s">
        <v>55</v>
      </c>
      <c r="D259" s="42"/>
      <c r="E259" s="61"/>
      <c r="F259" s="42"/>
      <c r="G259" s="44"/>
      <c r="H259" s="45"/>
      <c r="I259" s="29"/>
      <c r="J259" s="30"/>
      <c r="K259" s="31"/>
      <c r="L259" s="31"/>
      <c r="M259" s="31"/>
    </row>
    <row r="260" spans="1:13" s="54" customFormat="1" ht="30" customHeight="1" x14ac:dyDescent="0.2">
      <c r="A260" s="62" t="s">
        <v>56</v>
      </c>
      <c r="B260" s="47" t="s">
        <v>374</v>
      </c>
      <c r="C260" s="48" t="s">
        <v>58</v>
      </c>
      <c r="D260" s="49" t="s">
        <v>21</v>
      </c>
      <c r="E260" s="50"/>
      <c r="F260" s="51"/>
      <c r="G260" s="56"/>
      <c r="H260" s="53"/>
      <c r="I260" s="29"/>
      <c r="J260" s="30"/>
      <c r="K260" s="31"/>
      <c r="L260" s="31"/>
      <c r="M260" s="31"/>
    </row>
    <row r="261" spans="1:13" s="54" customFormat="1" ht="30" customHeight="1" x14ac:dyDescent="0.2">
      <c r="A261" s="62" t="s">
        <v>59</v>
      </c>
      <c r="B261" s="57" t="s">
        <v>32</v>
      </c>
      <c r="C261" s="48" t="s">
        <v>60</v>
      </c>
      <c r="D261" s="58" t="s">
        <v>16</v>
      </c>
      <c r="E261" s="50" t="s">
        <v>27</v>
      </c>
      <c r="F261" s="51">
        <v>1440</v>
      </c>
      <c r="G261" s="52"/>
      <c r="H261" s="53">
        <f>ROUND(G261*F261,2)</f>
        <v>0</v>
      </c>
      <c r="I261" s="29"/>
      <c r="J261" s="30"/>
      <c r="K261" s="31"/>
      <c r="L261" s="31"/>
      <c r="M261" s="31"/>
    </row>
    <row r="262" spans="1:13" s="54" customFormat="1" ht="30" customHeight="1" x14ac:dyDescent="0.2">
      <c r="A262" s="62" t="s">
        <v>162</v>
      </c>
      <c r="B262" s="47" t="s">
        <v>377</v>
      </c>
      <c r="C262" s="48" t="s">
        <v>164</v>
      </c>
      <c r="D262" s="58" t="s">
        <v>64</v>
      </c>
      <c r="E262" s="50"/>
      <c r="F262" s="51"/>
      <c r="G262" s="56"/>
      <c r="H262" s="53"/>
      <c r="I262" s="29"/>
      <c r="J262" s="30"/>
      <c r="K262" s="31"/>
      <c r="L262" s="31"/>
      <c r="M262" s="31"/>
    </row>
    <row r="263" spans="1:13" s="54" customFormat="1" ht="30" customHeight="1" x14ac:dyDescent="0.2">
      <c r="A263" s="62" t="s">
        <v>375</v>
      </c>
      <c r="B263" s="57" t="s">
        <v>32</v>
      </c>
      <c r="C263" s="48" t="s">
        <v>376</v>
      </c>
      <c r="D263" s="58" t="s">
        <v>16</v>
      </c>
      <c r="E263" s="50" t="s">
        <v>75</v>
      </c>
      <c r="F263" s="51">
        <v>60</v>
      </c>
      <c r="G263" s="52"/>
      <c r="H263" s="53">
        <f>ROUND(G263*F263,2)</f>
        <v>0</v>
      </c>
      <c r="I263" s="29"/>
      <c r="J263" s="30"/>
      <c r="K263" s="31"/>
      <c r="L263" s="31"/>
      <c r="M263" s="31"/>
    </row>
    <row r="264" spans="1:13" s="54" customFormat="1" ht="30" customHeight="1" x14ac:dyDescent="0.2">
      <c r="A264" s="62" t="s">
        <v>70</v>
      </c>
      <c r="B264" s="47" t="s">
        <v>380</v>
      </c>
      <c r="C264" s="48" t="s">
        <v>72</v>
      </c>
      <c r="D264" s="58" t="s">
        <v>64</v>
      </c>
      <c r="E264" s="50"/>
      <c r="F264" s="51"/>
      <c r="G264" s="56"/>
      <c r="H264" s="53"/>
      <c r="I264" s="29"/>
      <c r="J264" s="30"/>
      <c r="K264" s="31"/>
      <c r="L264" s="31"/>
      <c r="M264" s="31"/>
    </row>
    <row r="265" spans="1:13" s="54" customFormat="1" ht="30" customHeight="1" x14ac:dyDescent="0.2">
      <c r="A265" s="62" t="s">
        <v>73</v>
      </c>
      <c r="B265" s="57" t="s">
        <v>32</v>
      </c>
      <c r="C265" s="48" t="s">
        <v>74</v>
      </c>
      <c r="D265" s="58" t="s">
        <v>16</v>
      </c>
      <c r="E265" s="50" t="s">
        <v>75</v>
      </c>
      <c r="F265" s="63">
        <v>200</v>
      </c>
      <c r="G265" s="52"/>
      <c r="H265" s="53">
        <f>ROUND(G265*F265,2)</f>
        <v>0</v>
      </c>
      <c r="I265" s="29"/>
      <c r="J265" s="30"/>
      <c r="K265" s="31"/>
      <c r="L265" s="31"/>
      <c r="M265" s="31"/>
    </row>
    <row r="266" spans="1:13" s="54" customFormat="1" ht="30" customHeight="1" x14ac:dyDescent="0.2">
      <c r="A266" s="62" t="s">
        <v>378</v>
      </c>
      <c r="B266" s="57" t="s">
        <v>68</v>
      </c>
      <c r="C266" s="48" t="s">
        <v>379</v>
      </c>
      <c r="D266" s="58" t="s">
        <v>16</v>
      </c>
      <c r="E266" s="50" t="s">
        <v>75</v>
      </c>
      <c r="F266" s="51">
        <v>340</v>
      </c>
      <c r="G266" s="52"/>
      <c r="H266" s="53">
        <f>ROUND(G266*F266,2)</f>
        <v>0</v>
      </c>
      <c r="I266" s="29"/>
      <c r="J266" s="30"/>
      <c r="K266" s="31"/>
      <c r="L266" s="31"/>
      <c r="M266" s="31"/>
    </row>
    <row r="267" spans="1:13" s="54" customFormat="1" ht="30" customHeight="1" x14ac:dyDescent="0.2">
      <c r="A267" s="62" t="s">
        <v>76</v>
      </c>
      <c r="B267" s="47" t="s">
        <v>381</v>
      </c>
      <c r="C267" s="48" t="s">
        <v>78</v>
      </c>
      <c r="D267" s="58" t="s">
        <v>79</v>
      </c>
      <c r="E267" s="50"/>
      <c r="F267" s="51"/>
      <c r="G267" s="56"/>
      <c r="H267" s="53"/>
      <c r="I267" s="29"/>
      <c r="J267" s="30"/>
      <c r="K267" s="31"/>
      <c r="L267" s="31"/>
      <c r="M267" s="31"/>
    </row>
    <row r="268" spans="1:13" s="54" customFormat="1" ht="30" customHeight="1" x14ac:dyDescent="0.2">
      <c r="A268" s="62" t="s">
        <v>80</v>
      </c>
      <c r="B268" s="57" t="s">
        <v>32</v>
      </c>
      <c r="C268" s="48" t="s">
        <v>81</v>
      </c>
      <c r="D268" s="58" t="s">
        <v>82</v>
      </c>
      <c r="E268" s="50"/>
      <c r="F268" s="51"/>
      <c r="G268" s="56"/>
      <c r="H268" s="53"/>
      <c r="I268" s="29"/>
      <c r="J268" s="30"/>
      <c r="K268" s="31"/>
      <c r="L268" s="31"/>
      <c r="M268" s="31"/>
    </row>
    <row r="269" spans="1:13" s="54" customFormat="1" ht="30" customHeight="1" x14ac:dyDescent="0.2">
      <c r="A269" s="62" t="s">
        <v>83</v>
      </c>
      <c r="B269" s="64" t="s">
        <v>84</v>
      </c>
      <c r="C269" s="48" t="s">
        <v>85</v>
      </c>
      <c r="D269" s="58"/>
      <c r="E269" s="50" t="s">
        <v>27</v>
      </c>
      <c r="F269" s="51">
        <v>20</v>
      </c>
      <c r="G269" s="52"/>
      <c r="H269" s="53">
        <f>ROUND(G269*F269,2)</f>
        <v>0</v>
      </c>
      <c r="I269" s="29"/>
      <c r="J269" s="30"/>
      <c r="K269" s="31"/>
      <c r="L269" s="31"/>
      <c r="M269" s="31"/>
    </row>
    <row r="270" spans="1:13" s="54" customFormat="1" ht="30" customHeight="1" x14ac:dyDescent="0.2">
      <c r="A270" s="62" t="s">
        <v>225</v>
      </c>
      <c r="B270" s="64" t="s">
        <v>131</v>
      </c>
      <c r="C270" s="48" t="s">
        <v>226</v>
      </c>
      <c r="D270" s="58"/>
      <c r="E270" s="50" t="s">
        <v>27</v>
      </c>
      <c r="F270" s="51">
        <v>40</v>
      </c>
      <c r="G270" s="52"/>
      <c r="H270" s="53">
        <f>ROUND(G270*F270,2)</f>
        <v>0</v>
      </c>
      <c r="I270" s="29"/>
      <c r="J270" s="30"/>
      <c r="K270" s="31"/>
      <c r="L270" s="31"/>
      <c r="M270" s="31"/>
    </row>
    <row r="271" spans="1:13" s="54" customFormat="1" ht="30" customHeight="1" x14ac:dyDescent="0.2">
      <c r="A271" s="62" t="s">
        <v>227</v>
      </c>
      <c r="B271" s="64" t="s">
        <v>228</v>
      </c>
      <c r="C271" s="48" t="s">
        <v>229</v>
      </c>
      <c r="D271" s="58" t="s">
        <v>16</v>
      </c>
      <c r="E271" s="50" t="s">
        <v>27</v>
      </c>
      <c r="F271" s="51">
        <v>220</v>
      </c>
      <c r="G271" s="52"/>
      <c r="H271" s="53">
        <f>ROUND(G271*F271,2)</f>
        <v>0</v>
      </c>
      <c r="I271" s="29"/>
      <c r="J271" s="30"/>
      <c r="K271" s="31"/>
      <c r="L271" s="31"/>
      <c r="M271" s="31"/>
    </row>
    <row r="272" spans="1:13" s="54" customFormat="1" ht="39.950000000000003" customHeight="1" x14ac:dyDescent="0.2">
      <c r="A272" s="62" t="s">
        <v>89</v>
      </c>
      <c r="B272" s="47" t="s">
        <v>382</v>
      </c>
      <c r="C272" s="48" t="s">
        <v>91</v>
      </c>
      <c r="D272" s="58" t="s">
        <v>92</v>
      </c>
      <c r="E272" s="50" t="s">
        <v>27</v>
      </c>
      <c r="F272" s="65">
        <v>10</v>
      </c>
      <c r="G272" s="52"/>
      <c r="H272" s="53">
        <f t="shared" ref="H272:H274" si="40">ROUND(G272*F272,2)</f>
        <v>0</v>
      </c>
      <c r="I272" s="29"/>
      <c r="J272" s="30"/>
      <c r="K272" s="31"/>
      <c r="L272" s="31"/>
      <c r="M272" s="31"/>
    </row>
    <row r="273" spans="1:13" s="54" customFormat="1" ht="30" customHeight="1" x14ac:dyDescent="0.2">
      <c r="A273" s="62" t="s">
        <v>93</v>
      </c>
      <c r="B273" s="47" t="s">
        <v>383</v>
      </c>
      <c r="C273" s="48" t="s">
        <v>95</v>
      </c>
      <c r="D273" s="58" t="s">
        <v>92</v>
      </c>
      <c r="E273" s="50" t="s">
        <v>27</v>
      </c>
      <c r="F273" s="51">
        <v>10</v>
      </c>
      <c r="G273" s="52"/>
      <c r="H273" s="53">
        <f t="shared" si="40"/>
        <v>0</v>
      </c>
      <c r="I273" s="29"/>
      <c r="J273" s="30"/>
      <c r="K273" s="31"/>
      <c r="L273" s="31"/>
      <c r="M273" s="31"/>
    </row>
    <row r="274" spans="1:13" s="54" customFormat="1" ht="30" customHeight="1" x14ac:dyDescent="0.2">
      <c r="A274" s="62" t="s">
        <v>96</v>
      </c>
      <c r="B274" s="47" t="s">
        <v>384</v>
      </c>
      <c r="C274" s="48" t="s">
        <v>98</v>
      </c>
      <c r="D274" s="58" t="s">
        <v>92</v>
      </c>
      <c r="E274" s="50" t="s">
        <v>27</v>
      </c>
      <c r="F274" s="51">
        <v>10</v>
      </c>
      <c r="G274" s="52"/>
      <c r="H274" s="53">
        <f t="shared" si="40"/>
        <v>0</v>
      </c>
      <c r="I274" s="29"/>
      <c r="J274" s="30"/>
      <c r="K274" s="31"/>
      <c r="L274" s="31"/>
      <c r="M274" s="31"/>
    </row>
    <row r="275" spans="1:13" s="54" customFormat="1" ht="30" customHeight="1" x14ac:dyDescent="0.2">
      <c r="A275" s="62" t="s">
        <v>99</v>
      </c>
      <c r="B275" s="47" t="s">
        <v>385</v>
      </c>
      <c r="C275" s="48" t="s">
        <v>101</v>
      </c>
      <c r="D275" s="58" t="s">
        <v>102</v>
      </c>
      <c r="E275" s="50"/>
      <c r="F275" s="51"/>
      <c r="G275" s="56"/>
      <c r="H275" s="53"/>
      <c r="I275" s="29"/>
      <c r="J275" s="30"/>
      <c r="K275" s="31"/>
      <c r="L275" s="31"/>
      <c r="M275" s="31"/>
    </row>
    <row r="276" spans="1:13" s="54" customFormat="1" ht="39.950000000000003" customHeight="1" x14ac:dyDescent="0.2">
      <c r="A276" s="62" t="s">
        <v>103</v>
      </c>
      <c r="B276" s="57" t="s">
        <v>32</v>
      </c>
      <c r="C276" s="48" t="s">
        <v>234</v>
      </c>
      <c r="D276" s="58" t="s">
        <v>105</v>
      </c>
      <c r="E276" s="50"/>
      <c r="F276" s="51"/>
      <c r="G276" s="59"/>
      <c r="H276" s="53"/>
      <c r="I276" s="29"/>
      <c r="J276" s="30"/>
      <c r="K276" s="31"/>
      <c r="L276" s="31"/>
      <c r="M276" s="31"/>
    </row>
    <row r="277" spans="1:13" s="54" customFormat="1" ht="30" customHeight="1" x14ac:dyDescent="0.2">
      <c r="A277" s="62" t="s">
        <v>106</v>
      </c>
      <c r="B277" s="66" t="s">
        <v>84</v>
      </c>
      <c r="C277" s="67" t="s">
        <v>107</v>
      </c>
      <c r="D277" s="49"/>
      <c r="E277" s="68" t="s">
        <v>108</v>
      </c>
      <c r="F277" s="69">
        <v>10</v>
      </c>
      <c r="G277" s="52"/>
      <c r="H277" s="59">
        <f>ROUND(G277*F277,2)</f>
        <v>0</v>
      </c>
      <c r="I277" s="29"/>
      <c r="J277" s="30"/>
      <c r="K277" s="31"/>
      <c r="L277" s="31"/>
      <c r="M277" s="31"/>
    </row>
    <row r="278" spans="1:13" s="102" customFormat="1" ht="39.950000000000003" customHeight="1" x14ac:dyDescent="0.2">
      <c r="A278" s="62" t="s">
        <v>238</v>
      </c>
      <c r="B278" s="57" t="s">
        <v>68</v>
      </c>
      <c r="C278" s="48" t="s">
        <v>240</v>
      </c>
      <c r="D278" s="58" t="s">
        <v>241</v>
      </c>
      <c r="E278" s="50" t="s">
        <v>108</v>
      </c>
      <c r="F278" s="51">
        <v>30</v>
      </c>
      <c r="G278" s="52"/>
      <c r="H278" s="53">
        <f t="shared" ref="H278:H279" si="41">ROUND(G278*F278,2)</f>
        <v>0</v>
      </c>
      <c r="I278" s="29"/>
      <c r="J278" s="30"/>
      <c r="K278" s="31"/>
      <c r="L278" s="31"/>
      <c r="M278" s="31"/>
    </row>
    <row r="279" spans="1:13" s="54" customFormat="1" ht="39.950000000000003" customHeight="1" x14ac:dyDescent="0.2">
      <c r="A279" s="62" t="s">
        <v>174</v>
      </c>
      <c r="B279" s="47" t="s">
        <v>386</v>
      </c>
      <c r="C279" s="48" t="s">
        <v>176</v>
      </c>
      <c r="D279" s="58" t="s">
        <v>177</v>
      </c>
      <c r="E279" s="50" t="s">
        <v>27</v>
      </c>
      <c r="F279" s="51">
        <v>20</v>
      </c>
      <c r="G279" s="52"/>
      <c r="H279" s="53">
        <f t="shared" si="41"/>
        <v>0</v>
      </c>
      <c r="I279" s="29"/>
      <c r="J279" s="30"/>
      <c r="K279" s="31"/>
      <c r="L279" s="31"/>
      <c r="M279" s="31"/>
    </row>
    <row r="280" spans="1:13" s="54" customFormat="1" ht="39.950000000000003" customHeight="1" x14ac:dyDescent="0.2">
      <c r="A280" s="62" t="s">
        <v>178</v>
      </c>
      <c r="B280" s="47" t="s">
        <v>388</v>
      </c>
      <c r="C280" s="48" t="s">
        <v>180</v>
      </c>
      <c r="D280" s="58" t="s">
        <v>125</v>
      </c>
      <c r="E280" s="50"/>
      <c r="F280" s="51"/>
      <c r="G280" s="59"/>
      <c r="H280" s="53"/>
      <c r="I280" s="29"/>
      <c r="J280" s="30"/>
      <c r="K280" s="31"/>
      <c r="L280" s="31"/>
      <c r="M280" s="31"/>
    </row>
    <row r="281" spans="1:13" s="54" customFormat="1" ht="30" customHeight="1" x14ac:dyDescent="0.2">
      <c r="A281" s="62" t="s">
        <v>183</v>
      </c>
      <c r="B281" s="57" t="s">
        <v>32</v>
      </c>
      <c r="C281" s="48" t="s">
        <v>134</v>
      </c>
      <c r="D281" s="58"/>
      <c r="E281" s="50"/>
      <c r="F281" s="51"/>
      <c r="G281" s="59"/>
      <c r="H281" s="53"/>
      <c r="I281" s="29"/>
      <c r="J281" s="30"/>
      <c r="K281" s="31"/>
      <c r="L281" s="31"/>
      <c r="M281" s="31"/>
    </row>
    <row r="282" spans="1:13" s="54" customFormat="1" ht="30" customHeight="1" x14ac:dyDescent="0.2">
      <c r="A282" s="62" t="s">
        <v>184</v>
      </c>
      <c r="B282" s="64" t="s">
        <v>84</v>
      </c>
      <c r="C282" s="48" t="s">
        <v>129</v>
      </c>
      <c r="D282" s="58"/>
      <c r="E282" s="50" t="s">
        <v>34</v>
      </c>
      <c r="F282" s="51">
        <v>6</v>
      </c>
      <c r="G282" s="52"/>
      <c r="H282" s="53">
        <f t="shared" ref="H282:H283" si="42">ROUND(G282*F282,2)</f>
        <v>0</v>
      </c>
      <c r="I282" s="29"/>
      <c r="J282" s="30"/>
      <c r="K282" s="31"/>
      <c r="L282" s="31"/>
      <c r="M282" s="31"/>
    </row>
    <row r="283" spans="1:13" s="54" customFormat="1" ht="39.950000000000003" customHeight="1" x14ac:dyDescent="0.2">
      <c r="A283" s="62" t="s">
        <v>387</v>
      </c>
      <c r="B283" s="47" t="s">
        <v>389</v>
      </c>
      <c r="C283" s="48" t="s">
        <v>258</v>
      </c>
      <c r="D283" s="58" t="s">
        <v>125</v>
      </c>
      <c r="E283" s="50" t="s">
        <v>27</v>
      </c>
      <c r="F283" s="51">
        <v>10</v>
      </c>
      <c r="G283" s="52"/>
      <c r="H283" s="53">
        <f t="shared" si="42"/>
        <v>0</v>
      </c>
      <c r="I283" s="29"/>
      <c r="J283" s="30"/>
      <c r="K283" s="31"/>
      <c r="L283" s="31"/>
      <c r="M283" s="31"/>
    </row>
    <row r="284" spans="1:13" s="54" customFormat="1" ht="30" customHeight="1" x14ac:dyDescent="0.2">
      <c r="A284" s="62" t="s">
        <v>185</v>
      </c>
      <c r="B284" s="47" t="s">
        <v>390</v>
      </c>
      <c r="C284" s="48" t="s">
        <v>187</v>
      </c>
      <c r="D284" s="58" t="s">
        <v>188</v>
      </c>
      <c r="E284" s="50"/>
      <c r="F284" s="51"/>
      <c r="G284" s="56"/>
      <c r="H284" s="53"/>
      <c r="I284" s="29"/>
      <c r="J284" s="30"/>
      <c r="K284" s="31"/>
      <c r="L284" s="31"/>
      <c r="M284" s="31"/>
    </row>
    <row r="285" spans="1:13" s="54" customFormat="1" ht="30" customHeight="1" x14ac:dyDescent="0.2">
      <c r="A285" s="62" t="s">
        <v>189</v>
      </c>
      <c r="B285" s="57" t="s">
        <v>32</v>
      </c>
      <c r="C285" s="48" t="s">
        <v>190</v>
      </c>
      <c r="D285" s="58" t="s">
        <v>16</v>
      </c>
      <c r="E285" s="50" t="s">
        <v>27</v>
      </c>
      <c r="F285" s="51">
        <v>35</v>
      </c>
      <c r="G285" s="52"/>
      <c r="H285" s="53">
        <f t="shared" ref="H285:H286" si="43">ROUND(G285*F285,2)</f>
        <v>0</v>
      </c>
      <c r="I285" s="29"/>
      <c r="J285" s="30"/>
      <c r="K285" s="31"/>
      <c r="L285" s="31"/>
      <c r="M285" s="31"/>
    </row>
    <row r="286" spans="1:13" s="54" customFormat="1" ht="30" customHeight="1" x14ac:dyDescent="0.2">
      <c r="A286" s="62" t="s">
        <v>243</v>
      </c>
      <c r="B286" s="47" t="s">
        <v>391</v>
      </c>
      <c r="C286" s="48" t="s">
        <v>245</v>
      </c>
      <c r="D286" s="58" t="s">
        <v>246</v>
      </c>
      <c r="E286" s="50" t="s">
        <v>75</v>
      </c>
      <c r="F286" s="65">
        <v>12</v>
      </c>
      <c r="G286" s="52"/>
      <c r="H286" s="53">
        <f t="shared" si="43"/>
        <v>0</v>
      </c>
      <c r="I286" s="29"/>
      <c r="J286" s="30"/>
      <c r="K286" s="31"/>
      <c r="L286" s="31"/>
      <c r="M286" s="31"/>
    </row>
    <row r="287" spans="1:13" ht="36" customHeight="1" x14ac:dyDescent="0.2">
      <c r="A287" s="32"/>
      <c r="B287" s="70"/>
      <c r="C287" s="60" t="s">
        <v>109</v>
      </c>
      <c r="D287" s="42"/>
      <c r="E287" s="89"/>
      <c r="F287" s="43"/>
      <c r="G287" s="44"/>
      <c r="H287" s="45"/>
      <c r="I287" s="29"/>
      <c r="J287" s="30"/>
      <c r="K287" s="31"/>
      <c r="L287" s="31"/>
      <c r="M287" s="31"/>
    </row>
    <row r="288" spans="1:13" s="54" customFormat="1" ht="39.950000000000003" customHeight="1" x14ac:dyDescent="0.2">
      <c r="A288" s="46" t="s">
        <v>110</v>
      </c>
      <c r="B288" s="47" t="s">
        <v>397</v>
      </c>
      <c r="C288" s="48" t="s">
        <v>112</v>
      </c>
      <c r="D288" s="58" t="s">
        <v>392</v>
      </c>
      <c r="E288" s="50"/>
      <c r="F288" s="65"/>
      <c r="G288" s="56"/>
      <c r="H288" s="71"/>
      <c r="I288" s="29"/>
      <c r="J288" s="30"/>
      <c r="K288" s="31"/>
      <c r="L288" s="31"/>
      <c r="M288" s="31"/>
    </row>
    <row r="289" spans="1:13" s="54" customFormat="1" ht="39.950000000000003" customHeight="1" x14ac:dyDescent="0.2">
      <c r="A289" s="46" t="s">
        <v>393</v>
      </c>
      <c r="B289" s="57" t="s">
        <v>32</v>
      </c>
      <c r="C289" s="48" t="s">
        <v>394</v>
      </c>
      <c r="D289" s="58" t="s">
        <v>16</v>
      </c>
      <c r="E289" s="50" t="s">
        <v>27</v>
      </c>
      <c r="F289" s="65">
        <v>1225</v>
      </c>
      <c r="G289" s="52"/>
      <c r="H289" s="53">
        <f t="shared" ref="H289:H291" si="44">ROUND(G289*F289,2)</f>
        <v>0</v>
      </c>
      <c r="I289" s="29"/>
      <c r="J289" s="30"/>
      <c r="K289" s="31"/>
      <c r="L289" s="31"/>
      <c r="M289" s="31"/>
    </row>
    <row r="290" spans="1:13" s="54" customFormat="1" ht="39.950000000000003" customHeight="1" x14ac:dyDescent="0.2">
      <c r="A290" s="46" t="s">
        <v>395</v>
      </c>
      <c r="B290" s="57" t="s">
        <v>68</v>
      </c>
      <c r="C290" s="48" t="s">
        <v>396</v>
      </c>
      <c r="D290" s="58" t="s">
        <v>16</v>
      </c>
      <c r="E290" s="50" t="s">
        <v>27</v>
      </c>
      <c r="F290" s="65">
        <v>70</v>
      </c>
      <c r="G290" s="52"/>
      <c r="H290" s="53">
        <f t="shared" si="44"/>
        <v>0</v>
      </c>
      <c r="I290" s="29"/>
      <c r="J290" s="30"/>
      <c r="K290" s="31"/>
      <c r="L290" s="31"/>
      <c r="M290" s="31"/>
    </row>
    <row r="291" spans="1:13" s="54" customFormat="1" ht="39.950000000000003" customHeight="1" x14ac:dyDescent="0.2">
      <c r="A291" s="46" t="s">
        <v>114</v>
      </c>
      <c r="B291" s="57" t="s">
        <v>239</v>
      </c>
      <c r="C291" s="48" t="s">
        <v>115</v>
      </c>
      <c r="D291" s="58" t="s">
        <v>16</v>
      </c>
      <c r="E291" s="50" t="s">
        <v>27</v>
      </c>
      <c r="F291" s="65">
        <v>140</v>
      </c>
      <c r="G291" s="52"/>
      <c r="H291" s="53">
        <f t="shared" si="44"/>
        <v>0</v>
      </c>
      <c r="I291" s="29"/>
      <c r="J291" s="30"/>
      <c r="K291" s="31"/>
      <c r="L291" s="31"/>
      <c r="M291" s="31"/>
    </row>
    <row r="292" spans="1:13" s="54" customFormat="1" ht="39.950000000000003" customHeight="1" x14ac:dyDescent="0.2">
      <c r="A292" s="46" t="s">
        <v>116</v>
      </c>
      <c r="B292" s="47" t="s">
        <v>411</v>
      </c>
      <c r="C292" s="48" t="s">
        <v>118</v>
      </c>
      <c r="D292" s="58" t="s">
        <v>113</v>
      </c>
      <c r="E292" s="50"/>
      <c r="F292" s="65"/>
      <c r="G292" s="56"/>
      <c r="H292" s="71"/>
      <c r="I292" s="29"/>
      <c r="J292" s="30"/>
      <c r="K292" s="31"/>
      <c r="L292" s="31"/>
      <c r="M292" s="31"/>
    </row>
    <row r="293" spans="1:13" s="54" customFormat="1" ht="39.950000000000003" customHeight="1" x14ac:dyDescent="0.2">
      <c r="A293" s="46" t="s">
        <v>398</v>
      </c>
      <c r="B293" s="57" t="s">
        <v>32</v>
      </c>
      <c r="C293" s="48" t="s">
        <v>399</v>
      </c>
      <c r="D293" s="58" t="s">
        <v>400</v>
      </c>
      <c r="E293" s="50" t="s">
        <v>108</v>
      </c>
      <c r="F293" s="51">
        <v>200</v>
      </c>
      <c r="G293" s="52"/>
      <c r="H293" s="53">
        <f t="shared" ref="H293:H297" si="45">ROUND(G293*F293,2)</f>
        <v>0</v>
      </c>
      <c r="I293" s="29"/>
      <c r="J293" s="30"/>
      <c r="K293" s="31"/>
      <c r="L293" s="31"/>
      <c r="M293" s="31"/>
    </row>
    <row r="294" spans="1:13" s="54" customFormat="1" ht="39.950000000000003" customHeight="1" x14ac:dyDescent="0.2">
      <c r="A294" s="46" t="s">
        <v>401</v>
      </c>
      <c r="B294" s="57" t="s">
        <v>68</v>
      </c>
      <c r="C294" s="48" t="s">
        <v>402</v>
      </c>
      <c r="D294" s="58" t="s">
        <v>237</v>
      </c>
      <c r="E294" s="50" t="s">
        <v>108</v>
      </c>
      <c r="F294" s="51">
        <v>15</v>
      </c>
      <c r="G294" s="52"/>
      <c r="H294" s="53">
        <f t="shared" si="45"/>
        <v>0</v>
      </c>
      <c r="I294" s="29"/>
      <c r="J294" s="30"/>
      <c r="K294" s="31"/>
      <c r="L294" s="31"/>
      <c r="M294" s="31"/>
    </row>
    <row r="295" spans="1:13" s="54" customFormat="1" ht="39.950000000000003" customHeight="1" x14ac:dyDescent="0.2">
      <c r="A295" s="46" t="s">
        <v>403</v>
      </c>
      <c r="B295" s="57" t="s">
        <v>239</v>
      </c>
      <c r="C295" s="48" t="s">
        <v>404</v>
      </c>
      <c r="D295" s="58" t="s">
        <v>405</v>
      </c>
      <c r="E295" s="50" t="s">
        <v>108</v>
      </c>
      <c r="F295" s="51">
        <v>45</v>
      </c>
      <c r="G295" s="52"/>
      <c r="H295" s="53">
        <f t="shared" si="45"/>
        <v>0</v>
      </c>
      <c r="I295" s="29"/>
      <c r="J295" s="30"/>
      <c r="K295" s="31"/>
      <c r="L295" s="31"/>
      <c r="M295" s="31"/>
    </row>
    <row r="296" spans="1:13" s="54" customFormat="1" ht="39.950000000000003" customHeight="1" x14ac:dyDescent="0.2">
      <c r="A296" s="46" t="s">
        <v>406</v>
      </c>
      <c r="B296" s="57" t="s">
        <v>407</v>
      </c>
      <c r="C296" s="48" t="s">
        <v>408</v>
      </c>
      <c r="D296" s="58" t="s">
        <v>409</v>
      </c>
      <c r="E296" s="50" t="s">
        <v>108</v>
      </c>
      <c r="F296" s="51">
        <v>25</v>
      </c>
      <c r="G296" s="52"/>
      <c r="H296" s="53">
        <f t="shared" si="45"/>
        <v>0</v>
      </c>
      <c r="I296" s="29"/>
      <c r="J296" s="30"/>
      <c r="K296" s="31"/>
      <c r="L296" s="31"/>
      <c r="M296" s="31"/>
    </row>
    <row r="297" spans="1:13" s="54" customFormat="1" ht="39.950000000000003" customHeight="1" x14ac:dyDescent="0.2">
      <c r="A297" s="46" t="s">
        <v>410</v>
      </c>
      <c r="B297" s="47" t="s">
        <v>413</v>
      </c>
      <c r="C297" s="105" t="s">
        <v>412</v>
      </c>
      <c r="D297" s="58" t="s">
        <v>392</v>
      </c>
      <c r="E297" s="50" t="s">
        <v>108</v>
      </c>
      <c r="F297" s="96">
        <v>200</v>
      </c>
      <c r="G297" s="52"/>
      <c r="H297" s="53">
        <f t="shared" si="45"/>
        <v>0</v>
      </c>
      <c r="I297" s="29"/>
      <c r="J297" s="30"/>
      <c r="K297" s="31"/>
      <c r="L297" s="31"/>
      <c r="M297" s="31"/>
    </row>
    <row r="298" spans="1:13" ht="48" customHeight="1" x14ac:dyDescent="0.2">
      <c r="A298" s="32"/>
      <c r="B298" s="70"/>
      <c r="C298" s="60" t="s">
        <v>198</v>
      </c>
      <c r="D298" s="42"/>
      <c r="E298" s="89"/>
      <c r="F298" s="43"/>
      <c r="G298" s="44"/>
      <c r="H298" s="45"/>
      <c r="I298" s="29"/>
      <c r="J298" s="30"/>
      <c r="K298" s="31"/>
      <c r="L298" s="31"/>
      <c r="M298" s="31"/>
    </row>
    <row r="299" spans="1:13" s="54" customFormat="1" ht="30" customHeight="1" x14ac:dyDescent="0.2">
      <c r="A299" s="46" t="s">
        <v>260</v>
      </c>
      <c r="B299" s="47" t="s">
        <v>414</v>
      </c>
      <c r="C299" s="48" t="s">
        <v>262</v>
      </c>
      <c r="D299" s="58" t="s">
        <v>263</v>
      </c>
      <c r="E299" s="50"/>
      <c r="F299" s="65"/>
      <c r="G299" s="56"/>
      <c r="H299" s="71"/>
      <c r="I299" s="29"/>
      <c r="J299" s="30"/>
      <c r="K299" s="31"/>
      <c r="L299" s="31"/>
      <c r="M299" s="31"/>
    </row>
    <row r="300" spans="1:13" s="54" customFormat="1" ht="30" customHeight="1" x14ac:dyDescent="0.2">
      <c r="A300" s="46" t="s">
        <v>264</v>
      </c>
      <c r="B300" s="57" t="s">
        <v>32</v>
      </c>
      <c r="C300" s="48" t="s">
        <v>265</v>
      </c>
      <c r="D300" s="58"/>
      <c r="E300" s="50" t="s">
        <v>75</v>
      </c>
      <c r="F300" s="65">
        <v>2</v>
      </c>
      <c r="G300" s="52"/>
      <c r="H300" s="53">
        <f>ROUND(G300*F300,2)</f>
        <v>0</v>
      </c>
      <c r="I300" s="29"/>
      <c r="J300" s="30"/>
      <c r="K300" s="31"/>
      <c r="L300" s="31"/>
      <c r="M300" s="31"/>
    </row>
    <row r="301" spans="1:13" s="54" customFormat="1" ht="30" customHeight="1" x14ac:dyDescent="0.2">
      <c r="A301" s="46" t="s">
        <v>266</v>
      </c>
      <c r="B301" s="47" t="s">
        <v>415</v>
      </c>
      <c r="C301" s="48" t="s">
        <v>268</v>
      </c>
      <c r="D301" s="58" t="s">
        <v>269</v>
      </c>
      <c r="E301" s="50"/>
      <c r="F301" s="65"/>
      <c r="G301" s="56"/>
      <c r="H301" s="71"/>
      <c r="I301" s="29"/>
      <c r="J301" s="30"/>
      <c r="K301" s="31"/>
      <c r="L301" s="31"/>
      <c r="M301" s="31"/>
    </row>
    <row r="302" spans="1:13" s="54" customFormat="1" ht="30" customHeight="1" x14ac:dyDescent="0.2">
      <c r="A302" s="46" t="s">
        <v>270</v>
      </c>
      <c r="B302" s="57" t="s">
        <v>32</v>
      </c>
      <c r="C302" s="48" t="s">
        <v>271</v>
      </c>
      <c r="D302" s="58"/>
      <c r="E302" s="50"/>
      <c r="F302" s="65"/>
      <c r="G302" s="56"/>
      <c r="H302" s="71"/>
      <c r="I302" s="29"/>
      <c r="J302" s="30"/>
      <c r="K302" s="31"/>
      <c r="L302" s="31"/>
      <c r="M302" s="31"/>
    </row>
    <row r="303" spans="1:13" s="54" customFormat="1" ht="39.950000000000003" customHeight="1" x14ac:dyDescent="0.2">
      <c r="A303" s="46" t="s">
        <v>272</v>
      </c>
      <c r="B303" s="64" t="s">
        <v>84</v>
      </c>
      <c r="C303" s="113" t="s">
        <v>273</v>
      </c>
      <c r="D303" s="58"/>
      <c r="E303" s="50" t="s">
        <v>108</v>
      </c>
      <c r="F303" s="65">
        <v>30</v>
      </c>
      <c r="G303" s="52"/>
      <c r="H303" s="53">
        <f>ROUND(G303*F303,2)</f>
        <v>0</v>
      </c>
      <c r="I303" s="29"/>
      <c r="J303" s="30"/>
      <c r="K303" s="31"/>
      <c r="L303" s="31"/>
      <c r="M303" s="31"/>
    </row>
    <row r="304" spans="1:13" s="99" customFormat="1" ht="30" customHeight="1" x14ac:dyDescent="0.25">
      <c r="A304" s="46" t="s">
        <v>274</v>
      </c>
      <c r="B304" s="47" t="s">
        <v>416</v>
      </c>
      <c r="C304" s="119" t="s">
        <v>276</v>
      </c>
      <c r="D304" s="120" t="s">
        <v>277</v>
      </c>
      <c r="E304" s="50"/>
      <c r="F304" s="65"/>
      <c r="G304" s="56"/>
      <c r="H304" s="71"/>
      <c r="I304" s="29"/>
      <c r="J304" s="30"/>
      <c r="K304" s="31"/>
      <c r="L304" s="31"/>
      <c r="M304" s="31"/>
    </row>
    <row r="305" spans="1:13" s="54" customFormat="1" ht="39.950000000000003" customHeight="1" x14ac:dyDescent="0.2">
      <c r="A305" s="46" t="s">
        <v>278</v>
      </c>
      <c r="B305" s="57" t="s">
        <v>32</v>
      </c>
      <c r="C305" s="121" t="s">
        <v>279</v>
      </c>
      <c r="D305" s="58"/>
      <c r="E305" s="50" t="s">
        <v>75</v>
      </c>
      <c r="F305" s="65">
        <v>1</v>
      </c>
      <c r="G305" s="52"/>
      <c r="H305" s="53">
        <f t="shared" ref="H305:H306" si="46">ROUND(G305*F305,2)</f>
        <v>0</v>
      </c>
      <c r="I305" s="29"/>
      <c r="J305" s="30"/>
      <c r="K305" s="31"/>
      <c r="L305" s="31"/>
      <c r="M305" s="31"/>
    </row>
    <row r="306" spans="1:13" s="54" customFormat="1" ht="39.950000000000003" customHeight="1" x14ac:dyDescent="0.2">
      <c r="A306" s="46" t="s">
        <v>280</v>
      </c>
      <c r="B306" s="57" t="s">
        <v>68</v>
      </c>
      <c r="C306" s="121" t="s">
        <v>281</v>
      </c>
      <c r="D306" s="58"/>
      <c r="E306" s="50" t="s">
        <v>75</v>
      </c>
      <c r="F306" s="65">
        <v>1</v>
      </c>
      <c r="G306" s="52"/>
      <c r="H306" s="53">
        <f t="shared" si="46"/>
        <v>0</v>
      </c>
      <c r="I306" s="29"/>
      <c r="J306" s="30"/>
      <c r="K306" s="31"/>
      <c r="L306" s="31"/>
      <c r="M306" s="31"/>
    </row>
    <row r="307" spans="1:13" s="123" customFormat="1" ht="30" customHeight="1" x14ac:dyDescent="0.25">
      <c r="A307" s="46" t="s">
        <v>282</v>
      </c>
      <c r="B307" s="47" t="s">
        <v>419</v>
      </c>
      <c r="C307" s="122" t="s">
        <v>284</v>
      </c>
      <c r="D307" s="58" t="s">
        <v>269</v>
      </c>
      <c r="E307" s="50"/>
      <c r="F307" s="65"/>
      <c r="G307" s="59"/>
      <c r="H307" s="53"/>
      <c r="I307" s="29"/>
      <c r="J307" s="30"/>
      <c r="K307" s="31"/>
      <c r="L307" s="31"/>
      <c r="M307" s="31"/>
    </row>
    <row r="308" spans="1:13" s="99" customFormat="1" ht="30" customHeight="1" x14ac:dyDescent="0.25">
      <c r="A308" s="46" t="s">
        <v>285</v>
      </c>
      <c r="B308" s="57" t="s">
        <v>32</v>
      </c>
      <c r="C308" s="122" t="s">
        <v>286</v>
      </c>
      <c r="D308" s="58"/>
      <c r="E308" s="50"/>
      <c r="F308" s="65"/>
      <c r="G308" s="56"/>
      <c r="H308" s="71"/>
      <c r="I308" s="29"/>
      <c r="J308" s="30"/>
      <c r="K308" s="31"/>
      <c r="L308" s="31"/>
      <c r="M308" s="31"/>
    </row>
    <row r="309" spans="1:13" s="54" customFormat="1" ht="39.950000000000003" customHeight="1" x14ac:dyDescent="0.2">
      <c r="A309" s="46" t="s">
        <v>287</v>
      </c>
      <c r="B309" s="64" t="s">
        <v>84</v>
      </c>
      <c r="C309" s="48" t="s">
        <v>417</v>
      </c>
      <c r="D309" s="58"/>
      <c r="E309" s="50" t="s">
        <v>75</v>
      </c>
      <c r="F309" s="65">
        <v>2</v>
      </c>
      <c r="G309" s="52"/>
      <c r="H309" s="53">
        <f t="shared" ref="H309:H311" si="47">ROUND(G309*F309,2)</f>
        <v>0</v>
      </c>
      <c r="I309" s="29"/>
      <c r="J309" s="30"/>
      <c r="K309" s="31"/>
      <c r="L309" s="31"/>
      <c r="M309" s="31"/>
    </row>
    <row r="310" spans="1:13" s="54" customFormat="1" ht="30" customHeight="1" x14ac:dyDescent="0.2">
      <c r="A310" s="46" t="s">
        <v>418</v>
      </c>
      <c r="B310" s="47" t="s">
        <v>421</v>
      </c>
      <c r="C310" s="48" t="s">
        <v>420</v>
      </c>
      <c r="D310" s="58" t="s">
        <v>269</v>
      </c>
      <c r="E310" s="50" t="s">
        <v>75</v>
      </c>
      <c r="F310" s="65">
        <v>2</v>
      </c>
      <c r="G310" s="52"/>
      <c r="H310" s="53">
        <f t="shared" si="47"/>
        <v>0</v>
      </c>
      <c r="I310" s="29"/>
      <c r="J310" s="30"/>
      <c r="K310" s="31"/>
      <c r="L310" s="31"/>
      <c r="M310" s="31"/>
    </row>
    <row r="311" spans="1:13" s="54" customFormat="1" ht="30" customHeight="1" x14ac:dyDescent="0.2">
      <c r="A311" s="46" t="s">
        <v>292</v>
      </c>
      <c r="B311" s="47" t="s">
        <v>422</v>
      </c>
      <c r="C311" s="48" t="s">
        <v>294</v>
      </c>
      <c r="D311" s="58" t="s">
        <v>295</v>
      </c>
      <c r="E311" s="50" t="s">
        <v>108</v>
      </c>
      <c r="F311" s="65">
        <v>24</v>
      </c>
      <c r="G311" s="52"/>
      <c r="H311" s="53">
        <f t="shared" si="47"/>
        <v>0</v>
      </c>
      <c r="I311" s="29"/>
      <c r="J311" s="30"/>
      <c r="K311" s="31"/>
      <c r="L311" s="31"/>
      <c r="M311" s="31"/>
    </row>
    <row r="312" spans="1:13" s="99" customFormat="1" ht="39.950000000000003" customHeight="1" x14ac:dyDescent="0.25">
      <c r="A312" s="46" t="s">
        <v>199</v>
      </c>
      <c r="B312" s="47" t="s">
        <v>423</v>
      </c>
      <c r="C312" s="98" t="s">
        <v>201</v>
      </c>
      <c r="D312" s="49" t="s">
        <v>202</v>
      </c>
      <c r="E312" s="50"/>
      <c r="F312" s="65"/>
      <c r="G312" s="59"/>
      <c r="H312" s="53"/>
      <c r="I312" s="29"/>
      <c r="J312" s="30"/>
      <c r="K312" s="31"/>
      <c r="L312" s="31"/>
      <c r="M312" s="31"/>
    </row>
    <row r="313" spans="1:13" s="99" customFormat="1" ht="30" customHeight="1" x14ac:dyDescent="0.25">
      <c r="A313" s="46" t="s">
        <v>203</v>
      </c>
      <c r="B313" s="93" t="s">
        <v>32</v>
      </c>
      <c r="C313" s="48" t="s">
        <v>204</v>
      </c>
      <c r="D313" s="49" t="s">
        <v>205</v>
      </c>
      <c r="E313" s="50" t="s">
        <v>27</v>
      </c>
      <c r="F313" s="65">
        <v>186</v>
      </c>
      <c r="G313" s="52"/>
      <c r="H313" s="53">
        <f>ROUND(G313*F313,2)</f>
        <v>0</v>
      </c>
      <c r="I313" s="29"/>
      <c r="J313" s="30"/>
      <c r="K313" s="31"/>
      <c r="L313" s="31"/>
      <c r="M313" s="31"/>
    </row>
    <row r="314" spans="1:13" ht="36" customHeight="1" x14ac:dyDescent="0.2">
      <c r="A314" s="32"/>
      <c r="B314" s="70"/>
      <c r="C314" s="60" t="s">
        <v>297</v>
      </c>
      <c r="D314" s="42"/>
      <c r="E314" s="89"/>
      <c r="F314" s="43"/>
      <c r="G314" s="44"/>
      <c r="H314" s="45"/>
      <c r="I314" s="29"/>
      <c r="J314" s="30"/>
      <c r="K314" s="31"/>
      <c r="L314" s="31"/>
      <c r="M314" s="31"/>
    </row>
    <row r="315" spans="1:13" s="54" customFormat="1" ht="30" customHeight="1" x14ac:dyDescent="0.2">
      <c r="A315" s="46" t="s">
        <v>298</v>
      </c>
      <c r="B315" s="47" t="s">
        <v>424</v>
      </c>
      <c r="C315" s="48" t="s">
        <v>300</v>
      </c>
      <c r="D315" s="58" t="s">
        <v>269</v>
      </c>
      <c r="E315" s="50"/>
      <c r="F315" s="65"/>
      <c r="G315" s="59"/>
      <c r="H315" s="71"/>
      <c r="I315" s="29"/>
      <c r="J315" s="30"/>
      <c r="K315" s="31"/>
      <c r="L315" s="31"/>
      <c r="M315" s="31"/>
    </row>
    <row r="316" spans="1:13" s="54" customFormat="1" ht="30" customHeight="1" x14ac:dyDescent="0.2">
      <c r="A316" s="46" t="s">
        <v>301</v>
      </c>
      <c r="B316" s="57" t="s">
        <v>32</v>
      </c>
      <c r="C316" s="48" t="s">
        <v>302</v>
      </c>
      <c r="D316" s="58"/>
      <c r="E316" s="50" t="s">
        <v>303</v>
      </c>
      <c r="F316" s="124">
        <v>0.3</v>
      </c>
      <c r="G316" s="52"/>
      <c r="H316" s="53">
        <f>ROUND(G316*F316,2)</f>
        <v>0</v>
      </c>
      <c r="I316" s="29"/>
      <c r="J316" s="30"/>
      <c r="K316" s="31"/>
      <c r="L316" s="31"/>
      <c r="M316" s="31"/>
    </row>
    <row r="317" spans="1:13" s="54" customFormat="1" ht="30" customHeight="1" x14ac:dyDescent="0.2">
      <c r="A317" s="46" t="s">
        <v>304</v>
      </c>
      <c r="B317" s="47" t="s">
        <v>425</v>
      </c>
      <c r="C317" s="121" t="s">
        <v>306</v>
      </c>
      <c r="D317" s="120" t="s">
        <v>277</v>
      </c>
      <c r="E317" s="50"/>
      <c r="F317" s="65"/>
      <c r="G317" s="56"/>
      <c r="H317" s="71"/>
      <c r="I317" s="29"/>
      <c r="J317" s="30"/>
      <c r="K317" s="31"/>
      <c r="L317" s="31"/>
      <c r="M317" s="31"/>
    </row>
    <row r="318" spans="1:13" s="54" customFormat="1" ht="30" customHeight="1" x14ac:dyDescent="0.2">
      <c r="A318" s="46" t="s">
        <v>307</v>
      </c>
      <c r="B318" s="57" t="s">
        <v>32</v>
      </c>
      <c r="C318" s="48" t="s">
        <v>308</v>
      </c>
      <c r="D318" s="58"/>
      <c r="E318" s="50" t="s">
        <v>75</v>
      </c>
      <c r="F318" s="65">
        <v>1</v>
      </c>
      <c r="G318" s="52"/>
      <c r="H318" s="53">
        <f t="shared" ref="H318:H322" si="48">ROUND(G318*F318,2)</f>
        <v>0</v>
      </c>
      <c r="I318" s="29"/>
      <c r="J318" s="30"/>
      <c r="K318" s="31"/>
      <c r="L318" s="31"/>
      <c r="M318" s="31"/>
    </row>
    <row r="319" spans="1:13" s="54" customFormat="1" ht="30" customHeight="1" x14ac:dyDescent="0.2">
      <c r="A319" s="46" t="s">
        <v>309</v>
      </c>
      <c r="B319" s="47" t="s">
        <v>426</v>
      </c>
      <c r="C319" s="48" t="s">
        <v>311</v>
      </c>
      <c r="D319" s="120" t="s">
        <v>277</v>
      </c>
      <c r="E319" s="50" t="s">
        <v>75</v>
      </c>
      <c r="F319" s="65">
        <v>1</v>
      </c>
      <c r="G319" s="52"/>
      <c r="H319" s="53">
        <f t="shared" si="48"/>
        <v>0</v>
      </c>
      <c r="I319" s="29"/>
      <c r="J319" s="30"/>
      <c r="K319" s="31"/>
      <c r="L319" s="31"/>
      <c r="M319" s="31"/>
    </row>
    <row r="320" spans="1:13" s="54" customFormat="1" ht="30" customHeight="1" x14ac:dyDescent="0.2">
      <c r="A320" s="46" t="s">
        <v>312</v>
      </c>
      <c r="B320" s="47" t="s">
        <v>427</v>
      </c>
      <c r="C320" s="48" t="s">
        <v>314</v>
      </c>
      <c r="D320" s="120" t="s">
        <v>277</v>
      </c>
      <c r="E320" s="50" t="s">
        <v>75</v>
      </c>
      <c r="F320" s="65">
        <v>1</v>
      </c>
      <c r="G320" s="52"/>
      <c r="H320" s="53">
        <f t="shared" si="48"/>
        <v>0</v>
      </c>
      <c r="I320" s="29"/>
      <c r="J320" s="30"/>
      <c r="K320" s="31"/>
      <c r="L320" s="31"/>
      <c r="M320" s="31"/>
    </row>
    <row r="321" spans="1:13" s="54" customFormat="1" ht="30" customHeight="1" x14ac:dyDescent="0.2">
      <c r="A321" s="46" t="s">
        <v>315</v>
      </c>
      <c r="B321" s="47" t="s">
        <v>428</v>
      </c>
      <c r="C321" s="48" t="s">
        <v>317</v>
      </c>
      <c r="D321" s="120" t="s">
        <v>277</v>
      </c>
      <c r="E321" s="50" t="s">
        <v>75</v>
      </c>
      <c r="F321" s="65">
        <v>4</v>
      </c>
      <c r="G321" s="52"/>
      <c r="H321" s="53">
        <f t="shared" si="48"/>
        <v>0</v>
      </c>
      <c r="I321" s="29"/>
      <c r="J321" s="30"/>
      <c r="K321" s="31"/>
      <c r="L321" s="31"/>
      <c r="M321" s="31"/>
    </row>
    <row r="322" spans="1:13" s="54" customFormat="1" ht="30" customHeight="1" x14ac:dyDescent="0.2">
      <c r="A322" s="125" t="s">
        <v>318</v>
      </c>
      <c r="B322" s="47" t="s">
        <v>429</v>
      </c>
      <c r="C322" s="121" t="s">
        <v>320</v>
      </c>
      <c r="D322" s="120" t="s">
        <v>277</v>
      </c>
      <c r="E322" s="127" t="s">
        <v>75</v>
      </c>
      <c r="F322" s="128">
        <v>4</v>
      </c>
      <c r="G322" s="129"/>
      <c r="H322" s="130">
        <f t="shared" si="48"/>
        <v>0</v>
      </c>
      <c r="I322" s="29"/>
      <c r="J322" s="30"/>
      <c r="K322" s="31"/>
      <c r="L322" s="31"/>
      <c r="M322" s="31"/>
    </row>
    <row r="323" spans="1:13" ht="36" customHeight="1" x14ac:dyDescent="0.2">
      <c r="A323" s="32"/>
      <c r="B323" s="100"/>
      <c r="C323" s="60" t="s">
        <v>141</v>
      </c>
      <c r="D323" s="42"/>
      <c r="E323" s="89"/>
      <c r="F323" s="43"/>
      <c r="G323" s="44"/>
      <c r="H323" s="45"/>
      <c r="I323" s="29"/>
      <c r="J323" s="30"/>
      <c r="K323" s="31"/>
      <c r="L323" s="31"/>
      <c r="M323" s="31"/>
    </row>
    <row r="324" spans="1:13" s="54" customFormat="1" ht="30" customHeight="1" x14ac:dyDescent="0.2">
      <c r="A324" s="62" t="s">
        <v>142</v>
      </c>
      <c r="B324" s="47" t="s">
        <v>706</v>
      </c>
      <c r="C324" s="48" t="s">
        <v>144</v>
      </c>
      <c r="D324" s="58" t="s">
        <v>145</v>
      </c>
      <c r="E324" s="50"/>
      <c r="F324" s="51"/>
      <c r="G324" s="56"/>
      <c r="H324" s="53"/>
      <c r="I324" s="29"/>
      <c r="J324" s="30"/>
      <c r="K324" s="31"/>
      <c r="L324" s="31"/>
      <c r="M324" s="31"/>
    </row>
    <row r="325" spans="1:13" s="54" customFormat="1" ht="30" customHeight="1" x14ac:dyDescent="0.2">
      <c r="A325" s="62" t="s">
        <v>146</v>
      </c>
      <c r="B325" s="57" t="s">
        <v>32</v>
      </c>
      <c r="C325" s="48" t="s">
        <v>147</v>
      </c>
      <c r="D325" s="58"/>
      <c r="E325" s="50" t="s">
        <v>27</v>
      </c>
      <c r="F325" s="51">
        <v>1300</v>
      </c>
      <c r="G325" s="52"/>
      <c r="H325" s="53">
        <f>ROUND(G325*F325,2)</f>
        <v>0</v>
      </c>
      <c r="I325" s="29"/>
      <c r="J325" s="30"/>
      <c r="K325" s="31"/>
      <c r="L325" s="31"/>
      <c r="M325" s="31"/>
    </row>
    <row r="326" spans="1:13" s="39" customFormat="1" ht="30" customHeight="1" thickBot="1" x14ac:dyDescent="0.3">
      <c r="A326" s="101"/>
      <c r="B326" s="91" t="str">
        <f>B243</f>
        <v>F</v>
      </c>
      <c r="C326" s="259" t="str">
        <f>C243</f>
        <v>MARIGOLD BAY - SINCLAIR STREET TO SINCLAIR STREET, CONCRETE RECONSTRUCTION</v>
      </c>
      <c r="D326" s="260"/>
      <c r="E326" s="260"/>
      <c r="F326" s="261"/>
      <c r="G326" s="101" t="s">
        <v>148</v>
      </c>
      <c r="H326" s="101">
        <f>SUM(H243:H325)</f>
        <v>0</v>
      </c>
      <c r="I326" s="29"/>
      <c r="J326" s="30"/>
      <c r="K326" s="31"/>
      <c r="L326" s="31"/>
      <c r="M326" s="31"/>
    </row>
    <row r="327" spans="1:13" s="39" customFormat="1" ht="30" customHeight="1" thickTop="1" x14ac:dyDescent="0.25">
      <c r="A327" s="35"/>
      <c r="B327" s="36" t="s">
        <v>430</v>
      </c>
      <c r="C327" s="253" t="s">
        <v>431</v>
      </c>
      <c r="D327" s="254"/>
      <c r="E327" s="254"/>
      <c r="F327" s="255"/>
      <c r="G327" s="35"/>
      <c r="H327" s="92"/>
      <c r="I327" s="29"/>
      <c r="J327" s="30"/>
      <c r="K327" s="31"/>
      <c r="L327" s="31"/>
      <c r="M327" s="31"/>
    </row>
    <row r="328" spans="1:13" ht="36" customHeight="1" x14ac:dyDescent="0.2">
      <c r="A328" s="32"/>
      <c r="B328" s="40"/>
      <c r="C328" s="41" t="s">
        <v>17</v>
      </c>
      <c r="D328" s="42"/>
      <c r="E328" s="43" t="s">
        <v>16</v>
      </c>
      <c r="F328" s="43" t="s">
        <v>16</v>
      </c>
      <c r="G328" s="44" t="s">
        <v>16</v>
      </c>
      <c r="H328" s="45"/>
      <c r="I328" s="29"/>
      <c r="J328" s="30"/>
      <c r="K328" s="31"/>
      <c r="L328" s="31"/>
      <c r="M328" s="31"/>
    </row>
    <row r="329" spans="1:13" s="54" customFormat="1" ht="38.450000000000003" customHeight="1" x14ac:dyDescent="0.2">
      <c r="A329" s="55" t="s">
        <v>35</v>
      </c>
      <c r="B329" s="47" t="s">
        <v>432</v>
      </c>
      <c r="C329" s="48" t="s">
        <v>37</v>
      </c>
      <c r="D329" s="49" t="s">
        <v>21</v>
      </c>
      <c r="E329" s="50"/>
      <c r="F329" s="51"/>
      <c r="G329" s="56"/>
      <c r="H329" s="53"/>
      <c r="I329" s="29"/>
      <c r="J329" s="30"/>
      <c r="K329" s="31"/>
      <c r="L329" s="31"/>
      <c r="M329" s="31"/>
    </row>
    <row r="330" spans="1:13" s="54" customFormat="1" ht="36" customHeight="1" x14ac:dyDescent="0.2">
      <c r="A330" s="55" t="s">
        <v>38</v>
      </c>
      <c r="B330" s="57" t="s">
        <v>32</v>
      </c>
      <c r="C330" s="48" t="s">
        <v>39</v>
      </c>
      <c r="D330" s="58" t="s">
        <v>16</v>
      </c>
      <c r="E330" s="50" t="s">
        <v>22</v>
      </c>
      <c r="F330" s="51">
        <v>10</v>
      </c>
      <c r="G330" s="52"/>
      <c r="H330" s="53">
        <f t="shared" ref="H330:H331" si="49">ROUND(G330*F330,2)</f>
        <v>0</v>
      </c>
      <c r="I330" s="29"/>
      <c r="J330" s="30"/>
      <c r="K330" s="31"/>
      <c r="L330" s="31"/>
      <c r="M330" s="31"/>
    </row>
    <row r="331" spans="1:13" s="54" customFormat="1" ht="30" customHeight="1" x14ac:dyDescent="0.2">
      <c r="A331" s="46" t="s">
        <v>40</v>
      </c>
      <c r="B331" s="47" t="s">
        <v>433</v>
      </c>
      <c r="C331" s="48" t="s">
        <v>42</v>
      </c>
      <c r="D331" s="49" t="s">
        <v>21</v>
      </c>
      <c r="E331" s="50" t="s">
        <v>27</v>
      </c>
      <c r="F331" s="51">
        <v>850</v>
      </c>
      <c r="G331" s="52"/>
      <c r="H331" s="53">
        <f t="shared" si="49"/>
        <v>0</v>
      </c>
      <c r="I331" s="29"/>
      <c r="J331" s="30"/>
      <c r="K331" s="31"/>
      <c r="L331" s="31"/>
      <c r="M331" s="31"/>
    </row>
    <row r="332" spans="1:13" ht="36" customHeight="1" x14ac:dyDescent="0.2">
      <c r="A332" s="32"/>
      <c r="B332" s="40"/>
      <c r="C332" s="60" t="s">
        <v>55</v>
      </c>
      <c r="D332" s="42"/>
      <c r="E332" s="61"/>
      <c r="F332" s="42"/>
      <c r="G332" s="44"/>
      <c r="H332" s="45"/>
      <c r="I332" s="29"/>
      <c r="J332" s="30"/>
      <c r="K332" s="31"/>
      <c r="L332" s="31"/>
      <c r="M332" s="31"/>
    </row>
    <row r="333" spans="1:13" s="54" customFormat="1" ht="30" customHeight="1" x14ac:dyDescent="0.2">
      <c r="A333" s="62" t="s">
        <v>434</v>
      </c>
      <c r="B333" s="47" t="s">
        <v>435</v>
      </c>
      <c r="C333" s="48" t="s">
        <v>436</v>
      </c>
      <c r="D333" s="58" t="s">
        <v>64</v>
      </c>
      <c r="E333" s="50"/>
      <c r="F333" s="51"/>
      <c r="G333" s="56"/>
      <c r="H333" s="53"/>
      <c r="I333" s="29"/>
      <c r="J333" s="30"/>
      <c r="K333" s="31"/>
      <c r="L333" s="31"/>
      <c r="M333" s="31"/>
    </row>
    <row r="334" spans="1:13" s="54" customFormat="1" ht="39.950000000000003" customHeight="1" x14ac:dyDescent="0.2">
      <c r="A334" s="62" t="s">
        <v>437</v>
      </c>
      <c r="B334" s="57" t="s">
        <v>32</v>
      </c>
      <c r="C334" s="48" t="s">
        <v>438</v>
      </c>
      <c r="D334" s="58" t="s">
        <v>16</v>
      </c>
      <c r="E334" s="50" t="s">
        <v>27</v>
      </c>
      <c r="F334" s="51">
        <v>70</v>
      </c>
      <c r="G334" s="52"/>
      <c r="H334" s="53">
        <f>ROUND(G334*F334,2)</f>
        <v>0</v>
      </c>
      <c r="I334" s="29"/>
      <c r="J334" s="30"/>
      <c r="K334" s="31"/>
      <c r="L334" s="31"/>
      <c r="M334" s="31"/>
    </row>
    <row r="335" spans="1:13" s="54" customFormat="1" ht="32.25" customHeight="1" x14ac:dyDescent="0.2">
      <c r="A335" s="62" t="s">
        <v>61</v>
      </c>
      <c r="B335" s="47" t="s">
        <v>439</v>
      </c>
      <c r="C335" s="48" t="s">
        <v>63</v>
      </c>
      <c r="D335" s="58" t="s">
        <v>64</v>
      </c>
      <c r="E335" s="50"/>
      <c r="F335" s="51"/>
      <c r="G335" s="56"/>
      <c r="H335" s="53"/>
      <c r="I335" s="29"/>
      <c r="J335" s="30"/>
      <c r="K335" s="31"/>
      <c r="L335" s="31"/>
      <c r="M335" s="31"/>
    </row>
    <row r="336" spans="1:13" s="54" customFormat="1" ht="39.950000000000003" customHeight="1" x14ac:dyDescent="0.2">
      <c r="A336" s="62" t="s">
        <v>327</v>
      </c>
      <c r="B336" s="57" t="s">
        <v>32</v>
      </c>
      <c r="C336" s="48" t="s">
        <v>328</v>
      </c>
      <c r="D336" s="58" t="s">
        <v>16</v>
      </c>
      <c r="E336" s="50" t="s">
        <v>27</v>
      </c>
      <c r="F336" s="51">
        <v>30</v>
      </c>
      <c r="G336" s="52"/>
      <c r="H336" s="53">
        <f t="shared" ref="H336:H338" si="50">ROUND(G336*F336,2)</f>
        <v>0</v>
      </c>
      <c r="I336" s="29"/>
      <c r="J336" s="30"/>
      <c r="K336" s="31"/>
      <c r="L336" s="31"/>
      <c r="M336" s="31"/>
    </row>
    <row r="337" spans="1:13" s="54" customFormat="1" ht="39.950000000000003" customHeight="1" x14ac:dyDescent="0.2">
      <c r="A337" s="62" t="s">
        <v>65</v>
      </c>
      <c r="B337" s="57" t="s">
        <v>68</v>
      </c>
      <c r="C337" s="48" t="s">
        <v>66</v>
      </c>
      <c r="D337" s="58" t="s">
        <v>16</v>
      </c>
      <c r="E337" s="50" t="s">
        <v>27</v>
      </c>
      <c r="F337" s="51">
        <v>230</v>
      </c>
      <c r="G337" s="52"/>
      <c r="H337" s="53">
        <f t="shared" si="50"/>
        <v>0</v>
      </c>
      <c r="I337" s="29"/>
      <c r="J337" s="30"/>
      <c r="K337" s="31"/>
      <c r="L337" s="31"/>
      <c r="M337" s="31"/>
    </row>
    <row r="338" spans="1:13" s="54" customFormat="1" ht="39.950000000000003" customHeight="1" x14ac:dyDescent="0.2">
      <c r="A338" s="62" t="s">
        <v>67</v>
      </c>
      <c r="B338" s="57" t="s">
        <v>239</v>
      </c>
      <c r="C338" s="48" t="s">
        <v>69</v>
      </c>
      <c r="D338" s="58" t="s">
        <v>16</v>
      </c>
      <c r="E338" s="50" t="s">
        <v>27</v>
      </c>
      <c r="F338" s="51">
        <v>100</v>
      </c>
      <c r="G338" s="52"/>
      <c r="H338" s="53">
        <f t="shared" si="50"/>
        <v>0</v>
      </c>
      <c r="I338" s="29"/>
      <c r="J338" s="30"/>
      <c r="K338" s="31"/>
      <c r="L338" s="31"/>
      <c r="M338" s="31"/>
    </row>
    <row r="339" spans="1:13" s="54" customFormat="1" ht="30" customHeight="1" x14ac:dyDescent="0.2">
      <c r="A339" s="62" t="s">
        <v>162</v>
      </c>
      <c r="B339" s="47" t="s">
        <v>440</v>
      </c>
      <c r="C339" s="48" t="s">
        <v>164</v>
      </c>
      <c r="D339" s="58" t="s">
        <v>64</v>
      </c>
      <c r="E339" s="50"/>
      <c r="F339" s="51"/>
      <c r="G339" s="56"/>
      <c r="H339" s="53"/>
      <c r="I339" s="29"/>
      <c r="J339" s="30"/>
      <c r="K339" s="31"/>
      <c r="L339" s="31"/>
      <c r="M339" s="31"/>
    </row>
    <row r="340" spans="1:13" s="54" customFormat="1" ht="30" customHeight="1" x14ac:dyDescent="0.2">
      <c r="A340" s="62" t="s">
        <v>165</v>
      </c>
      <c r="B340" s="57" t="s">
        <v>32</v>
      </c>
      <c r="C340" s="48" t="s">
        <v>166</v>
      </c>
      <c r="D340" s="58" t="s">
        <v>16</v>
      </c>
      <c r="E340" s="50" t="s">
        <v>75</v>
      </c>
      <c r="F340" s="51">
        <v>100</v>
      </c>
      <c r="G340" s="52"/>
      <c r="H340" s="53">
        <f>ROUND(G340*F340,2)</f>
        <v>0</v>
      </c>
      <c r="I340" s="29"/>
      <c r="J340" s="30"/>
      <c r="K340" s="31"/>
      <c r="L340" s="31"/>
      <c r="M340" s="31"/>
    </row>
    <row r="341" spans="1:13" s="54" customFormat="1" ht="30" customHeight="1" x14ac:dyDescent="0.2">
      <c r="A341" s="62" t="s">
        <v>70</v>
      </c>
      <c r="B341" s="47" t="s">
        <v>441</v>
      </c>
      <c r="C341" s="48" t="s">
        <v>72</v>
      </c>
      <c r="D341" s="58" t="s">
        <v>64</v>
      </c>
      <c r="E341" s="50"/>
      <c r="F341" s="51"/>
      <c r="G341" s="56"/>
      <c r="H341" s="53"/>
      <c r="I341" s="29"/>
      <c r="J341" s="30"/>
      <c r="K341" s="31"/>
      <c r="L341" s="31"/>
      <c r="M341" s="31"/>
    </row>
    <row r="342" spans="1:13" s="54" customFormat="1" ht="30" customHeight="1" x14ac:dyDescent="0.2">
      <c r="A342" s="62" t="s">
        <v>73</v>
      </c>
      <c r="B342" s="57" t="s">
        <v>32</v>
      </c>
      <c r="C342" s="48" t="s">
        <v>74</v>
      </c>
      <c r="D342" s="58" t="s">
        <v>16</v>
      </c>
      <c r="E342" s="50" t="s">
        <v>75</v>
      </c>
      <c r="F342" s="51">
        <v>300</v>
      </c>
      <c r="G342" s="52"/>
      <c r="H342" s="53">
        <f>ROUND(G342*F342,2)</f>
        <v>0</v>
      </c>
      <c r="I342" s="29"/>
      <c r="J342" s="30"/>
      <c r="K342" s="31"/>
      <c r="L342" s="31"/>
      <c r="M342" s="31"/>
    </row>
    <row r="343" spans="1:13" s="54" customFormat="1" ht="30" customHeight="1" x14ac:dyDescent="0.2">
      <c r="A343" s="62" t="s">
        <v>76</v>
      </c>
      <c r="B343" s="47" t="s">
        <v>442</v>
      </c>
      <c r="C343" s="48" t="s">
        <v>78</v>
      </c>
      <c r="D343" s="58" t="s">
        <v>79</v>
      </c>
      <c r="E343" s="50"/>
      <c r="F343" s="51"/>
      <c r="G343" s="56"/>
      <c r="H343" s="53"/>
      <c r="I343" s="29"/>
      <c r="J343" s="30"/>
      <c r="K343" s="31"/>
      <c r="L343" s="31"/>
      <c r="M343" s="31"/>
    </row>
    <row r="344" spans="1:13" s="54" customFormat="1" ht="30" customHeight="1" x14ac:dyDescent="0.2">
      <c r="A344" s="62" t="s">
        <v>80</v>
      </c>
      <c r="B344" s="57" t="s">
        <v>32</v>
      </c>
      <c r="C344" s="48" t="s">
        <v>81</v>
      </c>
      <c r="D344" s="58" t="s">
        <v>82</v>
      </c>
      <c r="E344" s="50"/>
      <c r="F344" s="51"/>
      <c r="G344" s="56"/>
      <c r="H344" s="53"/>
      <c r="I344" s="29"/>
      <c r="J344" s="30"/>
      <c r="K344" s="31"/>
      <c r="L344" s="31"/>
      <c r="M344" s="31"/>
    </row>
    <row r="345" spans="1:13" s="54" customFormat="1" ht="30" customHeight="1" x14ac:dyDescent="0.2">
      <c r="A345" s="62" t="s">
        <v>83</v>
      </c>
      <c r="B345" s="64" t="s">
        <v>84</v>
      </c>
      <c r="C345" s="48" t="s">
        <v>85</v>
      </c>
      <c r="D345" s="58"/>
      <c r="E345" s="50" t="s">
        <v>27</v>
      </c>
      <c r="F345" s="51">
        <v>20</v>
      </c>
      <c r="G345" s="52"/>
      <c r="H345" s="53">
        <f>ROUND(G345*F345,2)</f>
        <v>0</v>
      </c>
      <c r="I345" s="29"/>
      <c r="J345" s="30"/>
      <c r="K345" s="31"/>
      <c r="L345" s="31"/>
      <c r="M345" s="31"/>
    </row>
    <row r="346" spans="1:13" s="54" customFormat="1" ht="30" customHeight="1" x14ac:dyDescent="0.2">
      <c r="A346" s="62" t="s">
        <v>225</v>
      </c>
      <c r="B346" s="64" t="s">
        <v>131</v>
      </c>
      <c r="C346" s="48" t="s">
        <v>226</v>
      </c>
      <c r="D346" s="58"/>
      <c r="E346" s="50" t="s">
        <v>27</v>
      </c>
      <c r="F346" s="51">
        <v>50</v>
      </c>
      <c r="G346" s="52"/>
      <c r="H346" s="53">
        <f>ROUND(G346*F346,2)</f>
        <v>0</v>
      </c>
      <c r="I346" s="29"/>
      <c r="J346" s="30"/>
      <c r="K346" s="31"/>
      <c r="L346" s="31"/>
      <c r="M346" s="31"/>
    </row>
    <row r="347" spans="1:13" s="54" customFormat="1" ht="30" customHeight="1" x14ac:dyDescent="0.2">
      <c r="A347" s="62" t="s">
        <v>227</v>
      </c>
      <c r="B347" s="64" t="s">
        <v>228</v>
      </c>
      <c r="C347" s="48" t="s">
        <v>229</v>
      </c>
      <c r="D347" s="58" t="s">
        <v>16</v>
      </c>
      <c r="E347" s="50" t="s">
        <v>27</v>
      </c>
      <c r="F347" s="51">
        <v>70</v>
      </c>
      <c r="G347" s="52"/>
      <c r="H347" s="53">
        <f>ROUND(G347*F347,2)</f>
        <v>0</v>
      </c>
      <c r="I347" s="29"/>
      <c r="J347" s="30"/>
      <c r="K347" s="31"/>
      <c r="L347" s="31"/>
      <c r="M347" s="31"/>
    </row>
    <row r="348" spans="1:13" s="54" customFormat="1" ht="39.950000000000003" customHeight="1" x14ac:dyDescent="0.2">
      <c r="A348" s="62" t="s">
        <v>89</v>
      </c>
      <c r="B348" s="47" t="s">
        <v>443</v>
      </c>
      <c r="C348" s="48" t="s">
        <v>91</v>
      </c>
      <c r="D348" s="58" t="s">
        <v>92</v>
      </c>
      <c r="E348" s="50" t="s">
        <v>27</v>
      </c>
      <c r="F348" s="65">
        <v>20</v>
      </c>
      <c r="G348" s="52"/>
      <c r="H348" s="53">
        <f t="shared" ref="H348:H350" si="51">ROUND(G348*F348,2)</f>
        <v>0</v>
      </c>
      <c r="I348" s="29"/>
      <c r="J348" s="30"/>
      <c r="K348" s="31"/>
      <c r="L348" s="31"/>
      <c r="M348" s="31"/>
    </row>
    <row r="349" spans="1:13" s="54" customFormat="1" ht="30" customHeight="1" x14ac:dyDescent="0.2">
      <c r="A349" s="62" t="s">
        <v>93</v>
      </c>
      <c r="B349" s="47" t="s">
        <v>444</v>
      </c>
      <c r="C349" s="48" t="s">
        <v>95</v>
      </c>
      <c r="D349" s="58" t="s">
        <v>92</v>
      </c>
      <c r="E349" s="50" t="s">
        <v>27</v>
      </c>
      <c r="F349" s="51">
        <v>20</v>
      </c>
      <c r="G349" s="52"/>
      <c r="H349" s="53">
        <f t="shared" si="51"/>
        <v>0</v>
      </c>
      <c r="I349" s="29"/>
      <c r="J349" s="30"/>
      <c r="K349" s="31"/>
      <c r="L349" s="31"/>
      <c r="M349" s="31"/>
    </row>
    <row r="350" spans="1:13" s="54" customFormat="1" ht="30" customHeight="1" x14ac:dyDescent="0.2">
      <c r="A350" s="62" t="s">
        <v>96</v>
      </c>
      <c r="B350" s="47" t="s">
        <v>445</v>
      </c>
      <c r="C350" s="48" t="s">
        <v>98</v>
      </c>
      <c r="D350" s="58" t="s">
        <v>92</v>
      </c>
      <c r="E350" s="50" t="s">
        <v>27</v>
      </c>
      <c r="F350" s="51">
        <v>20</v>
      </c>
      <c r="G350" s="52"/>
      <c r="H350" s="53">
        <f t="shared" si="51"/>
        <v>0</v>
      </c>
      <c r="I350" s="29"/>
      <c r="J350" s="30"/>
      <c r="K350" s="31"/>
      <c r="L350" s="31"/>
      <c r="M350" s="31"/>
    </row>
    <row r="351" spans="1:13" s="54" customFormat="1" ht="30" customHeight="1" x14ac:dyDescent="0.2">
      <c r="A351" s="62" t="s">
        <v>446</v>
      </c>
      <c r="B351" s="47" t="s">
        <v>447</v>
      </c>
      <c r="C351" s="48" t="s">
        <v>448</v>
      </c>
      <c r="D351" s="58" t="s">
        <v>449</v>
      </c>
      <c r="E351" s="50"/>
      <c r="F351" s="51"/>
      <c r="G351" s="56"/>
      <c r="H351" s="53"/>
      <c r="I351" s="29"/>
      <c r="J351" s="30"/>
      <c r="K351" s="31"/>
      <c r="L351" s="31"/>
      <c r="M351" s="31"/>
    </row>
    <row r="352" spans="1:13" s="54" customFormat="1" ht="30" customHeight="1" x14ac:dyDescent="0.2">
      <c r="A352" s="62" t="s">
        <v>450</v>
      </c>
      <c r="B352" s="57" t="s">
        <v>32</v>
      </c>
      <c r="C352" s="48" t="s">
        <v>451</v>
      </c>
      <c r="D352" s="58" t="s">
        <v>16</v>
      </c>
      <c r="E352" s="50" t="s">
        <v>108</v>
      </c>
      <c r="F352" s="51">
        <v>28</v>
      </c>
      <c r="G352" s="52"/>
      <c r="H352" s="53">
        <f t="shared" ref="H352" si="52">ROUND(G352*F352,2)</f>
        <v>0</v>
      </c>
      <c r="I352" s="29"/>
      <c r="J352" s="30"/>
      <c r="K352" s="31"/>
      <c r="L352" s="31"/>
      <c r="M352" s="31"/>
    </row>
    <row r="353" spans="1:13" s="54" customFormat="1" ht="30" customHeight="1" x14ac:dyDescent="0.2">
      <c r="A353" s="62" t="s">
        <v>452</v>
      </c>
      <c r="B353" s="47" t="s">
        <v>453</v>
      </c>
      <c r="C353" s="48" t="s">
        <v>454</v>
      </c>
      <c r="D353" s="58" t="s">
        <v>449</v>
      </c>
      <c r="E353" s="50"/>
      <c r="F353" s="51"/>
      <c r="G353" s="56"/>
      <c r="H353" s="53"/>
      <c r="I353" s="29"/>
      <c r="J353" s="30"/>
      <c r="K353" s="31"/>
      <c r="L353" s="31"/>
      <c r="M353" s="31"/>
    </row>
    <row r="354" spans="1:13" s="54" customFormat="1" ht="39.950000000000003" customHeight="1" x14ac:dyDescent="0.2">
      <c r="A354" s="62" t="s">
        <v>455</v>
      </c>
      <c r="B354" s="57" t="s">
        <v>32</v>
      </c>
      <c r="C354" s="48" t="s">
        <v>236</v>
      </c>
      <c r="D354" s="58" t="s">
        <v>237</v>
      </c>
      <c r="E354" s="50" t="s">
        <v>108</v>
      </c>
      <c r="F354" s="51">
        <v>28</v>
      </c>
      <c r="G354" s="52"/>
      <c r="H354" s="53">
        <f t="shared" ref="H354" si="53">ROUND(G354*F354,2)</f>
        <v>0</v>
      </c>
      <c r="I354" s="29"/>
      <c r="J354" s="30"/>
      <c r="K354" s="31"/>
      <c r="L354" s="31"/>
      <c r="M354" s="31"/>
    </row>
    <row r="355" spans="1:13" s="54" customFormat="1" ht="30" customHeight="1" x14ac:dyDescent="0.2">
      <c r="A355" s="62" t="s">
        <v>99</v>
      </c>
      <c r="B355" s="47" t="s">
        <v>456</v>
      </c>
      <c r="C355" s="48" t="s">
        <v>101</v>
      </c>
      <c r="D355" s="58" t="s">
        <v>102</v>
      </c>
      <c r="E355" s="50"/>
      <c r="F355" s="51"/>
      <c r="G355" s="56"/>
      <c r="H355" s="53"/>
      <c r="I355" s="29"/>
      <c r="J355" s="30"/>
      <c r="K355" s="31"/>
      <c r="L355" s="31"/>
      <c r="M355" s="31"/>
    </row>
    <row r="356" spans="1:13" s="54" customFormat="1" ht="39.950000000000003" customHeight="1" x14ac:dyDescent="0.2">
      <c r="A356" s="62" t="s">
        <v>103</v>
      </c>
      <c r="B356" s="57" t="s">
        <v>32</v>
      </c>
      <c r="C356" s="48" t="s">
        <v>234</v>
      </c>
      <c r="D356" s="58" t="s">
        <v>105</v>
      </c>
      <c r="E356" s="50"/>
      <c r="F356" s="51"/>
      <c r="G356" s="59"/>
      <c r="H356" s="53"/>
      <c r="I356" s="29"/>
      <c r="J356" s="30"/>
      <c r="K356" s="31"/>
      <c r="L356" s="31"/>
      <c r="M356" s="31"/>
    </row>
    <row r="357" spans="1:13" s="54" customFormat="1" ht="30" customHeight="1" x14ac:dyDescent="0.2">
      <c r="A357" s="62" t="s">
        <v>106</v>
      </c>
      <c r="B357" s="66" t="s">
        <v>84</v>
      </c>
      <c r="C357" s="67" t="s">
        <v>107</v>
      </c>
      <c r="D357" s="49"/>
      <c r="E357" s="68" t="s">
        <v>108</v>
      </c>
      <c r="F357" s="69">
        <v>10</v>
      </c>
      <c r="G357" s="52"/>
      <c r="H357" s="59">
        <f>ROUND(G357*F357,2)</f>
        <v>0</v>
      </c>
      <c r="I357" s="29"/>
      <c r="J357" s="30"/>
      <c r="K357" s="31"/>
      <c r="L357" s="31"/>
      <c r="M357" s="31"/>
    </row>
    <row r="358" spans="1:13" s="54" customFormat="1" ht="30" customHeight="1" x14ac:dyDescent="0.2">
      <c r="A358" s="62" t="s">
        <v>457</v>
      </c>
      <c r="B358" s="66" t="s">
        <v>131</v>
      </c>
      <c r="C358" s="67" t="s">
        <v>173</v>
      </c>
      <c r="D358" s="49"/>
      <c r="E358" s="68" t="s">
        <v>108</v>
      </c>
      <c r="F358" s="69">
        <v>70</v>
      </c>
      <c r="G358" s="52"/>
      <c r="H358" s="59">
        <f>ROUND(G358*F358,2)</f>
        <v>0</v>
      </c>
      <c r="I358" s="29"/>
      <c r="J358" s="30"/>
      <c r="K358" s="31"/>
      <c r="L358" s="31"/>
      <c r="M358" s="31"/>
    </row>
    <row r="359" spans="1:13" s="54" customFormat="1" ht="30" customHeight="1" x14ac:dyDescent="0.2">
      <c r="A359" s="62" t="s">
        <v>458</v>
      </c>
      <c r="B359" s="66" t="s">
        <v>459</v>
      </c>
      <c r="C359" s="67" t="s">
        <v>460</v>
      </c>
      <c r="D359" s="49" t="s">
        <v>16</v>
      </c>
      <c r="E359" s="68" t="s">
        <v>108</v>
      </c>
      <c r="F359" s="69">
        <v>235</v>
      </c>
      <c r="G359" s="52"/>
      <c r="H359" s="59">
        <f>ROUND(G359*F359,2)</f>
        <v>0</v>
      </c>
      <c r="I359" s="29"/>
      <c r="J359" s="30"/>
      <c r="K359" s="31"/>
      <c r="L359" s="31"/>
      <c r="M359" s="31"/>
    </row>
    <row r="360" spans="1:13" s="102" customFormat="1" ht="39.950000000000003" customHeight="1" x14ac:dyDescent="0.2">
      <c r="A360" s="62" t="s">
        <v>238</v>
      </c>
      <c r="B360" s="57" t="s">
        <v>68</v>
      </c>
      <c r="C360" s="48" t="s">
        <v>240</v>
      </c>
      <c r="D360" s="58" t="s">
        <v>241</v>
      </c>
      <c r="E360" s="50" t="s">
        <v>108</v>
      </c>
      <c r="F360" s="51">
        <v>12</v>
      </c>
      <c r="G360" s="52"/>
      <c r="H360" s="53">
        <f t="shared" ref="H360" si="54">ROUND(G360*F360,2)</f>
        <v>0</v>
      </c>
      <c r="I360" s="29"/>
      <c r="J360" s="30"/>
      <c r="K360" s="31"/>
      <c r="L360" s="31"/>
      <c r="M360" s="31"/>
    </row>
    <row r="361" spans="1:13" s="54" customFormat="1" ht="39.950000000000003" customHeight="1" x14ac:dyDescent="0.2">
      <c r="A361" s="62" t="s">
        <v>178</v>
      </c>
      <c r="B361" s="47" t="s">
        <v>461</v>
      </c>
      <c r="C361" s="48" t="s">
        <v>180</v>
      </c>
      <c r="D361" s="58" t="s">
        <v>125</v>
      </c>
      <c r="E361" s="50"/>
      <c r="F361" s="51"/>
      <c r="G361" s="59"/>
      <c r="H361" s="53"/>
      <c r="I361" s="29"/>
      <c r="J361" s="30"/>
      <c r="K361" s="31"/>
      <c r="L361" s="31"/>
      <c r="M361" s="31"/>
    </row>
    <row r="362" spans="1:13" s="54" customFormat="1" ht="30" customHeight="1" x14ac:dyDescent="0.2">
      <c r="A362" s="62" t="s">
        <v>181</v>
      </c>
      <c r="B362" s="57" t="s">
        <v>32</v>
      </c>
      <c r="C362" s="48" t="s">
        <v>127</v>
      </c>
      <c r="D362" s="58"/>
      <c r="E362" s="50"/>
      <c r="F362" s="51"/>
      <c r="G362" s="59"/>
      <c r="H362" s="53"/>
      <c r="I362" s="29"/>
      <c r="J362" s="30"/>
      <c r="K362" s="31"/>
      <c r="L362" s="31"/>
      <c r="M362" s="31"/>
    </row>
    <row r="363" spans="1:13" s="54" customFormat="1" ht="30" customHeight="1" x14ac:dyDescent="0.2">
      <c r="A363" s="62" t="s">
        <v>182</v>
      </c>
      <c r="B363" s="64" t="s">
        <v>84</v>
      </c>
      <c r="C363" s="48" t="s">
        <v>129</v>
      </c>
      <c r="D363" s="58"/>
      <c r="E363" s="50" t="s">
        <v>34</v>
      </c>
      <c r="F363" s="51">
        <v>390</v>
      </c>
      <c r="G363" s="52"/>
      <c r="H363" s="53">
        <f>ROUND(G363*F363,2)</f>
        <v>0</v>
      </c>
      <c r="I363" s="29"/>
      <c r="J363" s="30"/>
      <c r="K363" s="31"/>
      <c r="L363" s="31"/>
      <c r="M363" s="31"/>
    </row>
    <row r="364" spans="1:13" s="54" customFormat="1" ht="30" customHeight="1" x14ac:dyDescent="0.2">
      <c r="A364" s="62" t="s">
        <v>183</v>
      </c>
      <c r="B364" s="57" t="s">
        <v>68</v>
      </c>
      <c r="C364" s="48" t="s">
        <v>134</v>
      </c>
      <c r="D364" s="58"/>
      <c r="E364" s="50"/>
      <c r="F364" s="51"/>
      <c r="G364" s="59"/>
      <c r="H364" s="53"/>
      <c r="I364" s="29"/>
      <c r="J364" s="30"/>
      <c r="K364" s="31"/>
      <c r="L364" s="31"/>
      <c r="M364" s="31"/>
    </row>
    <row r="365" spans="1:13" s="54" customFormat="1" ht="30" customHeight="1" x14ac:dyDescent="0.2">
      <c r="A365" s="62" t="s">
        <v>184</v>
      </c>
      <c r="B365" s="64" t="s">
        <v>84</v>
      </c>
      <c r="C365" s="48" t="s">
        <v>129</v>
      </c>
      <c r="D365" s="58"/>
      <c r="E365" s="50" t="s">
        <v>34</v>
      </c>
      <c r="F365" s="51">
        <v>8</v>
      </c>
      <c r="G365" s="52"/>
      <c r="H365" s="53">
        <f t="shared" ref="H365:H368" si="55">ROUND(G365*F365,2)</f>
        <v>0</v>
      </c>
      <c r="I365" s="29"/>
      <c r="J365" s="30"/>
      <c r="K365" s="31"/>
      <c r="L365" s="31"/>
      <c r="M365" s="31"/>
    </row>
    <row r="366" spans="1:13" s="54" customFormat="1" ht="39.950000000000003" customHeight="1" x14ac:dyDescent="0.2">
      <c r="A366" s="62" t="s">
        <v>191</v>
      </c>
      <c r="B366" s="47" t="s">
        <v>462</v>
      </c>
      <c r="C366" s="48" t="s">
        <v>193</v>
      </c>
      <c r="D366" s="58" t="s">
        <v>194</v>
      </c>
      <c r="E366" s="50"/>
      <c r="F366" s="51"/>
      <c r="G366" s="56"/>
      <c r="H366" s="53">
        <f t="shared" si="55"/>
        <v>0</v>
      </c>
      <c r="I366" s="29"/>
      <c r="J366" s="30"/>
      <c r="K366" s="31"/>
      <c r="L366" s="31"/>
      <c r="M366" s="31"/>
    </row>
    <row r="367" spans="1:13" s="54" customFormat="1" ht="30" customHeight="1" x14ac:dyDescent="0.2">
      <c r="A367" s="62" t="s">
        <v>195</v>
      </c>
      <c r="B367" s="57" t="s">
        <v>32</v>
      </c>
      <c r="C367" s="48" t="s">
        <v>196</v>
      </c>
      <c r="D367" s="58"/>
      <c r="E367" s="50" t="s">
        <v>27</v>
      </c>
      <c r="F367" s="65">
        <v>60</v>
      </c>
      <c r="G367" s="52"/>
      <c r="H367" s="53">
        <f t="shared" si="55"/>
        <v>0</v>
      </c>
      <c r="I367" s="29"/>
      <c r="J367" s="30"/>
      <c r="K367" s="31"/>
      <c r="L367" s="31"/>
      <c r="M367" s="31"/>
    </row>
    <row r="368" spans="1:13" s="110" customFormat="1" ht="39.950000000000003" customHeight="1" x14ac:dyDescent="0.2">
      <c r="A368" s="131"/>
      <c r="B368" s="132" t="s">
        <v>463</v>
      </c>
      <c r="C368" s="105" t="s">
        <v>464</v>
      </c>
      <c r="D368" s="106" t="s">
        <v>465</v>
      </c>
      <c r="E368" s="107" t="s">
        <v>75</v>
      </c>
      <c r="F368" s="63">
        <v>2</v>
      </c>
      <c r="G368" s="108"/>
      <c r="H368" s="109">
        <f t="shared" si="55"/>
        <v>0</v>
      </c>
      <c r="I368" s="29"/>
      <c r="J368" s="30"/>
      <c r="K368" s="31"/>
      <c r="L368" s="31"/>
      <c r="M368" s="31"/>
    </row>
    <row r="369" spans="1:13" ht="36" customHeight="1" x14ac:dyDescent="0.2">
      <c r="A369" s="32"/>
      <c r="B369" s="70"/>
      <c r="C369" s="60" t="s">
        <v>136</v>
      </c>
      <c r="D369" s="42"/>
      <c r="E369" s="43"/>
      <c r="F369" s="43"/>
      <c r="G369" s="44"/>
      <c r="H369" s="45"/>
      <c r="I369" s="29"/>
      <c r="J369" s="30"/>
      <c r="K369" s="31"/>
      <c r="L369" s="31"/>
      <c r="M369" s="31"/>
    </row>
    <row r="370" spans="1:13" s="54" customFormat="1" ht="30" customHeight="1" x14ac:dyDescent="0.2">
      <c r="A370" s="46" t="s">
        <v>137</v>
      </c>
      <c r="B370" s="47" t="s">
        <v>466</v>
      </c>
      <c r="C370" s="48" t="s">
        <v>139</v>
      </c>
      <c r="D370" s="58" t="s">
        <v>140</v>
      </c>
      <c r="E370" s="50" t="s">
        <v>108</v>
      </c>
      <c r="F370" s="65">
        <v>500</v>
      </c>
      <c r="G370" s="52"/>
      <c r="H370" s="53">
        <f>ROUND(G370*F370,2)</f>
        <v>0</v>
      </c>
      <c r="I370" s="29"/>
      <c r="J370" s="30"/>
      <c r="K370" s="31"/>
      <c r="L370" s="31"/>
      <c r="M370" s="31"/>
    </row>
    <row r="371" spans="1:13" ht="48" customHeight="1" x14ac:dyDescent="0.2">
      <c r="A371" s="32"/>
      <c r="B371" s="70"/>
      <c r="C371" s="60" t="s">
        <v>198</v>
      </c>
      <c r="D371" s="42"/>
      <c r="E371" s="89"/>
      <c r="F371" s="43"/>
      <c r="G371" s="44"/>
      <c r="H371" s="45"/>
      <c r="I371" s="29"/>
      <c r="J371" s="30"/>
      <c r="K371" s="31"/>
      <c r="L371" s="31"/>
      <c r="M371" s="31"/>
    </row>
    <row r="372" spans="1:13" s="54" customFormat="1" ht="30" customHeight="1" x14ac:dyDescent="0.2">
      <c r="A372" s="46" t="s">
        <v>467</v>
      </c>
      <c r="B372" s="47" t="s">
        <v>468</v>
      </c>
      <c r="C372" s="48" t="s">
        <v>469</v>
      </c>
      <c r="D372" s="58" t="s">
        <v>263</v>
      </c>
      <c r="E372" s="50"/>
      <c r="F372" s="65"/>
      <c r="G372" s="56"/>
      <c r="H372" s="71"/>
      <c r="I372" s="29"/>
      <c r="J372" s="30"/>
      <c r="K372" s="31"/>
      <c r="L372" s="31"/>
      <c r="M372" s="31"/>
    </row>
    <row r="373" spans="1:13" s="54" customFormat="1" ht="30" customHeight="1" x14ac:dyDescent="0.2">
      <c r="A373" s="46" t="s">
        <v>470</v>
      </c>
      <c r="B373" s="57" t="s">
        <v>32</v>
      </c>
      <c r="C373" s="48" t="s">
        <v>471</v>
      </c>
      <c r="D373" s="58"/>
      <c r="E373" s="50" t="s">
        <v>75</v>
      </c>
      <c r="F373" s="65">
        <v>2</v>
      </c>
      <c r="G373" s="52"/>
      <c r="H373" s="53">
        <f>ROUND(G373*F373,2)</f>
        <v>0</v>
      </c>
      <c r="I373" s="29"/>
      <c r="J373" s="30"/>
      <c r="K373" s="31"/>
      <c r="L373" s="31"/>
      <c r="M373" s="31"/>
    </row>
    <row r="374" spans="1:13" s="54" customFormat="1" ht="30" customHeight="1" x14ac:dyDescent="0.2">
      <c r="A374" s="46" t="s">
        <v>266</v>
      </c>
      <c r="B374" s="47" t="s">
        <v>472</v>
      </c>
      <c r="C374" s="48" t="s">
        <v>268</v>
      </c>
      <c r="D374" s="58" t="s">
        <v>269</v>
      </c>
      <c r="E374" s="50"/>
      <c r="F374" s="65"/>
      <c r="G374" s="56"/>
      <c r="H374" s="71"/>
      <c r="I374" s="29"/>
      <c r="J374" s="30"/>
      <c r="K374" s="31"/>
      <c r="L374" s="31"/>
      <c r="M374" s="31"/>
    </row>
    <row r="375" spans="1:13" s="54" customFormat="1" ht="30" customHeight="1" x14ac:dyDescent="0.2">
      <c r="A375" s="46" t="s">
        <v>270</v>
      </c>
      <c r="B375" s="57" t="s">
        <v>32</v>
      </c>
      <c r="C375" s="48" t="s">
        <v>271</v>
      </c>
      <c r="D375" s="58"/>
      <c r="E375" s="50"/>
      <c r="F375" s="65"/>
      <c r="G375" s="56"/>
      <c r="H375" s="71"/>
      <c r="I375" s="29"/>
      <c r="J375" s="30"/>
      <c r="K375" s="31"/>
      <c r="L375" s="31"/>
      <c r="M375" s="31"/>
    </row>
    <row r="376" spans="1:13" s="54" customFormat="1" ht="39.950000000000003" customHeight="1" x14ac:dyDescent="0.2">
      <c r="A376" s="46" t="s">
        <v>272</v>
      </c>
      <c r="B376" s="64" t="s">
        <v>84</v>
      </c>
      <c r="C376" s="113" t="s">
        <v>273</v>
      </c>
      <c r="D376" s="58"/>
      <c r="E376" s="50" t="s">
        <v>108</v>
      </c>
      <c r="F376" s="124">
        <v>1.3</v>
      </c>
      <c r="G376" s="52"/>
      <c r="H376" s="53">
        <f>ROUND(G376*F376,2)</f>
        <v>0</v>
      </c>
      <c r="I376" s="29"/>
      <c r="J376" s="30"/>
      <c r="K376" s="31"/>
      <c r="L376" s="31"/>
      <c r="M376" s="31"/>
    </row>
    <row r="377" spans="1:13" s="54" customFormat="1" ht="30" customHeight="1" x14ac:dyDescent="0.2">
      <c r="A377" s="46" t="s">
        <v>473</v>
      </c>
      <c r="B377" s="47" t="s">
        <v>474</v>
      </c>
      <c r="C377" s="48" t="s">
        <v>475</v>
      </c>
      <c r="D377" s="58" t="s">
        <v>269</v>
      </c>
      <c r="E377" s="50" t="s">
        <v>108</v>
      </c>
      <c r="F377" s="65">
        <v>4</v>
      </c>
      <c r="G377" s="52"/>
      <c r="H377" s="53">
        <f>ROUND(G377*F377,2)</f>
        <v>0</v>
      </c>
      <c r="I377" s="29"/>
      <c r="J377" s="30"/>
      <c r="K377" s="31"/>
      <c r="L377" s="31"/>
      <c r="M377" s="31"/>
    </row>
    <row r="378" spans="1:13" s="54" customFormat="1" ht="30" customHeight="1" x14ac:dyDescent="0.2">
      <c r="A378" s="46" t="s">
        <v>476</v>
      </c>
      <c r="B378" s="47" t="s">
        <v>477</v>
      </c>
      <c r="C378" s="121" t="s">
        <v>478</v>
      </c>
      <c r="D378" s="120" t="s">
        <v>479</v>
      </c>
      <c r="E378" s="50"/>
      <c r="F378" s="94"/>
      <c r="G378" s="56"/>
      <c r="H378" s="71"/>
      <c r="I378" s="29"/>
      <c r="J378" s="30"/>
      <c r="K378" s="31"/>
      <c r="L378" s="31"/>
      <c r="M378" s="31"/>
    </row>
    <row r="379" spans="1:13" s="54" customFormat="1" ht="30" customHeight="1" x14ac:dyDescent="0.2">
      <c r="A379" s="46" t="s">
        <v>480</v>
      </c>
      <c r="B379" s="57" t="s">
        <v>32</v>
      </c>
      <c r="C379" s="48" t="s">
        <v>481</v>
      </c>
      <c r="D379" s="58"/>
      <c r="E379" s="50" t="s">
        <v>108</v>
      </c>
      <c r="F379" s="133">
        <v>77</v>
      </c>
      <c r="G379" s="52"/>
      <c r="H379" s="53">
        <f t="shared" ref="H379" si="56">ROUND(G379*F379,2)</f>
        <v>0</v>
      </c>
      <c r="I379" s="29"/>
      <c r="J379" s="30"/>
      <c r="K379" s="31"/>
      <c r="L379" s="31"/>
      <c r="M379" s="31"/>
    </row>
    <row r="380" spans="1:13" s="99" customFormat="1" ht="30" customHeight="1" x14ac:dyDescent="0.25">
      <c r="A380" s="46" t="s">
        <v>274</v>
      </c>
      <c r="B380" s="47" t="s">
        <v>482</v>
      </c>
      <c r="C380" s="119" t="s">
        <v>276</v>
      </c>
      <c r="D380" s="120" t="s">
        <v>277</v>
      </c>
      <c r="E380" s="50"/>
      <c r="F380" s="65"/>
      <c r="G380" s="56"/>
      <c r="H380" s="71"/>
      <c r="I380" s="29"/>
      <c r="J380" s="30"/>
      <c r="K380" s="31"/>
      <c r="L380" s="31"/>
      <c r="M380" s="31"/>
    </row>
    <row r="381" spans="1:13" s="54" customFormat="1" ht="39.950000000000003" customHeight="1" x14ac:dyDescent="0.2">
      <c r="A381" s="46" t="s">
        <v>278</v>
      </c>
      <c r="B381" s="57" t="s">
        <v>32</v>
      </c>
      <c r="C381" s="121" t="s">
        <v>279</v>
      </c>
      <c r="D381" s="58"/>
      <c r="E381" s="50" t="s">
        <v>75</v>
      </c>
      <c r="F381" s="65">
        <v>2</v>
      </c>
      <c r="G381" s="52"/>
      <c r="H381" s="53">
        <f t="shared" ref="H381:H382" si="57">ROUND(G381*F381,2)</f>
        <v>0</v>
      </c>
      <c r="I381" s="29"/>
      <c r="J381" s="30"/>
      <c r="K381" s="31"/>
      <c r="L381" s="31"/>
      <c r="M381" s="31"/>
    </row>
    <row r="382" spans="1:13" s="54" customFormat="1" ht="39.950000000000003" customHeight="1" x14ac:dyDescent="0.2">
      <c r="A382" s="46" t="s">
        <v>280</v>
      </c>
      <c r="B382" s="57" t="s">
        <v>68</v>
      </c>
      <c r="C382" s="121" t="s">
        <v>281</v>
      </c>
      <c r="D382" s="58"/>
      <c r="E382" s="50" t="s">
        <v>75</v>
      </c>
      <c r="F382" s="65">
        <v>2</v>
      </c>
      <c r="G382" s="52"/>
      <c r="H382" s="53">
        <f t="shared" si="57"/>
        <v>0</v>
      </c>
      <c r="I382" s="29"/>
      <c r="J382" s="30"/>
      <c r="K382" s="31"/>
      <c r="L382" s="31"/>
      <c r="M382" s="31"/>
    </row>
    <row r="383" spans="1:13" s="99" customFormat="1" ht="30" customHeight="1" x14ac:dyDescent="0.25">
      <c r="A383" s="46" t="s">
        <v>483</v>
      </c>
      <c r="B383" s="47" t="s">
        <v>484</v>
      </c>
      <c r="C383" s="122" t="s">
        <v>485</v>
      </c>
      <c r="D383" s="58" t="s">
        <v>269</v>
      </c>
      <c r="E383" s="50"/>
      <c r="F383" s="65"/>
      <c r="G383" s="56"/>
      <c r="H383" s="71"/>
      <c r="I383" s="29"/>
      <c r="J383" s="30"/>
      <c r="K383" s="31"/>
      <c r="L383" s="31"/>
      <c r="M383" s="31"/>
    </row>
    <row r="384" spans="1:13" s="99" customFormat="1" ht="30" customHeight="1" x14ac:dyDescent="0.25">
      <c r="A384" s="46" t="s">
        <v>486</v>
      </c>
      <c r="B384" s="57" t="s">
        <v>32</v>
      </c>
      <c r="C384" s="122" t="s">
        <v>487</v>
      </c>
      <c r="D384" s="58"/>
      <c r="E384" s="50" t="s">
        <v>75</v>
      </c>
      <c r="F384" s="65">
        <v>2</v>
      </c>
      <c r="G384" s="52"/>
      <c r="H384" s="53">
        <f>ROUND(G384*F384,2)</f>
        <v>0</v>
      </c>
      <c r="I384" s="29"/>
      <c r="J384" s="30"/>
      <c r="K384" s="31"/>
      <c r="L384" s="31"/>
      <c r="M384" s="31"/>
    </row>
    <row r="385" spans="1:13" s="123" customFormat="1" ht="30" customHeight="1" x14ac:dyDescent="0.25">
      <c r="A385" s="46" t="s">
        <v>282</v>
      </c>
      <c r="B385" s="47" t="s">
        <v>488</v>
      </c>
      <c r="C385" s="122" t="s">
        <v>284</v>
      </c>
      <c r="D385" s="58" t="s">
        <v>269</v>
      </c>
      <c r="E385" s="50"/>
      <c r="F385" s="65"/>
      <c r="G385" s="59"/>
      <c r="H385" s="53"/>
      <c r="I385" s="29"/>
      <c r="J385" s="30"/>
      <c r="K385" s="31"/>
      <c r="L385" s="31"/>
      <c r="M385" s="31"/>
    </row>
    <row r="386" spans="1:13" s="303" customFormat="1" ht="30" customHeight="1" x14ac:dyDescent="0.25">
      <c r="A386" s="295" t="s">
        <v>285</v>
      </c>
      <c r="B386" s="296" t="s">
        <v>32</v>
      </c>
      <c r="C386" s="297" t="s">
        <v>286</v>
      </c>
      <c r="D386" s="298"/>
      <c r="E386" s="299"/>
      <c r="F386" s="300"/>
      <c r="G386" s="301"/>
      <c r="H386" s="302"/>
    </row>
    <row r="387" spans="1:13" s="54" customFormat="1" ht="39.950000000000003" customHeight="1" x14ac:dyDescent="0.2">
      <c r="A387" s="46" t="s">
        <v>287</v>
      </c>
      <c r="B387" s="64" t="s">
        <v>84</v>
      </c>
      <c r="C387" s="48" t="s">
        <v>489</v>
      </c>
      <c r="D387" s="58"/>
      <c r="E387" s="50" t="s">
        <v>75</v>
      </c>
      <c r="F387" s="65">
        <v>1</v>
      </c>
      <c r="G387" s="52"/>
      <c r="H387" s="53">
        <f t="shared" ref="H387" si="58">ROUND(G387*F387,2)</f>
        <v>0</v>
      </c>
      <c r="I387" s="29"/>
      <c r="J387" s="30"/>
      <c r="K387" s="31"/>
      <c r="L387" s="31"/>
      <c r="M387" s="31"/>
    </row>
    <row r="388" spans="1:13" s="99" customFormat="1" ht="39.950000000000003" customHeight="1" x14ac:dyDescent="0.25">
      <c r="A388" s="46" t="s">
        <v>490</v>
      </c>
      <c r="B388" s="47" t="s">
        <v>491</v>
      </c>
      <c r="C388" s="122" t="s">
        <v>492</v>
      </c>
      <c r="D388" s="58" t="s">
        <v>269</v>
      </c>
      <c r="E388" s="50"/>
      <c r="F388" s="65"/>
      <c r="G388" s="56"/>
      <c r="H388" s="71"/>
      <c r="I388" s="29"/>
      <c r="J388" s="30"/>
      <c r="K388" s="31"/>
      <c r="L388" s="31"/>
      <c r="M388" s="31"/>
    </row>
    <row r="389" spans="1:13" s="99" customFormat="1" ht="30" customHeight="1" x14ac:dyDescent="0.25">
      <c r="A389" s="134" t="s">
        <v>493</v>
      </c>
      <c r="B389" s="57" t="s">
        <v>32</v>
      </c>
      <c r="C389" s="122" t="s">
        <v>494</v>
      </c>
      <c r="D389" s="58"/>
      <c r="E389" s="50" t="s">
        <v>75</v>
      </c>
      <c r="F389" s="65">
        <v>1</v>
      </c>
      <c r="G389" s="52"/>
      <c r="H389" s="53">
        <f t="shared" ref="H389:H390" si="59">ROUND(G389*F389,2)</f>
        <v>0</v>
      </c>
      <c r="I389" s="29"/>
      <c r="J389" s="30"/>
      <c r="K389" s="31"/>
      <c r="L389" s="31"/>
      <c r="M389" s="31"/>
    </row>
    <row r="390" spans="1:13" s="54" customFormat="1" ht="30" customHeight="1" x14ac:dyDescent="0.2">
      <c r="A390" s="46" t="s">
        <v>495</v>
      </c>
      <c r="B390" s="47" t="s">
        <v>496</v>
      </c>
      <c r="C390" s="48" t="s">
        <v>497</v>
      </c>
      <c r="D390" s="58" t="s">
        <v>269</v>
      </c>
      <c r="E390" s="50" t="s">
        <v>75</v>
      </c>
      <c r="F390" s="65">
        <v>2</v>
      </c>
      <c r="G390" s="52"/>
      <c r="H390" s="53">
        <f t="shared" si="59"/>
        <v>0</v>
      </c>
      <c r="I390" s="29"/>
      <c r="J390" s="30"/>
      <c r="K390" s="31"/>
      <c r="L390" s="31"/>
      <c r="M390" s="31"/>
    </row>
    <row r="391" spans="1:13" ht="36" customHeight="1" x14ac:dyDescent="0.2">
      <c r="A391" s="32"/>
      <c r="B391" s="70"/>
      <c r="C391" s="60" t="s">
        <v>297</v>
      </c>
      <c r="D391" s="42"/>
      <c r="E391" s="89"/>
      <c r="F391" s="43"/>
      <c r="G391" s="44"/>
      <c r="H391" s="45"/>
      <c r="I391" s="29"/>
      <c r="J391" s="30"/>
      <c r="K391" s="31"/>
      <c r="L391" s="31"/>
      <c r="M391" s="31"/>
    </row>
    <row r="392" spans="1:13" s="54" customFormat="1" ht="39.950000000000003" customHeight="1" x14ac:dyDescent="0.2">
      <c r="A392" s="46" t="s">
        <v>498</v>
      </c>
      <c r="B392" s="47" t="s">
        <v>499</v>
      </c>
      <c r="C392" s="121" t="s">
        <v>500</v>
      </c>
      <c r="D392" s="120" t="s">
        <v>277</v>
      </c>
      <c r="E392" s="50" t="s">
        <v>75</v>
      </c>
      <c r="F392" s="65">
        <v>2</v>
      </c>
      <c r="G392" s="52"/>
      <c r="H392" s="53">
        <f>ROUND(G392*F392,2)</f>
        <v>0</v>
      </c>
      <c r="I392" s="29"/>
      <c r="J392" s="30"/>
      <c r="K392" s="31"/>
      <c r="L392" s="31"/>
      <c r="M392" s="31"/>
    </row>
    <row r="393" spans="1:13" s="54" customFormat="1" ht="30" customHeight="1" x14ac:dyDescent="0.2">
      <c r="A393" s="46" t="s">
        <v>298</v>
      </c>
      <c r="B393" s="47" t="s">
        <v>501</v>
      </c>
      <c r="C393" s="48" t="s">
        <v>300</v>
      </c>
      <c r="D393" s="58" t="s">
        <v>269</v>
      </c>
      <c r="E393" s="50"/>
      <c r="F393" s="65"/>
      <c r="G393" s="59"/>
      <c r="H393" s="71"/>
      <c r="I393" s="29"/>
      <c r="J393" s="30"/>
      <c r="K393" s="31"/>
      <c r="L393" s="31"/>
      <c r="M393" s="31"/>
    </row>
    <row r="394" spans="1:13" s="54" customFormat="1" ht="30" customHeight="1" x14ac:dyDescent="0.2">
      <c r="A394" s="46" t="s">
        <v>301</v>
      </c>
      <c r="B394" s="57" t="s">
        <v>32</v>
      </c>
      <c r="C394" s="48" t="s">
        <v>302</v>
      </c>
      <c r="D394" s="58"/>
      <c r="E394" s="50" t="s">
        <v>303</v>
      </c>
      <c r="F394" s="124">
        <v>1.2</v>
      </c>
      <c r="G394" s="52"/>
      <c r="H394" s="53">
        <f>ROUND(G394*F394,2)</f>
        <v>0</v>
      </c>
      <c r="I394" s="29"/>
      <c r="J394" s="30"/>
      <c r="K394" s="31"/>
      <c r="L394" s="31"/>
      <c r="M394" s="31"/>
    </row>
    <row r="395" spans="1:13" s="54" customFormat="1" ht="30" customHeight="1" x14ac:dyDescent="0.2">
      <c r="A395" s="46" t="s">
        <v>502</v>
      </c>
      <c r="B395" s="57" t="s">
        <v>68</v>
      </c>
      <c r="C395" s="48" t="s">
        <v>503</v>
      </c>
      <c r="D395" s="58"/>
      <c r="E395" s="50" t="s">
        <v>303</v>
      </c>
      <c r="F395" s="124">
        <v>0.6</v>
      </c>
      <c r="G395" s="52"/>
      <c r="H395" s="53">
        <f>ROUND(G395*F395,2)</f>
        <v>0</v>
      </c>
      <c r="I395" s="29"/>
      <c r="J395" s="30"/>
      <c r="K395" s="31"/>
      <c r="L395" s="31"/>
      <c r="M395" s="31"/>
    </row>
    <row r="396" spans="1:13" s="54" customFormat="1" ht="30" customHeight="1" x14ac:dyDescent="0.2">
      <c r="A396" s="46" t="s">
        <v>304</v>
      </c>
      <c r="B396" s="47" t="s">
        <v>504</v>
      </c>
      <c r="C396" s="121" t="s">
        <v>306</v>
      </c>
      <c r="D396" s="120" t="s">
        <v>277</v>
      </c>
      <c r="E396" s="50"/>
      <c r="F396" s="65"/>
      <c r="G396" s="56"/>
      <c r="H396" s="71"/>
      <c r="I396" s="29"/>
      <c r="J396" s="30"/>
      <c r="K396" s="31"/>
      <c r="L396" s="31"/>
      <c r="M396" s="31"/>
    </row>
    <row r="397" spans="1:13" s="54" customFormat="1" ht="30" customHeight="1" x14ac:dyDescent="0.2">
      <c r="A397" s="46" t="s">
        <v>505</v>
      </c>
      <c r="B397" s="57" t="s">
        <v>32</v>
      </c>
      <c r="C397" s="48" t="s">
        <v>506</v>
      </c>
      <c r="D397" s="58"/>
      <c r="E397" s="50" t="s">
        <v>75</v>
      </c>
      <c r="F397" s="65">
        <v>3</v>
      </c>
      <c r="G397" s="52"/>
      <c r="H397" s="53">
        <f t="shared" ref="H397:H402" si="60">ROUND(G397*F397,2)</f>
        <v>0</v>
      </c>
      <c r="I397" s="29"/>
      <c r="J397" s="30"/>
      <c r="K397" s="31"/>
      <c r="L397" s="31"/>
      <c r="M397" s="31"/>
    </row>
    <row r="398" spans="1:13" s="54" customFormat="1" ht="30" customHeight="1" x14ac:dyDescent="0.2">
      <c r="A398" s="46" t="s">
        <v>307</v>
      </c>
      <c r="B398" s="57" t="s">
        <v>68</v>
      </c>
      <c r="C398" s="48" t="s">
        <v>308</v>
      </c>
      <c r="D398" s="58"/>
      <c r="E398" s="50" t="s">
        <v>75</v>
      </c>
      <c r="F398" s="65">
        <v>3</v>
      </c>
      <c r="G398" s="52"/>
      <c r="H398" s="53">
        <f t="shared" si="60"/>
        <v>0</v>
      </c>
      <c r="I398" s="29"/>
      <c r="J398" s="30"/>
      <c r="K398" s="31"/>
      <c r="L398" s="31"/>
      <c r="M398" s="31"/>
    </row>
    <row r="399" spans="1:13" s="54" customFormat="1" ht="30" customHeight="1" x14ac:dyDescent="0.2">
      <c r="A399" s="46" t="s">
        <v>309</v>
      </c>
      <c r="B399" s="47" t="s">
        <v>507</v>
      </c>
      <c r="C399" s="48" t="s">
        <v>311</v>
      </c>
      <c r="D399" s="120" t="s">
        <v>277</v>
      </c>
      <c r="E399" s="50" t="s">
        <v>75</v>
      </c>
      <c r="F399" s="65">
        <v>2</v>
      </c>
      <c r="G399" s="52"/>
      <c r="H399" s="53">
        <f t="shared" si="60"/>
        <v>0</v>
      </c>
      <c r="I399" s="29"/>
      <c r="J399" s="30"/>
      <c r="K399" s="31"/>
      <c r="L399" s="31"/>
      <c r="M399" s="31"/>
    </row>
    <row r="400" spans="1:13" s="54" customFormat="1" ht="30" customHeight="1" x14ac:dyDescent="0.2">
      <c r="A400" s="46" t="s">
        <v>312</v>
      </c>
      <c r="B400" s="47" t="s">
        <v>508</v>
      </c>
      <c r="C400" s="48" t="s">
        <v>314</v>
      </c>
      <c r="D400" s="120" t="s">
        <v>277</v>
      </c>
      <c r="E400" s="50" t="s">
        <v>75</v>
      </c>
      <c r="F400" s="65">
        <v>2</v>
      </c>
      <c r="G400" s="52"/>
      <c r="H400" s="53">
        <f t="shared" si="60"/>
        <v>0</v>
      </c>
      <c r="I400" s="29"/>
      <c r="J400" s="30"/>
      <c r="K400" s="31"/>
      <c r="L400" s="31"/>
      <c r="M400" s="31"/>
    </row>
    <row r="401" spans="1:13" s="54" customFormat="1" ht="30" customHeight="1" x14ac:dyDescent="0.2">
      <c r="A401" s="46" t="s">
        <v>315</v>
      </c>
      <c r="B401" s="47" t="s">
        <v>509</v>
      </c>
      <c r="C401" s="48" t="s">
        <v>317</v>
      </c>
      <c r="D401" s="120" t="s">
        <v>277</v>
      </c>
      <c r="E401" s="50" t="s">
        <v>75</v>
      </c>
      <c r="F401" s="65">
        <v>8</v>
      </c>
      <c r="G401" s="52"/>
      <c r="H401" s="53">
        <f t="shared" si="60"/>
        <v>0</v>
      </c>
      <c r="I401" s="29"/>
      <c r="J401" s="30"/>
      <c r="K401" s="31"/>
      <c r="L401" s="31"/>
      <c r="M401" s="31"/>
    </row>
    <row r="402" spans="1:13" s="54" customFormat="1" ht="30" customHeight="1" x14ac:dyDescent="0.2">
      <c r="A402" s="125" t="s">
        <v>318</v>
      </c>
      <c r="B402" s="126" t="s">
        <v>510</v>
      </c>
      <c r="C402" s="121" t="s">
        <v>320</v>
      </c>
      <c r="D402" s="120" t="s">
        <v>277</v>
      </c>
      <c r="E402" s="127" t="s">
        <v>75</v>
      </c>
      <c r="F402" s="128">
        <v>8</v>
      </c>
      <c r="G402" s="129"/>
      <c r="H402" s="130">
        <f t="shared" si="60"/>
        <v>0</v>
      </c>
      <c r="I402" s="29"/>
      <c r="J402" s="30"/>
      <c r="K402" s="31"/>
      <c r="L402" s="31"/>
      <c r="M402" s="31"/>
    </row>
    <row r="403" spans="1:13" ht="36" customHeight="1" x14ac:dyDescent="0.2">
      <c r="A403" s="32"/>
      <c r="B403" s="100"/>
      <c r="C403" s="60" t="s">
        <v>141</v>
      </c>
      <c r="D403" s="42"/>
      <c r="E403" s="89"/>
      <c r="F403" s="43"/>
      <c r="G403" s="44"/>
      <c r="H403" s="45"/>
      <c r="I403" s="29"/>
      <c r="J403" s="30"/>
      <c r="K403" s="31"/>
      <c r="L403" s="31"/>
      <c r="M403" s="31"/>
    </row>
    <row r="404" spans="1:13" s="54" customFormat="1" ht="30" customHeight="1" x14ac:dyDescent="0.2">
      <c r="A404" s="62" t="s">
        <v>142</v>
      </c>
      <c r="B404" s="47" t="s">
        <v>511</v>
      </c>
      <c r="C404" s="48" t="s">
        <v>144</v>
      </c>
      <c r="D404" s="58" t="s">
        <v>145</v>
      </c>
      <c r="E404" s="50"/>
      <c r="F404" s="51"/>
      <c r="G404" s="56"/>
      <c r="H404" s="53"/>
      <c r="I404" s="29"/>
      <c r="J404" s="30"/>
      <c r="K404" s="31"/>
      <c r="L404" s="31"/>
      <c r="M404" s="31"/>
    </row>
    <row r="405" spans="1:13" s="54" customFormat="1" ht="30" customHeight="1" x14ac:dyDescent="0.2">
      <c r="A405" s="62" t="s">
        <v>146</v>
      </c>
      <c r="B405" s="57" t="s">
        <v>32</v>
      </c>
      <c r="C405" s="48" t="s">
        <v>147</v>
      </c>
      <c r="D405" s="58"/>
      <c r="E405" s="50" t="s">
        <v>27</v>
      </c>
      <c r="F405" s="51">
        <v>850</v>
      </c>
      <c r="G405" s="52"/>
      <c r="H405" s="53">
        <f>ROUND(G405*F405,2)</f>
        <v>0</v>
      </c>
      <c r="I405" s="29"/>
      <c r="J405" s="30"/>
      <c r="K405" s="31"/>
      <c r="L405" s="31"/>
      <c r="M405" s="31"/>
    </row>
    <row r="406" spans="1:13" s="39" customFormat="1" ht="30" customHeight="1" thickBot="1" x14ac:dyDescent="0.3">
      <c r="A406" s="101"/>
      <c r="B406" s="91" t="str">
        <f>B327</f>
        <v>G</v>
      </c>
      <c r="C406" s="259" t="str">
        <f>C327</f>
        <v>McKELVEY STREET - LOGAN AVENUE TO NORTH LIMIT, CONCRETE PAVEMENT REHABILITATION</v>
      </c>
      <c r="D406" s="260"/>
      <c r="E406" s="260"/>
      <c r="F406" s="261"/>
      <c r="G406" s="101" t="s">
        <v>148</v>
      </c>
      <c r="H406" s="101">
        <f>SUM(H327:H405)</f>
        <v>0</v>
      </c>
      <c r="I406" s="29"/>
      <c r="J406" s="30"/>
      <c r="K406" s="31"/>
      <c r="L406" s="31"/>
      <c r="M406" s="31"/>
    </row>
    <row r="407" spans="1:13" s="39" customFormat="1" ht="30" customHeight="1" thickTop="1" x14ac:dyDescent="0.25">
      <c r="A407" s="35"/>
      <c r="B407" s="36" t="s">
        <v>512</v>
      </c>
      <c r="C407" s="253" t="s">
        <v>513</v>
      </c>
      <c r="D407" s="254"/>
      <c r="E407" s="254"/>
      <c r="F407" s="255"/>
      <c r="G407" s="35"/>
      <c r="H407" s="92"/>
      <c r="I407" s="29"/>
      <c r="J407" s="30"/>
      <c r="K407" s="31"/>
      <c r="L407" s="31"/>
      <c r="M407" s="31"/>
    </row>
    <row r="408" spans="1:13" ht="36" customHeight="1" x14ac:dyDescent="0.2">
      <c r="A408" s="32"/>
      <c r="B408" s="40"/>
      <c r="C408" s="41" t="s">
        <v>17</v>
      </c>
      <c r="D408" s="42"/>
      <c r="E408" s="43" t="s">
        <v>16</v>
      </c>
      <c r="F408" s="43" t="s">
        <v>16</v>
      </c>
      <c r="G408" s="44" t="s">
        <v>16</v>
      </c>
      <c r="H408" s="45"/>
      <c r="I408" s="29"/>
      <c r="J408" s="30"/>
      <c r="K408" s="31"/>
      <c r="L408" s="31"/>
      <c r="M408" s="31"/>
    </row>
    <row r="409" spans="1:13" s="54" customFormat="1" ht="38.450000000000003" customHeight="1" x14ac:dyDescent="0.2">
      <c r="A409" s="55" t="s">
        <v>35</v>
      </c>
      <c r="B409" s="47" t="s">
        <v>514</v>
      </c>
      <c r="C409" s="48" t="s">
        <v>37</v>
      </c>
      <c r="D409" s="49" t="s">
        <v>21</v>
      </c>
      <c r="E409" s="50"/>
      <c r="F409" s="51"/>
      <c r="G409" s="56"/>
      <c r="H409" s="53"/>
      <c r="I409" s="29"/>
      <c r="J409" s="30"/>
      <c r="K409" s="31"/>
      <c r="L409" s="31"/>
      <c r="M409" s="31"/>
    </row>
    <row r="410" spans="1:13" s="54" customFormat="1" ht="36" customHeight="1" x14ac:dyDescent="0.2">
      <c r="A410" s="55" t="s">
        <v>38</v>
      </c>
      <c r="B410" s="57" t="s">
        <v>32</v>
      </c>
      <c r="C410" s="48" t="s">
        <v>39</v>
      </c>
      <c r="D410" s="58" t="s">
        <v>16</v>
      </c>
      <c r="E410" s="50" t="s">
        <v>22</v>
      </c>
      <c r="F410" s="51">
        <v>10</v>
      </c>
      <c r="G410" s="52"/>
      <c r="H410" s="53">
        <f t="shared" ref="H410:H411" si="61">ROUND(G410*F410,2)</f>
        <v>0</v>
      </c>
      <c r="I410" s="29"/>
      <c r="J410" s="30"/>
      <c r="K410" s="31"/>
      <c r="L410" s="31"/>
      <c r="M410" s="31"/>
    </row>
    <row r="411" spans="1:13" s="110" customFormat="1" ht="30" customHeight="1" x14ac:dyDescent="0.2">
      <c r="A411" s="103" t="s">
        <v>40</v>
      </c>
      <c r="B411" s="132" t="s">
        <v>515</v>
      </c>
      <c r="C411" s="105" t="s">
        <v>42</v>
      </c>
      <c r="D411" s="106" t="s">
        <v>21</v>
      </c>
      <c r="E411" s="107" t="s">
        <v>27</v>
      </c>
      <c r="F411" s="63">
        <v>250</v>
      </c>
      <c r="G411" s="108"/>
      <c r="H411" s="109">
        <f t="shared" si="61"/>
        <v>0</v>
      </c>
      <c r="I411" s="29"/>
      <c r="J411" s="30"/>
      <c r="K411" s="31"/>
      <c r="L411" s="31"/>
      <c r="M411" s="31"/>
    </row>
    <row r="412" spans="1:13" ht="36" customHeight="1" x14ac:dyDescent="0.2">
      <c r="A412" s="32"/>
      <c r="B412" s="40"/>
      <c r="C412" s="60" t="s">
        <v>55</v>
      </c>
      <c r="D412" s="42"/>
      <c r="E412" s="61"/>
      <c r="F412" s="42"/>
      <c r="G412" s="44"/>
      <c r="H412" s="45"/>
      <c r="I412" s="29"/>
      <c r="J412" s="30"/>
      <c r="K412" s="31"/>
      <c r="L412" s="31"/>
      <c r="M412" s="31"/>
    </row>
    <row r="413" spans="1:13" s="54" customFormat="1" ht="30" customHeight="1" x14ac:dyDescent="0.2">
      <c r="A413" s="62" t="s">
        <v>56</v>
      </c>
      <c r="B413" s="47" t="s">
        <v>516</v>
      </c>
      <c r="C413" s="48" t="s">
        <v>58</v>
      </c>
      <c r="D413" s="49" t="s">
        <v>21</v>
      </c>
      <c r="E413" s="50"/>
      <c r="F413" s="51"/>
      <c r="G413" s="56"/>
      <c r="H413" s="53"/>
      <c r="I413" s="29"/>
      <c r="J413" s="30"/>
      <c r="K413" s="31"/>
      <c r="L413" s="31"/>
      <c r="M413" s="31"/>
    </row>
    <row r="414" spans="1:13" s="54" customFormat="1" ht="30" customHeight="1" x14ac:dyDescent="0.2">
      <c r="A414" s="62" t="s">
        <v>159</v>
      </c>
      <c r="B414" s="57" t="s">
        <v>32</v>
      </c>
      <c r="C414" s="48" t="s">
        <v>160</v>
      </c>
      <c r="D414" s="58" t="s">
        <v>16</v>
      </c>
      <c r="E414" s="50" t="s">
        <v>27</v>
      </c>
      <c r="F414" s="51">
        <v>130</v>
      </c>
      <c r="G414" s="52"/>
      <c r="H414" s="53">
        <f>ROUND(G414*F414,2)</f>
        <v>0</v>
      </c>
      <c r="I414" s="29"/>
      <c r="J414" s="30"/>
      <c r="K414" s="31"/>
      <c r="L414" s="31"/>
      <c r="M414" s="31"/>
    </row>
    <row r="415" spans="1:13" s="54" customFormat="1" ht="30" customHeight="1" x14ac:dyDescent="0.2">
      <c r="A415" s="62" t="s">
        <v>434</v>
      </c>
      <c r="B415" s="47" t="s">
        <v>517</v>
      </c>
      <c r="C415" s="48" t="s">
        <v>436</v>
      </c>
      <c r="D415" s="58" t="s">
        <v>64</v>
      </c>
      <c r="E415" s="50"/>
      <c r="F415" s="51"/>
      <c r="G415" s="56"/>
      <c r="H415" s="53"/>
      <c r="I415" s="29"/>
      <c r="J415" s="30"/>
      <c r="K415" s="31"/>
      <c r="L415" s="31"/>
      <c r="M415" s="31"/>
    </row>
    <row r="416" spans="1:13" s="54" customFormat="1" ht="39.950000000000003" customHeight="1" x14ac:dyDescent="0.2">
      <c r="A416" s="62" t="s">
        <v>437</v>
      </c>
      <c r="B416" s="57" t="s">
        <v>32</v>
      </c>
      <c r="C416" s="48" t="s">
        <v>438</v>
      </c>
      <c r="D416" s="58" t="s">
        <v>16</v>
      </c>
      <c r="E416" s="50" t="s">
        <v>27</v>
      </c>
      <c r="F416" s="51">
        <v>190</v>
      </c>
      <c r="G416" s="52"/>
      <c r="H416" s="53">
        <f>ROUND(G416*F416,2)</f>
        <v>0</v>
      </c>
      <c r="I416" s="29"/>
      <c r="J416" s="30"/>
      <c r="K416" s="31"/>
      <c r="L416" s="31"/>
      <c r="M416" s="31"/>
    </row>
    <row r="417" spans="1:13" s="54" customFormat="1" ht="32.25" customHeight="1" x14ac:dyDescent="0.2">
      <c r="A417" s="62" t="s">
        <v>61</v>
      </c>
      <c r="B417" s="47" t="s">
        <v>518</v>
      </c>
      <c r="C417" s="48" t="s">
        <v>63</v>
      </c>
      <c r="D417" s="58" t="s">
        <v>64</v>
      </c>
      <c r="E417" s="50"/>
      <c r="F417" s="51"/>
      <c r="G417" s="56"/>
      <c r="H417" s="53"/>
      <c r="I417" s="29"/>
      <c r="J417" s="30"/>
      <c r="K417" s="31"/>
      <c r="L417" s="31"/>
      <c r="M417" s="31"/>
    </row>
    <row r="418" spans="1:13" s="54" customFormat="1" ht="39.950000000000003" customHeight="1" x14ac:dyDescent="0.2">
      <c r="A418" s="62" t="s">
        <v>327</v>
      </c>
      <c r="B418" s="57" t="s">
        <v>32</v>
      </c>
      <c r="C418" s="48" t="s">
        <v>328</v>
      </c>
      <c r="D418" s="58" t="s">
        <v>16</v>
      </c>
      <c r="E418" s="50" t="s">
        <v>27</v>
      </c>
      <c r="F418" s="51">
        <v>20</v>
      </c>
      <c r="G418" s="52"/>
      <c r="H418" s="53">
        <f t="shared" ref="H418:H419" si="62">ROUND(G418*F418,2)</f>
        <v>0</v>
      </c>
      <c r="I418" s="29"/>
      <c r="J418" s="30"/>
      <c r="K418" s="31"/>
      <c r="L418" s="31"/>
      <c r="M418" s="31"/>
    </row>
    <row r="419" spans="1:13" s="54" customFormat="1" ht="39.950000000000003" customHeight="1" x14ac:dyDescent="0.2">
      <c r="A419" s="62" t="s">
        <v>65</v>
      </c>
      <c r="B419" s="57" t="s">
        <v>68</v>
      </c>
      <c r="C419" s="48" t="s">
        <v>66</v>
      </c>
      <c r="D419" s="58" t="s">
        <v>16</v>
      </c>
      <c r="E419" s="50" t="s">
        <v>27</v>
      </c>
      <c r="F419" s="51">
        <v>20</v>
      </c>
      <c r="G419" s="52"/>
      <c r="H419" s="53">
        <f t="shared" si="62"/>
        <v>0</v>
      </c>
      <c r="I419" s="29"/>
      <c r="J419" s="30"/>
      <c r="K419" s="31"/>
      <c r="L419" s="31"/>
      <c r="M419" s="31"/>
    </row>
    <row r="420" spans="1:13" s="54" customFormat="1" ht="30" customHeight="1" x14ac:dyDescent="0.2">
      <c r="A420" s="62" t="s">
        <v>162</v>
      </c>
      <c r="B420" s="47" t="s">
        <v>519</v>
      </c>
      <c r="C420" s="48" t="s">
        <v>164</v>
      </c>
      <c r="D420" s="58" t="s">
        <v>64</v>
      </c>
      <c r="E420" s="50"/>
      <c r="F420" s="51"/>
      <c r="G420" s="56"/>
      <c r="H420" s="53"/>
      <c r="I420" s="29"/>
      <c r="J420" s="30"/>
      <c r="K420" s="31"/>
      <c r="L420" s="31"/>
      <c r="M420" s="31"/>
    </row>
    <row r="421" spans="1:13" s="54" customFormat="1" ht="30" customHeight="1" x14ac:dyDescent="0.2">
      <c r="A421" s="62" t="s">
        <v>165</v>
      </c>
      <c r="B421" s="57" t="s">
        <v>32</v>
      </c>
      <c r="C421" s="48" t="s">
        <v>166</v>
      </c>
      <c r="D421" s="58" t="s">
        <v>16</v>
      </c>
      <c r="E421" s="50" t="s">
        <v>75</v>
      </c>
      <c r="F421" s="51">
        <v>100</v>
      </c>
      <c r="G421" s="52"/>
      <c r="H421" s="53">
        <f>ROUND(G421*F421,2)</f>
        <v>0</v>
      </c>
      <c r="I421" s="29"/>
      <c r="J421" s="30"/>
      <c r="K421" s="31"/>
      <c r="L421" s="31"/>
      <c r="M421" s="31"/>
    </row>
    <row r="422" spans="1:13" s="54" customFormat="1" ht="30" customHeight="1" x14ac:dyDescent="0.2">
      <c r="A422" s="62" t="s">
        <v>70</v>
      </c>
      <c r="B422" s="47" t="s">
        <v>520</v>
      </c>
      <c r="C422" s="48" t="s">
        <v>72</v>
      </c>
      <c r="D422" s="58" t="s">
        <v>64</v>
      </c>
      <c r="E422" s="50"/>
      <c r="F422" s="51"/>
      <c r="G422" s="56"/>
      <c r="H422" s="53"/>
      <c r="I422" s="29"/>
      <c r="J422" s="30"/>
      <c r="K422" s="31"/>
      <c r="L422" s="31"/>
      <c r="M422" s="31"/>
    </row>
    <row r="423" spans="1:13" s="54" customFormat="1" ht="30" customHeight="1" x14ac:dyDescent="0.2">
      <c r="A423" s="62" t="s">
        <v>73</v>
      </c>
      <c r="B423" s="57" t="s">
        <v>32</v>
      </c>
      <c r="C423" s="48" t="s">
        <v>74</v>
      </c>
      <c r="D423" s="58" t="s">
        <v>16</v>
      </c>
      <c r="E423" s="50" t="s">
        <v>75</v>
      </c>
      <c r="F423" s="51">
        <v>150</v>
      </c>
      <c r="G423" s="52"/>
      <c r="H423" s="53">
        <f>ROUND(G423*F423,2)</f>
        <v>0</v>
      </c>
      <c r="I423" s="29"/>
      <c r="J423" s="30"/>
      <c r="K423" s="31"/>
      <c r="L423" s="31"/>
      <c r="M423" s="31"/>
    </row>
    <row r="424" spans="1:13" s="54" customFormat="1" ht="30" customHeight="1" x14ac:dyDescent="0.2">
      <c r="A424" s="62" t="s">
        <v>521</v>
      </c>
      <c r="B424" s="47" t="s">
        <v>522</v>
      </c>
      <c r="C424" s="48" t="s">
        <v>523</v>
      </c>
      <c r="D424" s="58" t="s">
        <v>92</v>
      </c>
      <c r="E424" s="50"/>
      <c r="F424" s="51"/>
      <c r="G424" s="56"/>
      <c r="H424" s="53"/>
      <c r="I424" s="29"/>
      <c r="J424" s="30"/>
      <c r="K424" s="31"/>
      <c r="L424" s="31"/>
      <c r="M424" s="31"/>
    </row>
    <row r="425" spans="1:13" s="110" customFormat="1" ht="30" customHeight="1" x14ac:dyDescent="0.2">
      <c r="A425" s="131" t="s">
        <v>524</v>
      </c>
      <c r="B425" s="104" t="s">
        <v>32</v>
      </c>
      <c r="C425" s="105" t="s">
        <v>525</v>
      </c>
      <c r="D425" s="106" t="s">
        <v>16</v>
      </c>
      <c r="E425" s="107" t="s">
        <v>27</v>
      </c>
      <c r="F425" s="63">
        <v>50</v>
      </c>
      <c r="G425" s="108"/>
      <c r="H425" s="109">
        <f t="shared" ref="H425" si="63">ROUND(G425*F425,2)</f>
        <v>0</v>
      </c>
      <c r="I425" s="29"/>
      <c r="J425" s="30"/>
      <c r="K425" s="31"/>
      <c r="L425" s="31"/>
      <c r="M425" s="31"/>
    </row>
    <row r="426" spans="1:13" s="54" customFormat="1" ht="30" customHeight="1" x14ac:dyDescent="0.2">
      <c r="A426" s="62" t="s">
        <v>76</v>
      </c>
      <c r="B426" s="47" t="s">
        <v>526</v>
      </c>
      <c r="C426" s="48" t="s">
        <v>78</v>
      </c>
      <c r="D426" s="58" t="s">
        <v>79</v>
      </c>
      <c r="E426" s="50"/>
      <c r="F426" s="51"/>
      <c r="G426" s="56"/>
      <c r="H426" s="53"/>
      <c r="I426" s="29"/>
      <c r="J426" s="30"/>
      <c r="K426" s="31"/>
      <c r="L426" s="31"/>
      <c r="M426" s="31"/>
    </row>
    <row r="427" spans="1:13" s="54" customFormat="1" ht="30" customHeight="1" x14ac:dyDescent="0.2">
      <c r="A427" s="62" t="s">
        <v>80</v>
      </c>
      <c r="B427" s="57" t="s">
        <v>32</v>
      </c>
      <c r="C427" s="48" t="s">
        <v>81</v>
      </c>
      <c r="D427" s="58" t="s">
        <v>82</v>
      </c>
      <c r="E427" s="50"/>
      <c r="F427" s="51"/>
      <c r="G427" s="56"/>
      <c r="H427" s="53"/>
      <c r="I427" s="29"/>
      <c r="J427" s="30"/>
      <c r="K427" s="31"/>
      <c r="L427" s="31"/>
      <c r="M427" s="31"/>
    </row>
    <row r="428" spans="1:13" s="54" customFormat="1" ht="30" customHeight="1" x14ac:dyDescent="0.2">
      <c r="A428" s="62" t="s">
        <v>83</v>
      </c>
      <c r="B428" s="64" t="s">
        <v>84</v>
      </c>
      <c r="C428" s="48" t="s">
        <v>85</v>
      </c>
      <c r="D428" s="58"/>
      <c r="E428" s="50" t="s">
        <v>27</v>
      </c>
      <c r="F428" s="51">
        <v>10</v>
      </c>
      <c r="G428" s="52"/>
      <c r="H428" s="53">
        <f>ROUND(G428*F428,2)</f>
        <v>0</v>
      </c>
      <c r="I428" s="29"/>
      <c r="J428" s="30"/>
      <c r="K428" s="31"/>
      <c r="L428" s="31"/>
      <c r="M428" s="31"/>
    </row>
    <row r="429" spans="1:13" s="110" customFormat="1" ht="39.950000000000003" customHeight="1" x14ac:dyDescent="0.2">
      <c r="A429" s="131" t="s">
        <v>89</v>
      </c>
      <c r="B429" s="132" t="s">
        <v>527</v>
      </c>
      <c r="C429" s="105" t="s">
        <v>91</v>
      </c>
      <c r="D429" s="106" t="s">
        <v>92</v>
      </c>
      <c r="E429" s="107" t="s">
        <v>27</v>
      </c>
      <c r="F429" s="96">
        <v>10</v>
      </c>
      <c r="G429" s="108"/>
      <c r="H429" s="109">
        <f t="shared" ref="H429:H431" si="64">ROUND(G429*F429,2)</f>
        <v>0</v>
      </c>
      <c r="I429" s="29"/>
      <c r="J429" s="30"/>
      <c r="K429" s="31"/>
      <c r="L429" s="31"/>
      <c r="M429" s="31"/>
    </row>
    <row r="430" spans="1:13" s="110" customFormat="1" ht="30" customHeight="1" x14ac:dyDescent="0.2">
      <c r="A430" s="131" t="s">
        <v>93</v>
      </c>
      <c r="B430" s="132" t="s">
        <v>528</v>
      </c>
      <c r="C430" s="105" t="s">
        <v>95</v>
      </c>
      <c r="D430" s="106" t="s">
        <v>92</v>
      </c>
      <c r="E430" s="107" t="s">
        <v>27</v>
      </c>
      <c r="F430" s="63">
        <v>10</v>
      </c>
      <c r="G430" s="108"/>
      <c r="H430" s="109">
        <f t="shared" si="64"/>
        <v>0</v>
      </c>
      <c r="I430" s="29"/>
      <c r="J430" s="30"/>
      <c r="K430" s="31"/>
      <c r="L430" s="31"/>
      <c r="M430" s="31"/>
    </row>
    <row r="431" spans="1:13" s="110" customFormat="1" ht="30" customHeight="1" x14ac:dyDescent="0.2">
      <c r="A431" s="131" t="s">
        <v>96</v>
      </c>
      <c r="B431" s="132" t="s">
        <v>529</v>
      </c>
      <c r="C431" s="105" t="s">
        <v>98</v>
      </c>
      <c r="D431" s="106" t="s">
        <v>92</v>
      </c>
      <c r="E431" s="107" t="s">
        <v>27</v>
      </c>
      <c r="F431" s="63">
        <v>20</v>
      </c>
      <c r="G431" s="108"/>
      <c r="H431" s="109">
        <f t="shared" si="64"/>
        <v>0</v>
      </c>
      <c r="I431" s="29"/>
      <c r="J431" s="30"/>
      <c r="K431" s="31"/>
      <c r="L431" s="31"/>
      <c r="M431" s="31"/>
    </row>
    <row r="432" spans="1:13" s="54" customFormat="1" ht="30" customHeight="1" x14ac:dyDescent="0.2">
      <c r="A432" s="62" t="s">
        <v>446</v>
      </c>
      <c r="B432" s="47" t="s">
        <v>530</v>
      </c>
      <c r="C432" s="48" t="s">
        <v>448</v>
      </c>
      <c r="D432" s="58" t="s">
        <v>449</v>
      </c>
      <c r="E432" s="50"/>
      <c r="F432" s="51"/>
      <c r="G432" s="56"/>
      <c r="H432" s="53"/>
      <c r="I432" s="29"/>
      <c r="J432" s="30"/>
      <c r="K432" s="31"/>
      <c r="L432" s="31"/>
      <c r="M432" s="31"/>
    </row>
    <row r="433" spans="1:13" s="54" customFormat="1" ht="30" customHeight="1" x14ac:dyDescent="0.2">
      <c r="A433" s="62" t="s">
        <v>450</v>
      </c>
      <c r="B433" s="57" t="s">
        <v>32</v>
      </c>
      <c r="C433" s="48" t="s">
        <v>451</v>
      </c>
      <c r="D433" s="58" t="s">
        <v>16</v>
      </c>
      <c r="E433" s="50" t="s">
        <v>108</v>
      </c>
      <c r="F433" s="51">
        <v>20</v>
      </c>
      <c r="G433" s="52"/>
      <c r="H433" s="53">
        <f t="shared" ref="H433:H434" si="65">ROUND(G433*F433,2)</f>
        <v>0</v>
      </c>
      <c r="I433" s="29"/>
      <c r="J433" s="30"/>
      <c r="K433" s="31"/>
      <c r="L433" s="31"/>
      <c r="M433" s="31"/>
    </row>
    <row r="434" spans="1:13" s="54" customFormat="1" ht="30" customHeight="1" x14ac:dyDescent="0.2">
      <c r="A434" s="62" t="s">
        <v>531</v>
      </c>
      <c r="B434" s="57" t="s">
        <v>68</v>
      </c>
      <c r="C434" s="48" t="s">
        <v>532</v>
      </c>
      <c r="D434" s="58" t="s">
        <v>16</v>
      </c>
      <c r="E434" s="50" t="s">
        <v>108</v>
      </c>
      <c r="F434" s="51">
        <v>10</v>
      </c>
      <c r="G434" s="52"/>
      <c r="H434" s="53">
        <f t="shared" si="65"/>
        <v>0</v>
      </c>
      <c r="I434" s="29"/>
      <c r="J434" s="30"/>
      <c r="K434" s="31"/>
      <c r="L434" s="31"/>
      <c r="M434" s="31"/>
    </row>
    <row r="435" spans="1:13" s="54" customFormat="1" ht="30" customHeight="1" x14ac:dyDescent="0.2">
      <c r="A435" s="62" t="s">
        <v>452</v>
      </c>
      <c r="B435" s="47" t="s">
        <v>533</v>
      </c>
      <c r="C435" s="48" t="s">
        <v>454</v>
      </c>
      <c r="D435" s="58" t="s">
        <v>449</v>
      </c>
      <c r="E435" s="50"/>
      <c r="F435" s="51"/>
      <c r="G435" s="56"/>
      <c r="H435" s="53"/>
      <c r="I435" s="29"/>
      <c r="J435" s="30"/>
      <c r="K435" s="31"/>
      <c r="L435" s="31"/>
      <c r="M435" s="31"/>
    </row>
    <row r="436" spans="1:13" s="54" customFormat="1" ht="39.950000000000003" customHeight="1" x14ac:dyDescent="0.2">
      <c r="A436" s="62" t="s">
        <v>455</v>
      </c>
      <c r="B436" s="57" t="s">
        <v>32</v>
      </c>
      <c r="C436" s="48" t="s">
        <v>236</v>
      </c>
      <c r="D436" s="58" t="s">
        <v>237</v>
      </c>
      <c r="E436" s="50" t="s">
        <v>108</v>
      </c>
      <c r="F436" s="51">
        <v>30</v>
      </c>
      <c r="G436" s="52"/>
      <c r="H436" s="53">
        <f t="shared" ref="H436" si="66">ROUND(G436*F436,2)</f>
        <v>0</v>
      </c>
      <c r="I436" s="29"/>
      <c r="J436" s="30"/>
      <c r="K436" s="31"/>
      <c r="L436" s="31"/>
      <c r="M436" s="31"/>
    </row>
    <row r="437" spans="1:13" s="54" customFormat="1" ht="30" customHeight="1" x14ac:dyDescent="0.2">
      <c r="A437" s="62" t="s">
        <v>99</v>
      </c>
      <c r="B437" s="47" t="s">
        <v>534</v>
      </c>
      <c r="C437" s="48" t="s">
        <v>101</v>
      </c>
      <c r="D437" s="58" t="s">
        <v>102</v>
      </c>
      <c r="E437" s="50"/>
      <c r="F437" s="51"/>
      <c r="G437" s="56"/>
      <c r="H437" s="53"/>
      <c r="I437" s="29"/>
      <c r="J437" s="30"/>
      <c r="K437" s="31"/>
      <c r="L437" s="31"/>
      <c r="M437" s="31"/>
    </row>
    <row r="438" spans="1:13" s="54" customFormat="1" ht="39.950000000000003" customHeight="1" x14ac:dyDescent="0.2">
      <c r="A438" s="62" t="s">
        <v>103</v>
      </c>
      <c r="B438" s="57" t="s">
        <v>32</v>
      </c>
      <c r="C438" s="48" t="s">
        <v>234</v>
      </c>
      <c r="D438" s="58" t="s">
        <v>105</v>
      </c>
      <c r="E438" s="50"/>
      <c r="F438" s="51"/>
      <c r="G438" s="59"/>
      <c r="H438" s="53"/>
      <c r="I438" s="29"/>
      <c r="J438" s="30"/>
      <c r="K438" s="31"/>
      <c r="L438" s="31"/>
      <c r="M438" s="31"/>
    </row>
    <row r="439" spans="1:13" s="54" customFormat="1" ht="30" customHeight="1" x14ac:dyDescent="0.2">
      <c r="A439" s="62" t="s">
        <v>106</v>
      </c>
      <c r="B439" s="66" t="s">
        <v>84</v>
      </c>
      <c r="C439" s="67" t="s">
        <v>107</v>
      </c>
      <c r="D439" s="49"/>
      <c r="E439" s="68" t="s">
        <v>108</v>
      </c>
      <c r="F439" s="69">
        <v>10</v>
      </c>
      <c r="G439" s="52"/>
      <c r="H439" s="59">
        <f>ROUND(G439*F439,2)</f>
        <v>0</v>
      </c>
      <c r="I439" s="29"/>
      <c r="J439" s="30"/>
      <c r="K439" s="31"/>
      <c r="L439" s="31"/>
      <c r="M439" s="31"/>
    </row>
    <row r="440" spans="1:13" s="54" customFormat="1" ht="39.950000000000003" customHeight="1" x14ac:dyDescent="0.2">
      <c r="A440" s="62" t="s">
        <v>535</v>
      </c>
      <c r="B440" s="57" t="s">
        <v>68</v>
      </c>
      <c r="C440" s="48" t="s">
        <v>536</v>
      </c>
      <c r="D440" s="58" t="s">
        <v>537</v>
      </c>
      <c r="E440" s="50" t="s">
        <v>108</v>
      </c>
      <c r="F440" s="51">
        <v>70</v>
      </c>
      <c r="G440" s="52"/>
      <c r="H440" s="53">
        <f t="shared" ref="H440:H442" si="67">ROUND(G440*F440,2)</f>
        <v>0</v>
      </c>
      <c r="I440" s="29"/>
      <c r="J440" s="30"/>
      <c r="K440" s="31"/>
      <c r="L440" s="31"/>
      <c r="M440" s="31"/>
    </row>
    <row r="441" spans="1:13" s="102" customFormat="1" ht="39.950000000000003" customHeight="1" x14ac:dyDescent="0.2">
      <c r="A441" s="62" t="s">
        <v>238</v>
      </c>
      <c r="B441" s="57" t="s">
        <v>239</v>
      </c>
      <c r="C441" s="48" t="s">
        <v>240</v>
      </c>
      <c r="D441" s="58" t="s">
        <v>241</v>
      </c>
      <c r="E441" s="50" t="s">
        <v>108</v>
      </c>
      <c r="F441" s="51">
        <v>10</v>
      </c>
      <c r="G441" s="52"/>
      <c r="H441" s="53">
        <f t="shared" si="67"/>
        <v>0</v>
      </c>
      <c r="I441" s="29"/>
      <c r="J441" s="30"/>
      <c r="K441" s="31"/>
      <c r="L441" s="31"/>
      <c r="M441" s="31"/>
    </row>
    <row r="442" spans="1:13" s="54" customFormat="1" ht="39.950000000000003" customHeight="1" x14ac:dyDescent="0.2">
      <c r="A442" s="62" t="s">
        <v>174</v>
      </c>
      <c r="B442" s="47" t="s">
        <v>538</v>
      </c>
      <c r="C442" s="48" t="s">
        <v>176</v>
      </c>
      <c r="D442" s="58" t="s">
        <v>177</v>
      </c>
      <c r="E442" s="50" t="s">
        <v>27</v>
      </c>
      <c r="F442" s="51">
        <v>10</v>
      </c>
      <c r="G442" s="52"/>
      <c r="H442" s="53">
        <f t="shared" si="67"/>
        <v>0</v>
      </c>
      <c r="I442" s="29"/>
      <c r="J442" s="30"/>
      <c r="K442" s="31"/>
      <c r="L442" s="31"/>
      <c r="M442" s="31"/>
    </row>
    <row r="443" spans="1:13" s="54" customFormat="1" ht="39.950000000000003" customHeight="1" x14ac:dyDescent="0.2">
      <c r="A443" s="62" t="s">
        <v>178</v>
      </c>
      <c r="B443" s="47" t="s">
        <v>539</v>
      </c>
      <c r="C443" s="48" t="s">
        <v>180</v>
      </c>
      <c r="D443" s="58" t="s">
        <v>125</v>
      </c>
      <c r="E443" s="50"/>
      <c r="F443" s="51"/>
      <c r="G443" s="59"/>
      <c r="H443" s="53"/>
      <c r="I443" s="29"/>
      <c r="J443" s="30"/>
      <c r="K443" s="31"/>
      <c r="L443" s="31"/>
      <c r="M443" s="31"/>
    </row>
    <row r="444" spans="1:13" s="54" customFormat="1" ht="30" customHeight="1" x14ac:dyDescent="0.2">
      <c r="A444" s="62" t="s">
        <v>181</v>
      </c>
      <c r="B444" s="57" t="s">
        <v>32</v>
      </c>
      <c r="C444" s="48" t="s">
        <v>127</v>
      </c>
      <c r="D444" s="58"/>
      <c r="E444" s="50"/>
      <c r="F444" s="51"/>
      <c r="G444" s="59"/>
      <c r="H444" s="53"/>
      <c r="I444" s="29"/>
      <c r="J444" s="30"/>
      <c r="K444" s="31"/>
      <c r="L444" s="31"/>
      <c r="M444" s="31"/>
    </row>
    <row r="445" spans="1:13" s="54" customFormat="1" ht="30" customHeight="1" x14ac:dyDescent="0.2">
      <c r="A445" s="62" t="s">
        <v>182</v>
      </c>
      <c r="B445" s="64" t="s">
        <v>84</v>
      </c>
      <c r="C445" s="48" t="s">
        <v>129</v>
      </c>
      <c r="D445" s="58"/>
      <c r="E445" s="50" t="s">
        <v>34</v>
      </c>
      <c r="F445" s="51">
        <v>570</v>
      </c>
      <c r="G445" s="52"/>
      <c r="H445" s="53">
        <f>ROUND(G445*F445,2)</f>
        <v>0</v>
      </c>
      <c r="I445" s="29"/>
      <c r="J445" s="30"/>
      <c r="K445" s="31"/>
      <c r="L445" s="31"/>
      <c r="M445" s="31"/>
    </row>
    <row r="446" spans="1:13" s="54" customFormat="1" ht="30" customHeight="1" x14ac:dyDescent="0.2">
      <c r="A446" s="62" t="s">
        <v>183</v>
      </c>
      <c r="B446" s="57" t="s">
        <v>68</v>
      </c>
      <c r="C446" s="48" t="s">
        <v>134</v>
      </c>
      <c r="D446" s="58"/>
      <c r="E446" s="50"/>
      <c r="F446" s="51"/>
      <c r="G446" s="59"/>
      <c r="H446" s="53"/>
      <c r="I446" s="29"/>
      <c r="J446" s="30"/>
      <c r="K446" s="31"/>
      <c r="L446" s="31"/>
      <c r="M446" s="31"/>
    </row>
    <row r="447" spans="1:13" s="54" customFormat="1" ht="30" customHeight="1" x14ac:dyDescent="0.2">
      <c r="A447" s="62" t="s">
        <v>184</v>
      </c>
      <c r="B447" s="64" t="s">
        <v>84</v>
      </c>
      <c r="C447" s="48" t="s">
        <v>129</v>
      </c>
      <c r="D447" s="58"/>
      <c r="E447" s="50" t="s">
        <v>34</v>
      </c>
      <c r="F447" s="51">
        <v>7</v>
      </c>
      <c r="G447" s="52"/>
      <c r="H447" s="53">
        <f t="shared" ref="H447:H452" si="68">ROUND(G447*F447,2)</f>
        <v>0</v>
      </c>
      <c r="I447" s="29"/>
      <c r="J447" s="30"/>
      <c r="K447" s="31"/>
      <c r="L447" s="31"/>
      <c r="M447" s="31"/>
    </row>
    <row r="448" spans="1:13" s="54" customFormat="1" ht="30" customHeight="1" x14ac:dyDescent="0.2">
      <c r="A448" s="62"/>
      <c r="B448" s="64" t="s">
        <v>131</v>
      </c>
      <c r="C448" s="48" t="s">
        <v>540</v>
      </c>
      <c r="D448" s="58"/>
      <c r="E448" s="50" t="s">
        <v>34</v>
      </c>
      <c r="F448" s="51">
        <v>7</v>
      </c>
      <c r="G448" s="52"/>
      <c r="H448" s="53">
        <f t="shared" si="68"/>
        <v>0</v>
      </c>
      <c r="I448" s="29"/>
      <c r="J448" s="30"/>
      <c r="K448" s="31"/>
      <c r="L448" s="31"/>
      <c r="M448" s="31"/>
    </row>
    <row r="449" spans="1:13" s="110" customFormat="1" ht="39.950000000000003" customHeight="1" x14ac:dyDescent="0.2">
      <c r="A449" s="131" t="s">
        <v>387</v>
      </c>
      <c r="B449" s="132" t="s">
        <v>541</v>
      </c>
      <c r="C449" s="105" t="s">
        <v>258</v>
      </c>
      <c r="D449" s="106" t="s">
        <v>125</v>
      </c>
      <c r="E449" s="107" t="s">
        <v>27</v>
      </c>
      <c r="F449" s="63">
        <v>10</v>
      </c>
      <c r="G449" s="108"/>
      <c r="H449" s="109">
        <f t="shared" si="68"/>
        <v>0</v>
      </c>
      <c r="I449" s="29"/>
      <c r="J449" s="30"/>
      <c r="K449" s="31"/>
      <c r="L449" s="31"/>
      <c r="M449" s="31"/>
    </row>
    <row r="450" spans="1:13" s="54" customFormat="1" ht="39.950000000000003" customHeight="1" x14ac:dyDescent="0.2">
      <c r="A450" s="62" t="s">
        <v>191</v>
      </c>
      <c r="B450" s="47" t="s">
        <v>542</v>
      </c>
      <c r="C450" s="48" t="s">
        <v>193</v>
      </c>
      <c r="D450" s="58" t="s">
        <v>194</v>
      </c>
      <c r="E450" s="50"/>
      <c r="F450" s="51"/>
      <c r="G450" s="56"/>
      <c r="H450" s="53">
        <f t="shared" si="68"/>
        <v>0</v>
      </c>
      <c r="I450" s="29"/>
      <c r="J450" s="30"/>
      <c r="K450" s="31"/>
      <c r="L450" s="31"/>
      <c r="M450" s="31"/>
    </row>
    <row r="451" spans="1:13" s="54" customFormat="1" ht="30" customHeight="1" x14ac:dyDescent="0.2">
      <c r="A451" s="62" t="s">
        <v>195</v>
      </c>
      <c r="B451" s="57" t="s">
        <v>32</v>
      </c>
      <c r="C451" s="48" t="s">
        <v>196</v>
      </c>
      <c r="D451" s="58"/>
      <c r="E451" s="50" t="s">
        <v>27</v>
      </c>
      <c r="F451" s="65">
        <v>200</v>
      </c>
      <c r="G451" s="52"/>
      <c r="H451" s="53">
        <f t="shared" si="68"/>
        <v>0</v>
      </c>
      <c r="I451" s="29"/>
      <c r="J451" s="30"/>
      <c r="K451" s="31"/>
      <c r="L451" s="31"/>
      <c r="M451" s="31"/>
    </row>
    <row r="452" spans="1:13" s="54" customFormat="1" ht="30" customHeight="1" x14ac:dyDescent="0.2">
      <c r="A452" s="62" t="s">
        <v>243</v>
      </c>
      <c r="B452" s="47" t="s">
        <v>543</v>
      </c>
      <c r="C452" s="48" t="s">
        <v>245</v>
      </c>
      <c r="D452" s="58" t="s">
        <v>246</v>
      </c>
      <c r="E452" s="50" t="s">
        <v>75</v>
      </c>
      <c r="F452" s="65">
        <v>2</v>
      </c>
      <c r="G452" s="52"/>
      <c r="H452" s="53">
        <f t="shared" si="68"/>
        <v>0</v>
      </c>
      <c r="I452" s="29"/>
      <c r="J452" s="30"/>
      <c r="K452" s="31"/>
      <c r="L452" s="31"/>
      <c r="M452" s="31"/>
    </row>
    <row r="453" spans="1:13" ht="36" customHeight="1" x14ac:dyDescent="0.2">
      <c r="A453" s="32"/>
      <c r="B453" s="70"/>
      <c r="C453" s="60" t="s">
        <v>109</v>
      </c>
      <c r="D453" s="42"/>
      <c r="E453" s="89"/>
      <c r="F453" s="43"/>
      <c r="G453" s="44"/>
      <c r="H453" s="45"/>
      <c r="I453" s="29"/>
      <c r="J453" s="30"/>
      <c r="K453" s="31"/>
      <c r="L453" s="31"/>
      <c r="M453" s="31"/>
    </row>
    <row r="454" spans="1:13" s="54" customFormat="1" ht="39.950000000000003" customHeight="1" x14ac:dyDescent="0.2">
      <c r="A454" s="46" t="s">
        <v>110</v>
      </c>
      <c r="B454" s="47" t="s">
        <v>544</v>
      </c>
      <c r="C454" s="48" t="s">
        <v>112</v>
      </c>
      <c r="D454" s="58" t="s">
        <v>545</v>
      </c>
      <c r="E454" s="50"/>
      <c r="F454" s="65"/>
      <c r="G454" s="56"/>
      <c r="H454" s="71"/>
      <c r="I454" s="29"/>
      <c r="J454" s="30"/>
      <c r="K454" s="31"/>
      <c r="L454" s="31"/>
      <c r="M454" s="31"/>
    </row>
    <row r="455" spans="1:13" s="110" customFormat="1" ht="39.950000000000003" customHeight="1" x14ac:dyDescent="0.2">
      <c r="A455" s="103"/>
      <c r="B455" s="104" t="s">
        <v>32</v>
      </c>
      <c r="C455" s="105" t="s">
        <v>546</v>
      </c>
      <c r="D455" s="106" t="s">
        <v>547</v>
      </c>
      <c r="E455" s="107" t="s">
        <v>27</v>
      </c>
      <c r="F455" s="96">
        <v>65</v>
      </c>
      <c r="G455" s="108"/>
      <c r="H455" s="109">
        <f t="shared" ref="H455:H456" si="69">ROUND(G455*F455,2)</f>
        <v>0</v>
      </c>
      <c r="I455" s="29"/>
      <c r="J455" s="30"/>
      <c r="K455" s="31"/>
      <c r="L455" s="31"/>
      <c r="M455" s="31"/>
    </row>
    <row r="456" spans="1:13" s="110" customFormat="1" ht="30" customHeight="1" x14ac:dyDescent="0.2">
      <c r="A456" s="103" t="s">
        <v>548</v>
      </c>
      <c r="B456" s="132" t="s">
        <v>549</v>
      </c>
      <c r="C456" s="105" t="s">
        <v>81</v>
      </c>
      <c r="D456" s="106" t="s">
        <v>550</v>
      </c>
      <c r="E456" s="107" t="s">
        <v>27</v>
      </c>
      <c r="F456" s="96">
        <v>30</v>
      </c>
      <c r="G456" s="108"/>
      <c r="H456" s="109">
        <f t="shared" si="69"/>
        <v>0</v>
      </c>
      <c r="I456" s="29"/>
      <c r="J456" s="30"/>
      <c r="K456" s="31"/>
      <c r="L456" s="31"/>
      <c r="M456" s="31"/>
    </row>
    <row r="457" spans="1:13" ht="36" customHeight="1" x14ac:dyDescent="0.2">
      <c r="A457" s="32"/>
      <c r="B457" s="70"/>
      <c r="C457" s="60" t="s">
        <v>136</v>
      </c>
      <c r="D457" s="42"/>
      <c r="E457" s="43"/>
      <c r="F457" s="43"/>
      <c r="G457" s="44"/>
      <c r="H457" s="45"/>
      <c r="I457" s="29"/>
      <c r="J457" s="30"/>
      <c r="K457" s="31"/>
      <c r="L457" s="31"/>
      <c r="M457" s="31"/>
    </row>
    <row r="458" spans="1:13" s="54" customFormat="1" ht="30" customHeight="1" x14ac:dyDescent="0.2">
      <c r="A458" s="46" t="s">
        <v>137</v>
      </c>
      <c r="B458" s="47" t="s">
        <v>551</v>
      </c>
      <c r="C458" s="48" t="s">
        <v>139</v>
      </c>
      <c r="D458" s="58" t="s">
        <v>140</v>
      </c>
      <c r="E458" s="50" t="s">
        <v>108</v>
      </c>
      <c r="F458" s="65">
        <v>1000</v>
      </c>
      <c r="G458" s="52"/>
      <c r="H458" s="53">
        <f>ROUND(G458*F458,2)</f>
        <v>0</v>
      </c>
      <c r="I458" s="29"/>
      <c r="J458" s="30"/>
      <c r="K458" s="31"/>
      <c r="L458" s="31"/>
      <c r="M458" s="31"/>
    </row>
    <row r="459" spans="1:13" ht="48" customHeight="1" x14ac:dyDescent="0.2">
      <c r="A459" s="32"/>
      <c r="B459" s="70"/>
      <c r="C459" s="60" t="s">
        <v>198</v>
      </c>
      <c r="D459" s="42"/>
      <c r="E459" s="89"/>
      <c r="F459" s="43"/>
      <c r="G459" s="44"/>
      <c r="H459" s="45"/>
      <c r="I459" s="29"/>
      <c r="J459" s="30"/>
      <c r="K459" s="31"/>
      <c r="L459" s="31"/>
      <c r="M459" s="31"/>
    </row>
    <row r="460" spans="1:13" s="99" customFormat="1" ht="30" customHeight="1" x14ac:dyDescent="0.25">
      <c r="A460" s="46" t="s">
        <v>274</v>
      </c>
      <c r="B460" s="47" t="s">
        <v>552</v>
      </c>
      <c r="C460" s="119" t="s">
        <v>276</v>
      </c>
      <c r="D460" s="120" t="s">
        <v>277</v>
      </c>
      <c r="E460" s="50"/>
      <c r="F460" s="65"/>
      <c r="G460" s="56"/>
      <c r="H460" s="71"/>
      <c r="I460" s="29"/>
      <c r="J460" s="30"/>
      <c r="K460" s="31"/>
      <c r="L460" s="31"/>
      <c r="M460" s="31"/>
    </row>
    <row r="461" spans="1:13" s="54" customFormat="1" ht="39.950000000000003" customHeight="1" x14ac:dyDescent="0.2">
      <c r="A461" s="46" t="s">
        <v>278</v>
      </c>
      <c r="B461" s="57" t="s">
        <v>32</v>
      </c>
      <c r="C461" s="121" t="s">
        <v>279</v>
      </c>
      <c r="D461" s="58"/>
      <c r="E461" s="50" t="s">
        <v>75</v>
      </c>
      <c r="F461" s="65">
        <v>2</v>
      </c>
      <c r="G461" s="52"/>
      <c r="H461" s="53">
        <f t="shared" ref="H461:H463" si="70">ROUND(G461*F461,2)</f>
        <v>0</v>
      </c>
      <c r="I461" s="29"/>
      <c r="J461" s="30"/>
      <c r="K461" s="31"/>
      <c r="L461" s="31"/>
      <c r="M461" s="31"/>
    </row>
    <row r="462" spans="1:13" s="54" customFormat="1" ht="39.950000000000003" customHeight="1" x14ac:dyDescent="0.2">
      <c r="A462" s="46" t="s">
        <v>280</v>
      </c>
      <c r="B462" s="57" t="s">
        <v>68</v>
      </c>
      <c r="C462" s="121" t="s">
        <v>281</v>
      </c>
      <c r="D462" s="58"/>
      <c r="E462" s="50" t="s">
        <v>75</v>
      </c>
      <c r="F462" s="65">
        <v>2</v>
      </c>
      <c r="G462" s="52"/>
      <c r="H462" s="53">
        <f t="shared" si="70"/>
        <v>0</v>
      </c>
      <c r="I462" s="29"/>
      <c r="J462" s="30"/>
      <c r="K462" s="31"/>
      <c r="L462" s="31"/>
      <c r="M462" s="31"/>
    </row>
    <row r="463" spans="1:13" s="54" customFormat="1" ht="39.950000000000003" customHeight="1" x14ac:dyDescent="0.2">
      <c r="A463" s="125" t="s">
        <v>553</v>
      </c>
      <c r="B463" s="135" t="s">
        <v>239</v>
      </c>
      <c r="C463" s="121" t="s">
        <v>554</v>
      </c>
      <c r="D463" s="120"/>
      <c r="E463" s="127" t="s">
        <v>75</v>
      </c>
      <c r="F463" s="128">
        <v>6</v>
      </c>
      <c r="G463" s="52"/>
      <c r="H463" s="130">
        <f t="shared" si="70"/>
        <v>0</v>
      </c>
      <c r="I463" s="29"/>
      <c r="J463" s="30"/>
      <c r="K463" s="31"/>
      <c r="L463" s="31"/>
      <c r="M463" s="31"/>
    </row>
    <row r="464" spans="1:13" ht="36" customHeight="1" x14ac:dyDescent="0.2">
      <c r="A464" s="32"/>
      <c r="B464" s="70"/>
      <c r="C464" s="60" t="s">
        <v>297</v>
      </c>
      <c r="D464" s="42"/>
      <c r="E464" s="89"/>
      <c r="F464" s="43"/>
      <c r="G464" s="44"/>
      <c r="H464" s="45"/>
      <c r="I464" s="29"/>
      <c r="J464" s="30"/>
      <c r="K464" s="31"/>
      <c r="L464" s="31"/>
      <c r="M464" s="31"/>
    </row>
    <row r="465" spans="1:13" s="54" customFormat="1" ht="39.950000000000003" customHeight="1" x14ac:dyDescent="0.2">
      <c r="A465" s="46" t="s">
        <v>498</v>
      </c>
      <c r="B465" s="47" t="s">
        <v>555</v>
      </c>
      <c r="C465" s="121" t="s">
        <v>500</v>
      </c>
      <c r="D465" s="120" t="s">
        <v>277</v>
      </c>
      <c r="E465" s="50" t="s">
        <v>75</v>
      </c>
      <c r="F465" s="65">
        <v>6</v>
      </c>
      <c r="G465" s="52"/>
      <c r="H465" s="53">
        <f>ROUND(G465*F465,2)</f>
        <v>0</v>
      </c>
      <c r="I465" s="29"/>
      <c r="J465" s="30"/>
      <c r="K465" s="31"/>
      <c r="L465" s="31"/>
      <c r="M465" s="31"/>
    </row>
    <row r="466" spans="1:13" s="54" customFormat="1" ht="30" customHeight="1" x14ac:dyDescent="0.2">
      <c r="A466" s="46" t="s">
        <v>304</v>
      </c>
      <c r="B466" s="47" t="s">
        <v>556</v>
      </c>
      <c r="C466" s="121" t="s">
        <v>306</v>
      </c>
      <c r="D466" s="120" t="s">
        <v>277</v>
      </c>
      <c r="E466" s="50"/>
      <c r="F466" s="65"/>
      <c r="G466" s="56"/>
      <c r="H466" s="71"/>
      <c r="I466" s="29"/>
      <c r="J466" s="30"/>
      <c r="K466" s="31"/>
      <c r="L466" s="31"/>
      <c r="M466" s="31"/>
    </row>
    <row r="467" spans="1:13" s="54" customFormat="1" ht="30" customHeight="1" x14ac:dyDescent="0.2">
      <c r="A467" s="46" t="s">
        <v>505</v>
      </c>
      <c r="B467" s="57" t="s">
        <v>32</v>
      </c>
      <c r="C467" s="48" t="s">
        <v>506</v>
      </c>
      <c r="D467" s="58"/>
      <c r="E467" s="50" t="s">
        <v>75</v>
      </c>
      <c r="F467" s="65">
        <v>3</v>
      </c>
      <c r="G467" s="52"/>
      <c r="H467" s="53">
        <f t="shared" ref="H467:H468" si="71">ROUND(G467*F467,2)</f>
        <v>0</v>
      </c>
      <c r="I467" s="29"/>
      <c r="J467" s="30"/>
      <c r="K467" s="31"/>
      <c r="L467" s="31"/>
      <c r="M467" s="31"/>
    </row>
    <row r="468" spans="1:13" s="54" customFormat="1" ht="30" customHeight="1" x14ac:dyDescent="0.2">
      <c r="A468" s="46" t="s">
        <v>307</v>
      </c>
      <c r="B468" s="57" t="s">
        <v>68</v>
      </c>
      <c r="C468" s="48" t="s">
        <v>308</v>
      </c>
      <c r="D468" s="58"/>
      <c r="E468" s="50" t="s">
        <v>75</v>
      </c>
      <c r="F468" s="65">
        <v>5</v>
      </c>
      <c r="G468" s="52"/>
      <c r="H468" s="53">
        <f t="shared" si="71"/>
        <v>0</v>
      </c>
      <c r="I468" s="29"/>
      <c r="J468" s="30"/>
      <c r="K468" s="31"/>
      <c r="L468" s="31"/>
      <c r="M468" s="31"/>
    </row>
    <row r="469" spans="1:13" ht="36" customHeight="1" x14ac:dyDescent="0.2">
      <c r="A469" s="32"/>
      <c r="B469" s="100"/>
      <c r="C469" s="60" t="s">
        <v>141</v>
      </c>
      <c r="D469" s="42"/>
      <c r="E469" s="89"/>
      <c r="F469" s="43"/>
      <c r="G469" s="44"/>
      <c r="H469" s="45"/>
      <c r="I469" s="29"/>
      <c r="J469" s="30"/>
      <c r="K469" s="31"/>
      <c r="L469" s="31"/>
      <c r="M469" s="31"/>
    </row>
    <row r="470" spans="1:13" s="54" customFormat="1" ht="30" customHeight="1" x14ac:dyDescent="0.2">
      <c r="A470" s="62" t="s">
        <v>142</v>
      </c>
      <c r="B470" s="47" t="s">
        <v>557</v>
      </c>
      <c r="C470" s="48" t="s">
        <v>144</v>
      </c>
      <c r="D470" s="58" t="s">
        <v>145</v>
      </c>
      <c r="E470" s="50"/>
      <c r="F470" s="51"/>
      <c r="G470" s="56"/>
      <c r="H470" s="53"/>
      <c r="I470" s="29"/>
      <c r="J470" s="30"/>
      <c r="K470" s="31"/>
      <c r="L470" s="31"/>
      <c r="M470" s="31"/>
    </row>
    <row r="471" spans="1:13" s="110" customFormat="1" ht="30" customHeight="1" x14ac:dyDescent="0.2">
      <c r="A471" s="131" t="s">
        <v>146</v>
      </c>
      <c r="B471" s="104" t="s">
        <v>32</v>
      </c>
      <c r="C471" s="105" t="s">
        <v>147</v>
      </c>
      <c r="D471" s="106"/>
      <c r="E471" s="107" t="s">
        <v>27</v>
      </c>
      <c r="F471" s="63">
        <v>250</v>
      </c>
      <c r="G471" s="108"/>
      <c r="H471" s="109">
        <f>ROUND(G471*F471,2)</f>
        <v>0</v>
      </c>
      <c r="I471" s="29"/>
      <c r="J471" s="30"/>
      <c r="K471" s="31"/>
      <c r="L471" s="31"/>
      <c r="M471" s="31"/>
    </row>
    <row r="472" spans="1:13" ht="36" customHeight="1" x14ac:dyDescent="0.2">
      <c r="A472" s="32"/>
      <c r="B472" s="40"/>
      <c r="C472" s="60" t="s">
        <v>558</v>
      </c>
      <c r="D472" s="42"/>
      <c r="E472" s="61"/>
      <c r="F472" s="42"/>
      <c r="G472" s="44"/>
      <c r="H472" s="45"/>
      <c r="I472" s="29"/>
      <c r="J472" s="30"/>
      <c r="K472" s="31"/>
      <c r="L472" s="31"/>
      <c r="M472" s="31"/>
    </row>
    <row r="473" spans="1:13" s="39" customFormat="1" ht="30" customHeight="1" thickBot="1" x14ac:dyDescent="0.3">
      <c r="A473" s="101"/>
      <c r="B473" s="91" t="str">
        <f>B407</f>
        <v>H</v>
      </c>
      <c r="C473" s="259" t="str">
        <f>C407</f>
        <v>POPLYNN DRIVE - EGESZ STREET TO EGESZ STREET, THIN BITUMINOUS OVERLAY</v>
      </c>
      <c r="D473" s="260"/>
      <c r="E473" s="260"/>
      <c r="F473" s="261"/>
      <c r="G473" s="101" t="s">
        <v>148</v>
      </c>
      <c r="H473" s="101">
        <f>SUM(H407:H472)</f>
        <v>0</v>
      </c>
      <c r="I473" s="29"/>
      <c r="J473" s="30"/>
      <c r="K473" s="31"/>
      <c r="L473" s="31"/>
      <c r="M473" s="31"/>
    </row>
    <row r="474" spans="1:13" s="39" customFormat="1" ht="30" customHeight="1" thickTop="1" x14ac:dyDescent="0.25">
      <c r="A474" s="35"/>
      <c r="B474" s="36" t="s">
        <v>559</v>
      </c>
      <c r="C474" s="253" t="s">
        <v>560</v>
      </c>
      <c r="D474" s="254"/>
      <c r="E474" s="254"/>
      <c r="F474" s="255"/>
      <c r="G474" s="35"/>
      <c r="H474" s="92"/>
      <c r="I474" s="29"/>
      <c r="J474" s="30"/>
      <c r="K474" s="31"/>
      <c r="L474" s="31"/>
      <c r="M474" s="31"/>
    </row>
    <row r="475" spans="1:13" ht="36" customHeight="1" x14ac:dyDescent="0.2">
      <c r="A475" s="32"/>
      <c r="B475" s="40"/>
      <c r="C475" s="41" t="s">
        <v>17</v>
      </c>
      <c r="D475" s="42"/>
      <c r="E475" s="43" t="s">
        <v>16</v>
      </c>
      <c r="F475" s="43" t="s">
        <v>16</v>
      </c>
      <c r="G475" s="44" t="s">
        <v>16</v>
      </c>
      <c r="H475" s="45"/>
      <c r="I475" s="29"/>
      <c r="J475" s="30"/>
      <c r="K475" s="31"/>
      <c r="L475" s="31"/>
      <c r="M475" s="31"/>
    </row>
    <row r="476" spans="1:13" s="54" customFormat="1" ht="30" customHeight="1" x14ac:dyDescent="0.2">
      <c r="A476" s="46" t="s">
        <v>18</v>
      </c>
      <c r="B476" s="47" t="s">
        <v>561</v>
      </c>
      <c r="C476" s="48" t="s">
        <v>20</v>
      </c>
      <c r="D476" s="49" t="s">
        <v>21</v>
      </c>
      <c r="E476" s="50" t="s">
        <v>22</v>
      </c>
      <c r="F476" s="51">
        <v>675</v>
      </c>
      <c r="G476" s="52"/>
      <c r="H476" s="53">
        <f t="shared" ref="H476:H477" si="72">ROUND(G476*F476,2)</f>
        <v>0</v>
      </c>
      <c r="I476" s="29"/>
      <c r="J476" s="30"/>
      <c r="K476" s="31"/>
      <c r="L476" s="31"/>
      <c r="M476" s="31"/>
    </row>
    <row r="477" spans="1:13" s="54" customFormat="1" ht="30" customHeight="1" x14ac:dyDescent="0.2">
      <c r="A477" s="55" t="s">
        <v>23</v>
      </c>
      <c r="B477" s="47" t="s">
        <v>562</v>
      </c>
      <c r="C477" s="48" t="s">
        <v>25</v>
      </c>
      <c r="D477" s="49" t="s">
        <v>26</v>
      </c>
      <c r="E477" s="50" t="s">
        <v>27</v>
      </c>
      <c r="F477" s="51">
        <v>1900</v>
      </c>
      <c r="G477" s="52"/>
      <c r="H477" s="53">
        <f t="shared" si="72"/>
        <v>0</v>
      </c>
      <c r="I477" s="29"/>
      <c r="J477" s="30"/>
      <c r="K477" s="31"/>
      <c r="L477" s="31"/>
      <c r="M477" s="31"/>
    </row>
    <row r="478" spans="1:13" s="54" customFormat="1" ht="39.950000000000003" customHeight="1" x14ac:dyDescent="0.2">
      <c r="A478" s="55" t="s">
        <v>28</v>
      </c>
      <c r="B478" s="47" t="s">
        <v>563</v>
      </c>
      <c r="C478" s="48" t="s">
        <v>30</v>
      </c>
      <c r="D478" s="49" t="s">
        <v>26</v>
      </c>
      <c r="E478" s="50"/>
      <c r="F478" s="51"/>
      <c r="G478" s="56"/>
      <c r="H478" s="53"/>
      <c r="I478" s="29"/>
      <c r="J478" s="30"/>
      <c r="K478" s="31"/>
      <c r="L478" s="31"/>
      <c r="M478" s="31"/>
    </row>
    <row r="479" spans="1:13" s="54" customFormat="1" ht="30" customHeight="1" x14ac:dyDescent="0.2">
      <c r="A479" s="55" t="s">
        <v>343</v>
      </c>
      <c r="B479" s="57" t="s">
        <v>32</v>
      </c>
      <c r="C479" s="48" t="s">
        <v>344</v>
      </c>
      <c r="D479" s="58" t="s">
        <v>16</v>
      </c>
      <c r="E479" s="50" t="s">
        <v>34</v>
      </c>
      <c r="F479" s="51">
        <v>660</v>
      </c>
      <c r="G479" s="52"/>
      <c r="H479" s="53">
        <f t="shared" ref="H479" si="73">ROUND(G479*F479,2)</f>
        <v>0</v>
      </c>
      <c r="I479" s="29"/>
      <c r="J479" s="30"/>
      <c r="K479" s="31"/>
      <c r="L479" s="31"/>
      <c r="M479" s="31"/>
    </row>
    <row r="480" spans="1:13" s="54" customFormat="1" ht="38.450000000000003" customHeight="1" x14ac:dyDescent="0.2">
      <c r="A480" s="55" t="s">
        <v>35</v>
      </c>
      <c r="B480" s="47" t="s">
        <v>564</v>
      </c>
      <c r="C480" s="48" t="s">
        <v>37</v>
      </c>
      <c r="D480" s="49" t="s">
        <v>21</v>
      </c>
      <c r="E480" s="50"/>
      <c r="F480" s="51"/>
      <c r="G480" s="56"/>
      <c r="H480" s="53"/>
      <c r="I480" s="29"/>
      <c r="J480" s="30"/>
      <c r="K480" s="31"/>
      <c r="L480" s="31"/>
      <c r="M480" s="31"/>
    </row>
    <row r="481" spans="1:13" s="54" customFormat="1" ht="36" customHeight="1" x14ac:dyDescent="0.2">
      <c r="A481" s="55" t="s">
        <v>38</v>
      </c>
      <c r="B481" s="57" t="s">
        <v>32</v>
      </c>
      <c r="C481" s="48" t="s">
        <v>39</v>
      </c>
      <c r="D481" s="58" t="s">
        <v>16</v>
      </c>
      <c r="E481" s="50" t="s">
        <v>22</v>
      </c>
      <c r="F481" s="51">
        <v>240</v>
      </c>
      <c r="G481" s="52"/>
      <c r="H481" s="53">
        <f t="shared" ref="H481:H484" si="74">ROUND(G481*F481,2)</f>
        <v>0</v>
      </c>
      <c r="I481" s="29"/>
      <c r="J481" s="30"/>
      <c r="K481" s="31"/>
      <c r="L481" s="31"/>
      <c r="M481" s="31"/>
    </row>
    <row r="482" spans="1:13" s="110" customFormat="1" ht="30" customHeight="1" x14ac:dyDescent="0.2">
      <c r="A482" s="103" t="s">
        <v>40</v>
      </c>
      <c r="B482" s="132" t="s">
        <v>565</v>
      </c>
      <c r="C482" s="105" t="s">
        <v>42</v>
      </c>
      <c r="D482" s="106" t="s">
        <v>21</v>
      </c>
      <c r="E482" s="107" t="s">
        <v>27</v>
      </c>
      <c r="F482" s="63">
        <v>2000</v>
      </c>
      <c r="G482" s="108"/>
      <c r="H482" s="109">
        <f t="shared" si="74"/>
        <v>0</v>
      </c>
      <c r="I482" s="29"/>
      <c r="J482" s="30"/>
      <c r="K482" s="31"/>
      <c r="L482" s="31"/>
      <c r="M482" s="31"/>
    </row>
    <row r="483" spans="1:13" s="54" customFormat="1" ht="30" customHeight="1" x14ac:dyDescent="0.2">
      <c r="A483" s="55" t="s">
        <v>43</v>
      </c>
      <c r="B483" s="47" t="s">
        <v>566</v>
      </c>
      <c r="C483" s="48" t="s">
        <v>45</v>
      </c>
      <c r="D483" s="49" t="s">
        <v>46</v>
      </c>
      <c r="E483" s="50"/>
      <c r="F483" s="51"/>
      <c r="G483" s="59"/>
      <c r="H483" s="53">
        <f t="shared" si="74"/>
        <v>0</v>
      </c>
      <c r="I483" s="29"/>
      <c r="J483" s="30"/>
      <c r="K483" s="31"/>
      <c r="L483" s="31"/>
      <c r="M483" s="31"/>
    </row>
    <row r="484" spans="1:13" s="110" customFormat="1" ht="30" customHeight="1" x14ac:dyDescent="0.2">
      <c r="A484" s="136" t="s">
        <v>47</v>
      </c>
      <c r="B484" s="104" t="s">
        <v>32</v>
      </c>
      <c r="C484" s="105" t="s">
        <v>48</v>
      </c>
      <c r="D484" s="106" t="s">
        <v>16</v>
      </c>
      <c r="E484" s="107" t="s">
        <v>27</v>
      </c>
      <c r="F484" s="63">
        <v>1900</v>
      </c>
      <c r="G484" s="108"/>
      <c r="H484" s="109">
        <f t="shared" si="74"/>
        <v>0</v>
      </c>
      <c r="I484" s="29"/>
      <c r="J484" s="30"/>
      <c r="K484" s="31"/>
      <c r="L484" s="31"/>
      <c r="M484" s="31"/>
    </row>
    <row r="485" spans="1:13" s="54" customFormat="1" ht="30" customHeight="1" x14ac:dyDescent="0.2">
      <c r="A485" s="55" t="s">
        <v>49</v>
      </c>
      <c r="B485" s="47" t="s">
        <v>567</v>
      </c>
      <c r="C485" s="48" t="s">
        <v>51</v>
      </c>
      <c r="D485" s="58" t="s">
        <v>52</v>
      </c>
      <c r="E485" s="50"/>
      <c r="F485" s="51"/>
      <c r="G485" s="56"/>
      <c r="H485" s="53"/>
      <c r="I485" s="29"/>
      <c r="J485" s="30"/>
      <c r="K485" s="31"/>
      <c r="L485" s="31"/>
      <c r="M485" s="31"/>
    </row>
    <row r="486" spans="1:13" s="54" customFormat="1" ht="30" customHeight="1" x14ac:dyDescent="0.2">
      <c r="A486" s="55" t="s">
        <v>156</v>
      </c>
      <c r="B486" s="57" t="s">
        <v>32</v>
      </c>
      <c r="C486" s="48" t="s">
        <v>157</v>
      </c>
      <c r="D486" s="58" t="s">
        <v>16</v>
      </c>
      <c r="E486" s="50" t="s">
        <v>27</v>
      </c>
      <c r="F486" s="51">
        <v>1900</v>
      </c>
      <c r="G486" s="52"/>
      <c r="H486" s="53">
        <f>ROUND(G486*F486,2)</f>
        <v>0</v>
      </c>
      <c r="I486" s="29"/>
      <c r="J486" s="30"/>
      <c r="K486" s="31"/>
      <c r="L486" s="31"/>
      <c r="M486" s="31"/>
    </row>
    <row r="487" spans="1:13" ht="36" customHeight="1" x14ac:dyDescent="0.2">
      <c r="A487" s="32"/>
      <c r="B487" s="40"/>
      <c r="C487" s="60" t="s">
        <v>55</v>
      </c>
      <c r="D487" s="42"/>
      <c r="E487" s="61"/>
      <c r="F487" s="42"/>
      <c r="G487" s="44"/>
      <c r="H487" s="45"/>
      <c r="I487" s="29"/>
      <c r="J487" s="30"/>
      <c r="K487" s="31"/>
      <c r="L487" s="31"/>
      <c r="M487" s="31"/>
    </row>
    <row r="488" spans="1:13" s="54" customFormat="1" ht="30" customHeight="1" x14ac:dyDescent="0.2">
      <c r="A488" s="62" t="s">
        <v>56</v>
      </c>
      <c r="B488" s="47" t="s">
        <v>568</v>
      </c>
      <c r="C488" s="48" t="s">
        <v>58</v>
      </c>
      <c r="D488" s="49" t="s">
        <v>21</v>
      </c>
      <c r="E488" s="50"/>
      <c r="F488" s="51"/>
      <c r="G488" s="56"/>
      <c r="H488" s="53"/>
      <c r="I488" s="29"/>
      <c r="J488" s="30"/>
      <c r="K488" s="31"/>
      <c r="L488" s="31"/>
      <c r="M488" s="31"/>
    </row>
    <row r="489" spans="1:13" s="54" customFormat="1" ht="30" customHeight="1" x14ac:dyDescent="0.2">
      <c r="A489" s="62" t="s">
        <v>159</v>
      </c>
      <c r="B489" s="57" t="s">
        <v>32</v>
      </c>
      <c r="C489" s="48" t="s">
        <v>160</v>
      </c>
      <c r="D489" s="58" t="s">
        <v>16</v>
      </c>
      <c r="E489" s="50" t="s">
        <v>27</v>
      </c>
      <c r="F489" s="51">
        <v>180</v>
      </c>
      <c r="G489" s="52"/>
      <c r="H489" s="53">
        <f>ROUND(G489*F489,2)</f>
        <v>0</v>
      </c>
      <c r="I489" s="29"/>
      <c r="J489" s="30"/>
      <c r="K489" s="31"/>
      <c r="L489" s="31"/>
      <c r="M489" s="31"/>
    </row>
    <row r="490" spans="1:13" s="54" customFormat="1" ht="30" customHeight="1" x14ac:dyDescent="0.2">
      <c r="A490" s="62" t="s">
        <v>70</v>
      </c>
      <c r="B490" s="47" t="s">
        <v>569</v>
      </c>
      <c r="C490" s="48" t="s">
        <v>72</v>
      </c>
      <c r="D490" s="58" t="s">
        <v>64</v>
      </c>
      <c r="E490" s="50"/>
      <c r="F490" s="51"/>
      <c r="G490" s="56"/>
      <c r="H490" s="53"/>
      <c r="I490" s="29"/>
      <c r="J490" s="30"/>
      <c r="K490" s="31"/>
      <c r="L490" s="31"/>
      <c r="M490" s="31"/>
    </row>
    <row r="491" spans="1:13" s="54" customFormat="1" ht="30" customHeight="1" x14ac:dyDescent="0.2">
      <c r="A491" s="62" t="s">
        <v>73</v>
      </c>
      <c r="B491" s="57" t="s">
        <v>32</v>
      </c>
      <c r="C491" s="48" t="s">
        <v>74</v>
      </c>
      <c r="D491" s="58" t="s">
        <v>16</v>
      </c>
      <c r="E491" s="50" t="s">
        <v>75</v>
      </c>
      <c r="F491" s="51">
        <v>30</v>
      </c>
      <c r="G491" s="52"/>
      <c r="H491" s="53">
        <f>ROUND(G491*F491,2)</f>
        <v>0</v>
      </c>
      <c r="I491" s="29"/>
      <c r="J491" s="30"/>
      <c r="K491" s="31"/>
      <c r="L491" s="31"/>
      <c r="M491" s="31"/>
    </row>
    <row r="492" spans="1:13" s="54" customFormat="1" ht="30" customHeight="1" x14ac:dyDescent="0.2">
      <c r="A492" s="62" t="s">
        <v>521</v>
      </c>
      <c r="B492" s="47" t="s">
        <v>570</v>
      </c>
      <c r="C492" s="48" t="s">
        <v>523</v>
      </c>
      <c r="D492" s="58" t="s">
        <v>92</v>
      </c>
      <c r="E492" s="50"/>
      <c r="F492" s="51"/>
      <c r="G492" s="56"/>
      <c r="H492" s="53"/>
      <c r="I492" s="29"/>
      <c r="J492" s="30"/>
      <c r="K492" s="31"/>
      <c r="L492" s="31"/>
      <c r="M492" s="31"/>
    </row>
    <row r="493" spans="1:13" s="110" customFormat="1" ht="30" customHeight="1" x14ac:dyDescent="0.2">
      <c r="A493" s="131" t="s">
        <v>524</v>
      </c>
      <c r="B493" s="104" t="s">
        <v>32</v>
      </c>
      <c r="C493" s="105" t="s">
        <v>525</v>
      </c>
      <c r="D493" s="106" t="s">
        <v>16</v>
      </c>
      <c r="E493" s="107" t="s">
        <v>27</v>
      </c>
      <c r="F493" s="63">
        <v>100</v>
      </c>
      <c r="G493" s="108"/>
      <c r="H493" s="109">
        <f t="shared" ref="H493" si="75">ROUND(G493*F493,2)</f>
        <v>0</v>
      </c>
      <c r="I493" s="29"/>
      <c r="J493" s="30"/>
      <c r="K493" s="31"/>
      <c r="L493" s="31"/>
      <c r="M493" s="31"/>
    </row>
    <row r="494" spans="1:13" s="54" customFormat="1" ht="30" customHeight="1" x14ac:dyDescent="0.2">
      <c r="A494" s="62" t="s">
        <v>76</v>
      </c>
      <c r="B494" s="47" t="s">
        <v>571</v>
      </c>
      <c r="C494" s="48" t="s">
        <v>78</v>
      </c>
      <c r="D494" s="58" t="s">
        <v>79</v>
      </c>
      <c r="E494" s="50"/>
      <c r="F494" s="51"/>
      <c r="G494" s="56"/>
      <c r="H494" s="53"/>
      <c r="I494" s="29"/>
      <c r="J494" s="30"/>
      <c r="K494" s="31"/>
      <c r="L494" s="31"/>
      <c r="M494" s="31"/>
    </row>
    <row r="495" spans="1:13" s="54" customFormat="1" ht="30" customHeight="1" x14ac:dyDescent="0.2">
      <c r="A495" s="62" t="s">
        <v>80</v>
      </c>
      <c r="B495" s="57" t="s">
        <v>32</v>
      </c>
      <c r="C495" s="48" t="s">
        <v>81</v>
      </c>
      <c r="D495" s="58" t="s">
        <v>82</v>
      </c>
      <c r="E495" s="50"/>
      <c r="F495" s="51"/>
      <c r="G495" s="56"/>
      <c r="H495" s="53"/>
      <c r="I495" s="29"/>
      <c r="J495" s="30"/>
      <c r="K495" s="31"/>
      <c r="L495" s="31"/>
      <c r="M495" s="31"/>
    </row>
    <row r="496" spans="1:13" s="54" customFormat="1" ht="30" customHeight="1" x14ac:dyDescent="0.2">
      <c r="A496" s="62" t="s">
        <v>83</v>
      </c>
      <c r="B496" s="64" t="s">
        <v>84</v>
      </c>
      <c r="C496" s="48" t="s">
        <v>85</v>
      </c>
      <c r="D496" s="58"/>
      <c r="E496" s="50" t="s">
        <v>27</v>
      </c>
      <c r="F496" s="51">
        <v>15</v>
      </c>
      <c r="G496" s="52"/>
      <c r="H496" s="53">
        <f>ROUND(G496*F496,2)</f>
        <v>0</v>
      </c>
      <c r="I496" s="29"/>
      <c r="J496" s="30"/>
      <c r="K496" s="31"/>
      <c r="L496" s="31"/>
      <c r="M496" s="31"/>
    </row>
    <row r="497" spans="1:13" s="54" customFormat="1" ht="30" customHeight="1" x14ac:dyDescent="0.2">
      <c r="A497" s="62" t="s">
        <v>225</v>
      </c>
      <c r="B497" s="64" t="s">
        <v>131</v>
      </c>
      <c r="C497" s="48" t="s">
        <v>226</v>
      </c>
      <c r="D497" s="58"/>
      <c r="E497" s="50" t="s">
        <v>27</v>
      </c>
      <c r="F497" s="51">
        <v>30</v>
      </c>
      <c r="G497" s="52"/>
      <c r="H497" s="53">
        <f>ROUND(G497*F497,2)</f>
        <v>0</v>
      </c>
      <c r="I497" s="29"/>
      <c r="J497" s="30"/>
      <c r="K497" s="31"/>
      <c r="L497" s="31"/>
      <c r="M497" s="31"/>
    </row>
    <row r="498" spans="1:13" s="54" customFormat="1" ht="30" customHeight="1" x14ac:dyDescent="0.2">
      <c r="A498" s="62" t="s">
        <v>227</v>
      </c>
      <c r="B498" s="64" t="s">
        <v>228</v>
      </c>
      <c r="C498" s="48" t="s">
        <v>229</v>
      </c>
      <c r="D498" s="58" t="s">
        <v>16</v>
      </c>
      <c r="E498" s="50" t="s">
        <v>27</v>
      </c>
      <c r="F498" s="51">
        <v>140</v>
      </c>
      <c r="G498" s="52"/>
      <c r="H498" s="53">
        <f>ROUND(G498*F498,2)</f>
        <v>0</v>
      </c>
      <c r="I498" s="29"/>
      <c r="J498" s="30"/>
      <c r="K498" s="31"/>
      <c r="L498" s="31"/>
      <c r="M498" s="31"/>
    </row>
    <row r="499" spans="1:13" s="54" customFormat="1" ht="30" customHeight="1" x14ac:dyDescent="0.2">
      <c r="A499" s="62" t="s">
        <v>446</v>
      </c>
      <c r="B499" s="47" t="s">
        <v>572</v>
      </c>
      <c r="C499" s="48" t="s">
        <v>448</v>
      </c>
      <c r="D499" s="58" t="s">
        <v>449</v>
      </c>
      <c r="E499" s="50"/>
      <c r="F499" s="51"/>
      <c r="G499" s="56"/>
      <c r="H499" s="53"/>
      <c r="I499" s="29"/>
      <c r="J499" s="30"/>
      <c r="K499" s="31"/>
      <c r="L499" s="31"/>
      <c r="M499" s="31"/>
    </row>
    <row r="500" spans="1:13" s="54" customFormat="1" ht="30" customHeight="1" x14ac:dyDescent="0.2">
      <c r="A500" s="62" t="s">
        <v>450</v>
      </c>
      <c r="B500" s="57" t="s">
        <v>32</v>
      </c>
      <c r="C500" s="48" t="s">
        <v>451</v>
      </c>
      <c r="D500" s="58" t="s">
        <v>16</v>
      </c>
      <c r="E500" s="50" t="s">
        <v>108</v>
      </c>
      <c r="F500" s="51">
        <v>10</v>
      </c>
      <c r="G500" s="52"/>
      <c r="H500" s="53">
        <f t="shared" ref="H500" si="76">ROUND(G500*F500,2)</f>
        <v>0</v>
      </c>
      <c r="I500" s="29"/>
      <c r="J500" s="30"/>
      <c r="K500" s="31"/>
      <c r="L500" s="31"/>
      <c r="M500" s="31"/>
    </row>
    <row r="501" spans="1:13" s="54" customFormat="1" ht="30" customHeight="1" x14ac:dyDescent="0.2">
      <c r="A501" s="62" t="s">
        <v>452</v>
      </c>
      <c r="B501" s="47" t="s">
        <v>573</v>
      </c>
      <c r="C501" s="48" t="s">
        <v>454</v>
      </c>
      <c r="D501" s="58" t="s">
        <v>449</v>
      </c>
      <c r="E501" s="50"/>
      <c r="F501" s="51"/>
      <c r="G501" s="56"/>
      <c r="H501" s="53"/>
      <c r="I501" s="29"/>
      <c r="J501" s="30"/>
      <c r="K501" s="31"/>
      <c r="L501" s="31"/>
      <c r="M501" s="31"/>
    </row>
    <row r="502" spans="1:13" s="102" customFormat="1" ht="39.950000000000003" customHeight="1" x14ac:dyDescent="0.2">
      <c r="A502" s="62" t="s">
        <v>574</v>
      </c>
      <c r="B502" s="57" t="s">
        <v>32</v>
      </c>
      <c r="C502" s="48" t="s">
        <v>240</v>
      </c>
      <c r="D502" s="58" t="s">
        <v>575</v>
      </c>
      <c r="E502" s="50" t="s">
        <v>108</v>
      </c>
      <c r="F502" s="51">
        <v>10</v>
      </c>
      <c r="G502" s="52"/>
      <c r="H502" s="53">
        <f t="shared" ref="H502" si="77">ROUND(G502*F502,2)</f>
        <v>0</v>
      </c>
      <c r="I502" s="29"/>
      <c r="J502" s="30"/>
      <c r="K502" s="31"/>
      <c r="L502" s="31"/>
      <c r="M502" s="31"/>
    </row>
    <row r="503" spans="1:13" s="54" customFormat="1" ht="30" customHeight="1" x14ac:dyDescent="0.2">
      <c r="A503" s="62" t="s">
        <v>99</v>
      </c>
      <c r="B503" s="47" t="s">
        <v>576</v>
      </c>
      <c r="C503" s="48" t="s">
        <v>101</v>
      </c>
      <c r="D503" s="58" t="s">
        <v>102</v>
      </c>
      <c r="E503" s="50"/>
      <c r="F503" s="51"/>
      <c r="G503" s="56"/>
      <c r="H503" s="53"/>
      <c r="I503" s="29"/>
      <c r="J503" s="30"/>
      <c r="K503" s="31"/>
      <c r="L503" s="31"/>
      <c r="M503" s="31"/>
    </row>
    <row r="504" spans="1:13" s="54" customFormat="1" ht="39.950000000000003" customHeight="1" x14ac:dyDescent="0.2">
      <c r="A504" s="62" t="s">
        <v>103</v>
      </c>
      <c r="B504" s="57" t="s">
        <v>32</v>
      </c>
      <c r="C504" s="48" t="s">
        <v>234</v>
      </c>
      <c r="D504" s="58" t="s">
        <v>105</v>
      </c>
      <c r="E504" s="50"/>
      <c r="F504" s="51"/>
      <c r="G504" s="59"/>
      <c r="H504" s="53"/>
      <c r="I504" s="29"/>
      <c r="J504" s="30"/>
      <c r="K504" s="31"/>
      <c r="L504" s="31"/>
      <c r="M504" s="31"/>
    </row>
    <row r="505" spans="1:13" s="54" customFormat="1" ht="30" customHeight="1" x14ac:dyDescent="0.2">
      <c r="A505" s="62" t="s">
        <v>106</v>
      </c>
      <c r="B505" s="66" t="s">
        <v>84</v>
      </c>
      <c r="C505" s="67" t="s">
        <v>107</v>
      </c>
      <c r="D505" s="49"/>
      <c r="E505" s="68" t="s">
        <v>108</v>
      </c>
      <c r="F505" s="69">
        <v>10</v>
      </c>
      <c r="G505" s="52"/>
      <c r="H505" s="59">
        <f>ROUND(G505*F505,2)</f>
        <v>0</v>
      </c>
      <c r="I505" s="29"/>
      <c r="J505" s="30"/>
      <c r="K505" s="31"/>
      <c r="L505" s="31"/>
      <c r="M505" s="31"/>
    </row>
    <row r="506" spans="1:13" s="102" customFormat="1" ht="39.950000000000003" customHeight="1" x14ac:dyDescent="0.2">
      <c r="A506" s="62" t="s">
        <v>238</v>
      </c>
      <c r="B506" s="57" t="s">
        <v>68</v>
      </c>
      <c r="C506" s="48" t="s">
        <v>240</v>
      </c>
      <c r="D506" s="58" t="s">
        <v>241</v>
      </c>
      <c r="E506" s="50" t="s">
        <v>108</v>
      </c>
      <c r="F506" s="51">
        <v>15</v>
      </c>
      <c r="G506" s="52"/>
      <c r="H506" s="53">
        <f t="shared" ref="H506:H508" si="78">ROUND(G506*F506,2)</f>
        <v>0</v>
      </c>
      <c r="I506" s="29"/>
      <c r="J506" s="30"/>
      <c r="K506" s="31"/>
      <c r="L506" s="31"/>
      <c r="M506" s="31"/>
    </row>
    <row r="507" spans="1:13" s="110" customFormat="1" ht="39.950000000000003" customHeight="1" x14ac:dyDescent="0.2">
      <c r="A507" s="131" t="s">
        <v>387</v>
      </c>
      <c r="B507" s="132" t="s">
        <v>577</v>
      </c>
      <c r="C507" s="105" t="s">
        <v>258</v>
      </c>
      <c r="D507" s="106" t="s">
        <v>125</v>
      </c>
      <c r="E507" s="107" t="s">
        <v>27</v>
      </c>
      <c r="F507" s="63">
        <v>10</v>
      </c>
      <c r="G507" s="108"/>
      <c r="H507" s="109">
        <f t="shared" si="78"/>
        <v>0</v>
      </c>
      <c r="I507" s="29"/>
      <c r="J507" s="30"/>
      <c r="K507" s="31"/>
      <c r="L507" s="31"/>
      <c r="M507" s="31"/>
    </row>
    <row r="508" spans="1:13" s="54" customFormat="1" ht="30" customHeight="1" x14ac:dyDescent="0.2">
      <c r="A508" s="62" t="s">
        <v>243</v>
      </c>
      <c r="B508" s="47" t="s">
        <v>578</v>
      </c>
      <c r="C508" s="48" t="s">
        <v>245</v>
      </c>
      <c r="D508" s="58" t="s">
        <v>246</v>
      </c>
      <c r="E508" s="50" t="s">
        <v>75</v>
      </c>
      <c r="F508" s="96">
        <v>6</v>
      </c>
      <c r="G508" s="52"/>
      <c r="H508" s="53">
        <f t="shared" si="78"/>
        <v>0</v>
      </c>
      <c r="I508" s="29"/>
      <c r="J508" s="30"/>
      <c r="K508" s="31"/>
      <c r="L508" s="31"/>
      <c r="M508" s="31"/>
    </row>
    <row r="509" spans="1:13" ht="36" customHeight="1" x14ac:dyDescent="0.2">
      <c r="A509" s="32"/>
      <c r="B509" s="70"/>
      <c r="C509" s="60" t="s">
        <v>109</v>
      </c>
      <c r="D509" s="42"/>
      <c r="E509" s="89"/>
      <c r="F509" s="43"/>
      <c r="G509" s="44"/>
      <c r="H509" s="45"/>
      <c r="I509" s="29"/>
      <c r="J509" s="30"/>
      <c r="K509" s="31"/>
      <c r="L509" s="31"/>
      <c r="M509" s="31"/>
    </row>
    <row r="510" spans="1:13" s="110" customFormat="1" ht="30" customHeight="1" x14ac:dyDescent="0.2">
      <c r="A510" s="103" t="s">
        <v>548</v>
      </c>
      <c r="B510" s="132" t="s">
        <v>579</v>
      </c>
      <c r="C510" s="105" t="s">
        <v>81</v>
      </c>
      <c r="D510" s="106" t="s">
        <v>580</v>
      </c>
      <c r="E510" s="107" t="s">
        <v>27</v>
      </c>
      <c r="F510" s="96">
        <v>50</v>
      </c>
      <c r="G510" s="108"/>
      <c r="H510" s="109">
        <f t="shared" ref="H510" si="79">ROUND(G510*F510,2)</f>
        <v>0</v>
      </c>
      <c r="I510" s="29"/>
      <c r="J510" s="30"/>
      <c r="K510" s="31"/>
      <c r="L510" s="31"/>
      <c r="M510" s="31"/>
    </row>
    <row r="511" spans="1:13" s="54" customFormat="1" ht="39.950000000000003" customHeight="1" x14ac:dyDescent="0.2">
      <c r="A511" s="46" t="s">
        <v>122</v>
      </c>
      <c r="B511" s="47" t="s">
        <v>581</v>
      </c>
      <c r="C511" s="48" t="s">
        <v>124</v>
      </c>
      <c r="D511" s="58" t="s">
        <v>125</v>
      </c>
      <c r="E511" s="88"/>
      <c r="F511" s="51"/>
      <c r="G511" s="56"/>
      <c r="H511" s="71"/>
      <c r="I511" s="29"/>
      <c r="J511" s="30"/>
      <c r="K511" s="31"/>
      <c r="L511" s="31"/>
      <c r="M511" s="31"/>
    </row>
    <row r="512" spans="1:13" s="54" customFormat="1" ht="30" customHeight="1" x14ac:dyDescent="0.2">
      <c r="A512" s="46" t="s">
        <v>126</v>
      </c>
      <c r="B512" s="57" t="s">
        <v>32</v>
      </c>
      <c r="C512" s="48" t="s">
        <v>127</v>
      </c>
      <c r="D512" s="58"/>
      <c r="E512" s="50"/>
      <c r="F512" s="51"/>
      <c r="G512" s="56"/>
      <c r="H512" s="71"/>
      <c r="I512" s="29"/>
      <c r="J512" s="30"/>
      <c r="K512" s="31"/>
      <c r="L512" s="31"/>
      <c r="M512" s="31"/>
    </row>
    <row r="513" spans="1:13" s="54" customFormat="1" ht="30" customHeight="1" x14ac:dyDescent="0.2">
      <c r="A513" s="46" t="s">
        <v>128</v>
      </c>
      <c r="B513" s="64" t="s">
        <v>84</v>
      </c>
      <c r="C513" s="48" t="s">
        <v>129</v>
      </c>
      <c r="D513" s="58"/>
      <c r="E513" s="50" t="s">
        <v>34</v>
      </c>
      <c r="F513" s="51">
        <v>310</v>
      </c>
      <c r="G513" s="52"/>
      <c r="H513" s="53">
        <f t="shared" ref="H513" si="80">ROUND(G513*F513,2)</f>
        <v>0</v>
      </c>
      <c r="I513" s="29"/>
      <c r="J513" s="30"/>
      <c r="K513" s="31"/>
      <c r="L513" s="31"/>
      <c r="M513" s="31"/>
    </row>
    <row r="514" spans="1:13" ht="36" customHeight="1" x14ac:dyDescent="0.2">
      <c r="A514" s="32"/>
      <c r="B514" s="70"/>
      <c r="C514" s="60" t="s">
        <v>297</v>
      </c>
      <c r="D514" s="42"/>
      <c r="E514" s="89"/>
      <c r="F514" s="43"/>
      <c r="G514" s="44"/>
      <c r="H514" s="45"/>
      <c r="I514" s="29"/>
      <c r="J514" s="30"/>
      <c r="K514" s="31"/>
      <c r="L514" s="31"/>
      <c r="M514" s="31"/>
    </row>
    <row r="515" spans="1:13" s="54" customFormat="1" ht="39.950000000000003" customHeight="1" x14ac:dyDescent="0.2">
      <c r="A515" s="46" t="s">
        <v>498</v>
      </c>
      <c r="B515" s="47" t="s">
        <v>582</v>
      </c>
      <c r="C515" s="121" t="s">
        <v>500</v>
      </c>
      <c r="D515" s="120" t="s">
        <v>277</v>
      </c>
      <c r="E515" s="50" t="s">
        <v>75</v>
      </c>
      <c r="F515" s="65">
        <v>1</v>
      </c>
      <c r="G515" s="52"/>
      <c r="H515" s="53">
        <f>ROUND(G515*F515,2)</f>
        <v>0</v>
      </c>
      <c r="I515" s="29"/>
      <c r="J515" s="30"/>
      <c r="K515" s="31"/>
      <c r="L515" s="31"/>
      <c r="M515" s="31"/>
    </row>
    <row r="516" spans="1:13" s="54" customFormat="1" ht="30" customHeight="1" x14ac:dyDescent="0.2">
      <c r="A516" s="46" t="s">
        <v>304</v>
      </c>
      <c r="B516" s="47" t="s">
        <v>583</v>
      </c>
      <c r="C516" s="121" t="s">
        <v>306</v>
      </c>
      <c r="D516" s="120" t="s">
        <v>277</v>
      </c>
      <c r="E516" s="50"/>
      <c r="F516" s="65"/>
      <c r="G516" s="56"/>
      <c r="H516" s="71"/>
      <c r="I516" s="29"/>
      <c r="J516" s="30"/>
      <c r="K516" s="31"/>
      <c r="L516" s="31"/>
      <c r="M516" s="31"/>
    </row>
    <row r="517" spans="1:13" s="54" customFormat="1" ht="30" customHeight="1" x14ac:dyDescent="0.2">
      <c r="A517" s="46" t="s">
        <v>307</v>
      </c>
      <c r="B517" s="57" t="s">
        <v>32</v>
      </c>
      <c r="C517" s="48" t="s">
        <v>308</v>
      </c>
      <c r="D517" s="58"/>
      <c r="E517" s="50" t="s">
        <v>75</v>
      </c>
      <c r="F517" s="65">
        <v>1</v>
      </c>
      <c r="G517" s="52"/>
      <c r="H517" s="53">
        <f t="shared" ref="H517:H519" si="81">ROUND(G517*F517,2)</f>
        <v>0</v>
      </c>
      <c r="I517" s="29"/>
      <c r="J517" s="30"/>
      <c r="K517" s="31"/>
      <c r="L517" s="31"/>
      <c r="M517" s="31"/>
    </row>
    <row r="518" spans="1:13" s="54" customFormat="1" ht="30" customHeight="1" x14ac:dyDescent="0.2">
      <c r="A518" s="46" t="s">
        <v>309</v>
      </c>
      <c r="B518" s="47" t="s">
        <v>584</v>
      </c>
      <c r="C518" s="48" t="s">
        <v>311</v>
      </c>
      <c r="D518" s="120" t="s">
        <v>277</v>
      </c>
      <c r="E518" s="50" t="s">
        <v>75</v>
      </c>
      <c r="F518" s="65">
        <v>1</v>
      </c>
      <c r="G518" s="52"/>
      <c r="H518" s="53">
        <f t="shared" si="81"/>
        <v>0</v>
      </c>
      <c r="I518" s="29"/>
      <c r="J518" s="30"/>
      <c r="K518" s="31"/>
      <c r="L518" s="31"/>
      <c r="M518" s="31"/>
    </row>
    <row r="519" spans="1:13" s="54" customFormat="1" ht="30" customHeight="1" x14ac:dyDescent="0.2">
      <c r="A519" s="46" t="s">
        <v>312</v>
      </c>
      <c r="B519" s="47" t="s">
        <v>585</v>
      </c>
      <c r="C519" s="48" t="s">
        <v>314</v>
      </c>
      <c r="D519" s="120" t="s">
        <v>277</v>
      </c>
      <c r="E519" s="50" t="s">
        <v>75</v>
      </c>
      <c r="F519" s="65">
        <v>1</v>
      </c>
      <c r="G519" s="52"/>
      <c r="H519" s="53">
        <f t="shared" si="81"/>
        <v>0</v>
      </c>
      <c r="I519" s="29"/>
      <c r="J519" s="30"/>
      <c r="K519" s="31"/>
      <c r="L519" s="31"/>
      <c r="M519" s="31"/>
    </row>
    <row r="520" spans="1:13" ht="36" customHeight="1" x14ac:dyDescent="0.2">
      <c r="A520" s="32"/>
      <c r="B520" s="100"/>
      <c r="C520" s="60" t="s">
        <v>141</v>
      </c>
      <c r="D520" s="42"/>
      <c r="E520" s="89"/>
      <c r="F520" s="43"/>
      <c r="G520" s="44"/>
      <c r="H520" s="45"/>
      <c r="I520" s="29"/>
      <c r="J520" s="30"/>
      <c r="K520" s="31"/>
      <c r="L520" s="31"/>
      <c r="M520" s="31"/>
    </row>
    <row r="521" spans="1:13" s="54" customFormat="1" ht="30" customHeight="1" x14ac:dyDescent="0.2">
      <c r="A521" s="62" t="s">
        <v>142</v>
      </c>
      <c r="B521" s="47" t="s">
        <v>586</v>
      </c>
      <c r="C521" s="48" t="s">
        <v>144</v>
      </c>
      <c r="D521" s="58" t="s">
        <v>145</v>
      </c>
      <c r="E521" s="50"/>
      <c r="F521" s="51"/>
      <c r="G521" s="56"/>
      <c r="H521" s="53"/>
      <c r="I521" s="29"/>
      <c r="J521" s="30"/>
      <c r="K521" s="31"/>
      <c r="L521" s="31"/>
      <c r="M521" s="31"/>
    </row>
    <row r="522" spans="1:13" s="110" customFormat="1" ht="30" customHeight="1" x14ac:dyDescent="0.2">
      <c r="A522" s="131" t="s">
        <v>146</v>
      </c>
      <c r="B522" s="104" t="s">
        <v>32</v>
      </c>
      <c r="C522" s="105" t="s">
        <v>147</v>
      </c>
      <c r="D522" s="106"/>
      <c r="E522" s="107" t="s">
        <v>27</v>
      </c>
      <c r="F522" s="63">
        <v>2000</v>
      </c>
      <c r="G522" s="108"/>
      <c r="H522" s="109">
        <f>ROUND(G522*F522,2)</f>
        <v>0</v>
      </c>
      <c r="I522" s="29"/>
      <c r="J522" s="30"/>
      <c r="K522" s="31"/>
      <c r="L522" s="31"/>
      <c r="M522" s="31"/>
    </row>
    <row r="523" spans="1:13" ht="36" customHeight="1" x14ac:dyDescent="0.2">
      <c r="A523" s="32"/>
      <c r="B523" s="40"/>
      <c r="C523" s="60" t="s">
        <v>558</v>
      </c>
      <c r="D523" s="42"/>
      <c r="E523" s="61"/>
      <c r="F523" s="42"/>
      <c r="G523" s="44"/>
      <c r="H523" s="45"/>
      <c r="I523" s="29"/>
      <c r="J523" s="30"/>
      <c r="K523" s="31"/>
      <c r="L523" s="31"/>
      <c r="M523" s="31"/>
    </row>
    <row r="524" spans="1:13" s="54" customFormat="1" ht="30" customHeight="1" x14ac:dyDescent="0.2">
      <c r="A524" s="62"/>
      <c r="B524" s="137" t="s">
        <v>587</v>
      </c>
      <c r="C524" s="48" t="s">
        <v>588</v>
      </c>
      <c r="D524" s="58" t="s">
        <v>589</v>
      </c>
      <c r="E524" s="50" t="s">
        <v>75</v>
      </c>
      <c r="F524" s="51">
        <v>2</v>
      </c>
      <c r="G524" s="52"/>
      <c r="H524" s="53">
        <f t="shared" ref="H524" si="82">ROUND(G524*F524,2)</f>
        <v>0</v>
      </c>
      <c r="I524" s="29"/>
      <c r="J524" s="30"/>
      <c r="K524" s="31"/>
      <c r="L524" s="31"/>
      <c r="M524" s="31"/>
    </row>
    <row r="525" spans="1:13" s="39" customFormat="1" ht="30" customHeight="1" thickBot="1" x14ac:dyDescent="0.3">
      <c r="A525" s="101"/>
      <c r="B525" s="91" t="str">
        <f>B474</f>
        <v>I</v>
      </c>
      <c r="C525" s="259" t="str">
        <f>C474</f>
        <v>RED RIVER COLLEGE PATHWAY - DALTON CRESCENT TO SKINNER ROAD, ASPHALT PATHWAY RECONSTRUCTION</v>
      </c>
      <c r="D525" s="260"/>
      <c r="E525" s="260"/>
      <c r="F525" s="261"/>
      <c r="G525" s="101" t="s">
        <v>148</v>
      </c>
      <c r="H525" s="101">
        <f>SUM(H474:H524)</f>
        <v>0</v>
      </c>
      <c r="I525" s="29"/>
      <c r="J525" s="30"/>
      <c r="K525" s="31"/>
      <c r="L525" s="31"/>
      <c r="M525" s="31"/>
    </row>
    <row r="526" spans="1:13" s="39" customFormat="1" ht="30" customHeight="1" thickTop="1" x14ac:dyDescent="0.25">
      <c r="A526" s="35"/>
      <c r="B526" s="36" t="s">
        <v>590</v>
      </c>
      <c r="C526" s="253" t="s">
        <v>591</v>
      </c>
      <c r="D526" s="254"/>
      <c r="E526" s="254"/>
      <c r="F526" s="255"/>
      <c r="G526" s="35"/>
      <c r="H526" s="92"/>
      <c r="I526" s="29"/>
      <c r="J526" s="30"/>
      <c r="K526" s="31"/>
      <c r="L526" s="31"/>
      <c r="M526" s="31"/>
    </row>
    <row r="527" spans="1:13" ht="36" customHeight="1" x14ac:dyDescent="0.2">
      <c r="A527" s="32"/>
      <c r="B527" s="40"/>
      <c r="C527" s="41" t="s">
        <v>17</v>
      </c>
      <c r="D527" s="42"/>
      <c r="E527" s="43" t="s">
        <v>16</v>
      </c>
      <c r="F527" s="43" t="s">
        <v>16</v>
      </c>
      <c r="G527" s="44" t="s">
        <v>16</v>
      </c>
      <c r="H527" s="45"/>
      <c r="I527" s="29"/>
      <c r="J527" s="30"/>
      <c r="K527" s="31"/>
      <c r="L527" s="31"/>
      <c r="M527" s="31"/>
    </row>
    <row r="528" spans="1:13" s="54" customFormat="1" ht="30" customHeight="1" x14ac:dyDescent="0.2">
      <c r="A528" s="46" t="s">
        <v>18</v>
      </c>
      <c r="B528" s="47" t="s">
        <v>592</v>
      </c>
      <c r="C528" s="48" t="s">
        <v>20</v>
      </c>
      <c r="D528" s="49" t="s">
        <v>21</v>
      </c>
      <c r="E528" s="50" t="s">
        <v>22</v>
      </c>
      <c r="F528" s="51">
        <v>280</v>
      </c>
      <c r="G528" s="52"/>
      <c r="H528" s="53">
        <f t="shared" ref="H528:H529" si="83">ROUND(G528*F528,2)</f>
        <v>0</v>
      </c>
      <c r="I528" s="29"/>
      <c r="J528" s="30"/>
      <c r="K528" s="31"/>
      <c r="L528" s="31"/>
      <c r="M528" s="31"/>
    </row>
    <row r="529" spans="1:13" s="54" customFormat="1" ht="30" customHeight="1" x14ac:dyDescent="0.2">
      <c r="A529" s="55" t="s">
        <v>23</v>
      </c>
      <c r="B529" s="47" t="s">
        <v>593</v>
      </c>
      <c r="C529" s="48" t="s">
        <v>25</v>
      </c>
      <c r="D529" s="49" t="s">
        <v>26</v>
      </c>
      <c r="E529" s="50" t="s">
        <v>27</v>
      </c>
      <c r="F529" s="51">
        <v>670</v>
      </c>
      <c r="G529" s="52"/>
      <c r="H529" s="53">
        <f t="shared" si="83"/>
        <v>0</v>
      </c>
      <c r="I529" s="29"/>
      <c r="J529" s="30"/>
      <c r="K529" s="31"/>
      <c r="L529" s="31"/>
      <c r="M529" s="31"/>
    </row>
    <row r="530" spans="1:13" s="54" customFormat="1" ht="39.950000000000003" customHeight="1" x14ac:dyDescent="0.2">
      <c r="A530" s="55" t="s">
        <v>28</v>
      </c>
      <c r="B530" s="47" t="s">
        <v>594</v>
      </c>
      <c r="C530" s="48" t="s">
        <v>30</v>
      </c>
      <c r="D530" s="49" t="s">
        <v>26</v>
      </c>
      <c r="E530" s="50"/>
      <c r="F530" s="51"/>
      <c r="G530" s="56"/>
      <c r="H530" s="53"/>
      <c r="I530" s="29"/>
      <c r="J530" s="30"/>
      <c r="K530" s="31"/>
      <c r="L530" s="31"/>
      <c r="M530" s="31"/>
    </row>
    <row r="531" spans="1:13" s="54" customFormat="1" ht="30" customHeight="1" x14ac:dyDescent="0.2">
      <c r="A531" s="55" t="s">
        <v>31</v>
      </c>
      <c r="B531" s="57" t="s">
        <v>32</v>
      </c>
      <c r="C531" s="48" t="s">
        <v>33</v>
      </c>
      <c r="D531" s="58" t="s">
        <v>16</v>
      </c>
      <c r="E531" s="50" t="s">
        <v>34</v>
      </c>
      <c r="F531" s="51">
        <v>475</v>
      </c>
      <c r="G531" s="52"/>
      <c r="H531" s="53">
        <f t="shared" ref="H531" si="84">ROUND(G531*F531,2)</f>
        <v>0</v>
      </c>
      <c r="I531" s="29"/>
      <c r="J531" s="30"/>
      <c r="K531" s="31"/>
      <c r="L531" s="31"/>
      <c r="M531" s="31"/>
    </row>
    <row r="532" spans="1:13" s="54" customFormat="1" ht="38.450000000000003" customHeight="1" x14ac:dyDescent="0.2">
      <c r="A532" s="55" t="s">
        <v>35</v>
      </c>
      <c r="B532" s="47" t="s">
        <v>595</v>
      </c>
      <c r="C532" s="48" t="s">
        <v>37</v>
      </c>
      <c r="D532" s="49" t="s">
        <v>21</v>
      </c>
      <c r="E532" s="50"/>
      <c r="F532" s="51"/>
      <c r="G532" s="56"/>
      <c r="H532" s="53"/>
      <c r="I532" s="29"/>
      <c r="J532" s="30"/>
      <c r="K532" s="31"/>
      <c r="L532" s="31"/>
      <c r="M532" s="31"/>
    </row>
    <row r="533" spans="1:13" s="54" customFormat="1" ht="36" customHeight="1" x14ac:dyDescent="0.2">
      <c r="A533" s="55" t="s">
        <v>38</v>
      </c>
      <c r="B533" s="57" t="s">
        <v>32</v>
      </c>
      <c r="C533" s="48" t="s">
        <v>39</v>
      </c>
      <c r="D533" s="58" t="s">
        <v>16</v>
      </c>
      <c r="E533" s="50" t="s">
        <v>22</v>
      </c>
      <c r="F533" s="51">
        <v>110</v>
      </c>
      <c r="G533" s="52"/>
      <c r="H533" s="53">
        <f t="shared" ref="H533:H536" si="85">ROUND(G533*F533,2)</f>
        <v>0</v>
      </c>
      <c r="I533" s="29"/>
      <c r="J533" s="30"/>
      <c r="K533" s="31"/>
      <c r="L533" s="31"/>
      <c r="M533" s="31"/>
    </row>
    <row r="534" spans="1:13" s="54" customFormat="1" ht="30" customHeight="1" x14ac:dyDescent="0.2">
      <c r="A534" s="46" t="s">
        <v>40</v>
      </c>
      <c r="B534" s="47" t="s">
        <v>596</v>
      </c>
      <c r="C534" s="48" t="s">
        <v>42</v>
      </c>
      <c r="D534" s="49" t="s">
        <v>21</v>
      </c>
      <c r="E534" s="50" t="s">
        <v>27</v>
      </c>
      <c r="F534" s="51">
        <v>30</v>
      </c>
      <c r="G534" s="52"/>
      <c r="H534" s="53">
        <f t="shared" si="85"/>
        <v>0</v>
      </c>
      <c r="I534" s="29"/>
      <c r="J534" s="30"/>
      <c r="K534" s="31"/>
      <c r="L534" s="31"/>
      <c r="M534" s="31"/>
    </row>
    <row r="535" spans="1:13" s="54" customFormat="1" ht="30" customHeight="1" x14ac:dyDescent="0.2">
      <c r="A535" s="55" t="s">
        <v>43</v>
      </c>
      <c r="B535" s="47" t="s">
        <v>597</v>
      </c>
      <c r="C535" s="48" t="s">
        <v>45</v>
      </c>
      <c r="D535" s="49" t="s">
        <v>46</v>
      </c>
      <c r="E535" s="50"/>
      <c r="F535" s="51"/>
      <c r="G535" s="59"/>
      <c r="H535" s="53">
        <f t="shared" si="85"/>
        <v>0</v>
      </c>
      <c r="I535" s="29"/>
      <c r="J535" s="30"/>
      <c r="K535" s="31"/>
      <c r="L535" s="31"/>
      <c r="M535" s="31"/>
    </row>
    <row r="536" spans="1:13" s="54" customFormat="1" ht="30" customHeight="1" x14ac:dyDescent="0.2">
      <c r="A536" s="55" t="s">
        <v>47</v>
      </c>
      <c r="B536" s="57" t="s">
        <v>32</v>
      </c>
      <c r="C536" s="48" t="s">
        <v>48</v>
      </c>
      <c r="D536" s="58" t="s">
        <v>16</v>
      </c>
      <c r="E536" s="50" t="s">
        <v>27</v>
      </c>
      <c r="F536" s="51">
        <v>670</v>
      </c>
      <c r="G536" s="52"/>
      <c r="H536" s="53">
        <f t="shared" si="85"/>
        <v>0</v>
      </c>
      <c r="I536" s="29"/>
      <c r="J536" s="30"/>
      <c r="K536" s="31"/>
      <c r="L536" s="31"/>
      <c r="M536" s="31"/>
    </row>
    <row r="537" spans="1:13" s="54" customFormat="1" ht="30" customHeight="1" x14ac:dyDescent="0.2">
      <c r="A537" s="55" t="s">
        <v>49</v>
      </c>
      <c r="B537" s="47" t="s">
        <v>598</v>
      </c>
      <c r="C537" s="48" t="s">
        <v>51</v>
      </c>
      <c r="D537" s="58" t="s">
        <v>52</v>
      </c>
      <c r="E537" s="50"/>
      <c r="F537" s="51"/>
      <c r="G537" s="56"/>
      <c r="H537" s="53"/>
      <c r="I537" s="29"/>
      <c r="J537" s="30"/>
      <c r="K537" s="31"/>
      <c r="L537" s="31"/>
      <c r="M537" s="31"/>
    </row>
    <row r="538" spans="1:13" s="54" customFormat="1" ht="30" customHeight="1" x14ac:dyDescent="0.2">
      <c r="A538" s="55" t="s">
        <v>53</v>
      </c>
      <c r="B538" s="57" t="s">
        <v>32</v>
      </c>
      <c r="C538" s="48" t="s">
        <v>54</v>
      </c>
      <c r="D538" s="58" t="s">
        <v>16</v>
      </c>
      <c r="E538" s="50" t="s">
        <v>27</v>
      </c>
      <c r="F538" s="51">
        <v>670</v>
      </c>
      <c r="G538" s="52"/>
      <c r="H538" s="53">
        <f>ROUND(G538*F538,2)</f>
        <v>0</v>
      </c>
      <c r="I538" s="29"/>
      <c r="J538" s="30"/>
      <c r="K538" s="31"/>
      <c r="L538" s="31"/>
      <c r="M538" s="31"/>
    </row>
    <row r="539" spans="1:13" ht="36" customHeight="1" x14ac:dyDescent="0.2">
      <c r="A539" s="32"/>
      <c r="B539" s="40"/>
      <c r="C539" s="60" t="s">
        <v>55</v>
      </c>
      <c r="D539" s="42"/>
      <c r="E539" s="61"/>
      <c r="F539" s="42"/>
      <c r="G539" s="44"/>
      <c r="H539" s="45"/>
      <c r="I539" s="29"/>
      <c r="J539" s="30"/>
      <c r="K539" s="31"/>
      <c r="L539" s="31"/>
      <c r="M539" s="31"/>
    </row>
    <row r="540" spans="1:13" s="54" customFormat="1" ht="30" customHeight="1" x14ac:dyDescent="0.2">
      <c r="A540" s="62" t="s">
        <v>56</v>
      </c>
      <c r="B540" s="47" t="s">
        <v>599</v>
      </c>
      <c r="C540" s="48" t="s">
        <v>58</v>
      </c>
      <c r="D540" s="49" t="s">
        <v>21</v>
      </c>
      <c r="E540" s="50"/>
      <c r="F540" s="51"/>
      <c r="G540" s="56"/>
      <c r="H540" s="53"/>
      <c r="I540" s="29"/>
      <c r="J540" s="30"/>
      <c r="K540" s="31"/>
      <c r="L540" s="31"/>
      <c r="M540" s="31"/>
    </row>
    <row r="541" spans="1:13" s="54" customFormat="1" ht="30" customHeight="1" x14ac:dyDescent="0.2">
      <c r="A541" s="62" t="s">
        <v>59</v>
      </c>
      <c r="B541" s="57" t="s">
        <v>32</v>
      </c>
      <c r="C541" s="48" t="s">
        <v>60</v>
      </c>
      <c r="D541" s="58" t="s">
        <v>16</v>
      </c>
      <c r="E541" s="50" t="s">
        <v>27</v>
      </c>
      <c r="F541" s="51">
        <v>610</v>
      </c>
      <c r="G541" s="52"/>
      <c r="H541" s="53">
        <f>ROUND(G541*F541,2)</f>
        <v>0</v>
      </c>
      <c r="I541" s="29"/>
      <c r="J541" s="30"/>
      <c r="K541" s="31"/>
      <c r="L541" s="31"/>
      <c r="M541" s="31"/>
    </row>
    <row r="542" spans="1:13" s="54" customFormat="1" ht="30" customHeight="1" x14ac:dyDescent="0.2">
      <c r="A542" s="62" t="s">
        <v>159</v>
      </c>
      <c r="B542" s="57" t="s">
        <v>68</v>
      </c>
      <c r="C542" s="48" t="s">
        <v>160</v>
      </c>
      <c r="D542" s="58" t="s">
        <v>16</v>
      </c>
      <c r="E542" s="50" t="s">
        <v>27</v>
      </c>
      <c r="F542" s="51">
        <v>250</v>
      </c>
      <c r="G542" s="52"/>
      <c r="H542" s="53">
        <f>ROUND(G542*F542,2)</f>
        <v>0</v>
      </c>
      <c r="I542" s="29"/>
      <c r="J542" s="30"/>
      <c r="K542" s="31"/>
      <c r="L542" s="31"/>
      <c r="M542" s="31"/>
    </row>
    <row r="543" spans="1:13" s="54" customFormat="1" ht="32.25" customHeight="1" x14ac:dyDescent="0.2">
      <c r="A543" s="62" t="s">
        <v>61</v>
      </c>
      <c r="B543" s="47" t="s">
        <v>600</v>
      </c>
      <c r="C543" s="48" t="s">
        <v>63</v>
      </c>
      <c r="D543" s="58" t="s">
        <v>64</v>
      </c>
      <c r="E543" s="50"/>
      <c r="F543" s="51"/>
      <c r="G543" s="56"/>
      <c r="H543" s="53"/>
      <c r="I543" s="29"/>
      <c r="J543" s="30"/>
      <c r="K543" s="31"/>
      <c r="L543" s="31"/>
      <c r="M543" s="31"/>
    </row>
    <row r="544" spans="1:13" s="54" customFormat="1" ht="39.950000000000003" customHeight="1" x14ac:dyDescent="0.2">
      <c r="A544" s="62" t="s">
        <v>65</v>
      </c>
      <c r="B544" s="57" t="s">
        <v>32</v>
      </c>
      <c r="C544" s="48" t="s">
        <v>66</v>
      </c>
      <c r="D544" s="58" t="s">
        <v>16</v>
      </c>
      <c r="E544" s="50" t="s">
        <v>27</v>
      </c>
      <c r="F544" s="63">
        <v>20</v>
      </c>
      <c r="G544" s="52"/>
      <c r="H544" s="53">
        <f t="shared" ref="H544" si="86">ROUND(G544*F544,2)</f>
        <v>0</v>
      </c>
      <c r="I544" s="29"/>
      <c r="J544" s="30"/>
      <c r="K544" s="31"/>
      <c r="L544" s="31"/>
      <c r="M544" s="31"/>
    </row>
    <row r="545" spans="1:13" s="54" customFormat="1" ht="30" customHeight="1" x14ac:dyDescent="0.2">
      <c r="A545" s="62" t="s">
        <v>70</v>
      </c>
      <c r="B545" s="47" t="s">
        <v>601</v>
      </c>
      <c r="C545" s="48" t="s">
        <v>72</v>
      </c>
      <c r="D545" s="58" t="s">
        <v>64</v>
      </c>
      <c r="E545" s="50"/>
      <c r="F545" s="51"/>
      <c r="G545" s="56"/>
      <c r="H545" s="53"/>
      <c r="I545" s="29"/>
      <c r="J545" s="30"/>
      <c r="K545" s="31"/>
      <c r="L545" s="31"/>
      <c r="M545" s="31"/>
    </row>
    <row r="546" spans="1:13" s="54" customFormat="1" ht="30" customHeight="1" x14ac:dyDescent="0.2">
      <c r="A546" s="62" t="s">
        <v>73</v>
      </c>
      <c r="B546" s="57" t="s">
        <v>32</v>
      </c>
      <c r="C546" s="48" t="s">
        <v>74</v>
      </c>
      <c r="D546" s="58" t="s">
        <v>16</v>
      </c>
      <c r="E546" s="50" t="s">
        <v>75</v>
      </c>
      <c r="F546" s="51">
        <v>80</v>
      </c>
      <c r="G546" s="52"/>
      <c r="H546" s="53">
        <f>ROUND(G546*F546,2)</f>
        <v>0</v>
      </c>
      <c r="I546" s="29"/>
      <c r="J546" s="30"/>
      <c r="K546" s="31"/>
      <c r="L546" s="31"/>
      <c r="M546" s="31"/>
    </row>
    <row r="547" spans="1:13" s="54" customFormat="1" ht="30" customHeight="1" x14ac:dyDescent="0.2">
      <c r="A547" s="62" t="s">
        <v>76</v>
      </c>
      <c r="B547" s="47" t="s">
        <v>602</v>
      </c>
      <c r="C547" s="48" t="s">
        <v>78</v>
      </c>
      <c r="D547" s="58" t="s">
        <v>79</v>
      </c>
      <c r="E547" s="50"/>
      <c r="F547" s="51"/>
      <c r="G547" s="56"/>
      <c r="H547" s="53"/>
      <c r="I547" s="29"/>
      <c r="J547" s="30"/>
      <c r="K547" s="31"/>
      <c r="L547" s="31"/>
      <c r="M547" s="31"/>
    </row>
    <row r="548" spans="1:13" s="54" customFormat="1" ht="30" customHeight="1" x14ac:dyDescent="0.2">
      <c r="A548" s="62" t="s">
        <v>80</v>
      </c>
      <c r="B548" s="57" t="s">
        <v>32</v>
      </c>
      <c r="C548" s="48" t="s">
        <v>81</v>
      </c>
      <c r="D548" s="58" t="s">
        <v>82</v>
      </c>
      <c r="E548" s="50"/>
      <c r="F548" s="51"/>
      <c r="G548" s="56"/>
      <c r="H548" s="53"/>
      <c r="I548" s="29"/>
      <c r="J548" s="30"/>
      <c r="K548" s="31"/>
      <c r="L548" s="31"/>
      <c r="M548" s="31"/>
    </row>
    <row r="549" spans="1:13" s="54" customFormat="1" ht="30" customHeight="1" x14ac:dyDescent="0.2">
      <c r="A549" s="62" t="s">
        <v>83</v>
      </c>
      <c r="B549" s="64" t="s">
        <v>84</v>
      </c>
      <c r="C549" s="48" t="s">
        <v>85</v>
      </c>
      <c r="D549" s="58"/>
      <c r="E549" s="50" t="s">
        <v>27</v>
      </c>
      <c r="F549" s="51">
        <v>10</v>
      </c>
      <c r="G549" s="52"/>
      <c r="H549" s="53">
        <f>ROUND(G549*F549,2)</f>
        <v>0</v>
      </c>
      <c r="I549" s="29"/>
      <c r="J549" s="30"/>
      <c r="K549" s="31"/>
      <c r="L549" s="31"/>
      <c r="M549" s="31"/>
    </row>
    <row r="550" spans="1:13" s="54" customFormat="1" ht="30" customHeight="1" x14ac:dyDescent="0.2">
      <c r="A550" s="62" t="s">
        <v>225</v>
      </c>
      <c r="B550" s="64" t="s">
        <v>131</v>
      </c>
      <c r="C550" s="48" t="s">
        <v>226</v>
      </c>
      <c r="D550" s="58"/>
      <c r="E550" s="50" t="s">
        <v>27</v>
      </c>
      <c r="F550" s="51">
        <v>20</v>
      </c>
      <c r="G550" s="52"/>
      <c r="H550" s="53">
        <f>ROUND(G550*F550,2)</f>
        <v>0</v>
      </c>
      <c r="I550" s="29"/>
      <c r="J550" s="30"/>
      <c r="K550" s="31"/>
      <c r="L550" s="31"/>
      <c r="M550" s="31"/>
    </row>
    <row r="551" spans="1:13" s="54" customFormat="1" ht="39.950000000000003" customHeight="1" x14ac:dyDescent="0.2">
      <c r="A551" s="62" t="s">
        <v>89</v>
      </c>
      <c r="B551" s="47" t="s">
        <v>603</v>
      </c>
      <c r="C551" s="48" t="s">
        <v>91</v>
      </c>
      <c r="D551" s="58" t="s">
        <v>92</v>
      </c>
      <c r="E551" s="50" t="s">
        <v>27</v>
      </c>
      <c r="F551" s="65">
        <v>10</v>
      </c>
      <c r="G551" s="52"/>
      <c r="H551" s="53">
        <f t="shared" ref="H551:H553" si="87">ROUND(G551*F551,2)</f>
        <v>0</v>
      </c>
      <c r="I551" s="29"/>
      <c r="J551" s="30"/>
      <c r="K551" s="31"/>
      <c r="L551" s="31"/>
      <c r="M551" s="31"/>
    </row>
    <row r="552" spans="1:13" s="54" customFormat="1" ht="30" customHeight="1" x14ac:dyDescent="0.2">
      <c r="A552" s="62" t="s">
        <v>93</v>
      </c>
      <c r="B552" s="47" t="s">
        <v>604</v>
      </c>
      <c r="C552" s="48" t="s">
        <v>95</v>
      </c>
      <c r="D552" s="58" t="s">
        <v>92</v>
      </c>
      <c r="E552" s="50" t="s">
        <v>27</v>
      </c>
      <c r="F552" s="51">
        <v>10</v>
      </c>
      <c r="G552" s="52"/>
      <c r="H552" s="53">
        <f t="shared" si="87"/>
        <v>0</v>
      </c>
      <c r="I552" s="29"/>
      <c r="J552" s="30"/>
      <c r="K552" s="31"/>
      <c r="L552" s="31"/>
      <c r="M552" s="31"/>
    </row>
    <row r="553" spans="1:13" s="54" customFormat="1" ht="30" customHeight="1" x14ac:dyDescent="0.2">
      <c r="A553" s="62" t="s">
        <v>96</v>
      </c>
      <c r="B553" s="47" t="s">
        <v>605</v>
      </c>
      <c r="C553" s="48" t="s">
        <v>98</v>
      </c>
      <c r="D553" s="58" t="s">
        <v>92</v>
      </c>
      <c r="E553" s="50" t="s">
        <v>27</v>
      </c>
      <c r="F553" s="51">
        <v>10</v>
      </c>
      <c r="G553" s="52"/>
      <c r="H553" s="53">
        <f t="shared" si="87"/>
        <v>0</v>
      </c>
      <c r="I553" s="29"/>
      <c r="J553" s="30"/>
      <c r="K553" s="31"/>
      <c r="L553" s="31"/>
      <c r="M553" s="31"/>
    </row>
    <row r="554" spans="1:13" s="54" customFormat="1" ht="30" customHeight="1" x14ac:dyDescent="0.2">
      <c r="A554" s="62" t="s">
        <v>99</v>
      </c>
      <c r="B554" s="47" t="s">
        <v>606</v>
      </c>
      <c r="C554" s="48" t="s">
        <v>101</v>
      </c>
      <c r="D554" s="58" t="s">
        <v>102</v>
      </c>
      <c r="E554" s="50"/>
      <c r="F554" s="51"/>
      <c r="G554" s="56"/>
      <c r="H554" s="53"/>
      <c r="I554" s="29"/>
      <c r="J554" s="30"/>
      <c r="K554" s="31"/>
      <c r="L554" s="31"/>
      <c r="M554" s="31"/>
    </row>
    <row r="555" spans="1:13" s="54" customFormat="1" ht="39.950000000000003" customHeight="1" x14ac:dyDescent="0.2">
      <c r="A555" s="62" t="s">
        <v>103</v>
      </c>
      <c r="B555" s="57" t="s">
        <v>32</v>
      </c>
      <c r="C555" s="48" t="s">
        <v>234</v>
      </c>
      <c r="D555" s="58" t="s">
        <v>105</v>
      </c>
      <c r="E555" s="50"/>
      <c r="F555" s="51"/>
      <c r="G555" s="59"/>
      <c r="H555" s="53"/>
      <c r="I555" s="29"/>
      <c r="J555" s="30"/>
      <c r="K555" s="31"/>
      <c r="L555" s="31"/>
      <c r="M555" s="31"/>
    </row>
    <row r="556" spans="1:13" s="54" customFormat="1" ht="30" customHeight="1" x14ac:dyDescent="0.2">
      <c r="A556" s="62" t="s">
        <v>106</v>
      </c>
      <c r="B556" s="66" t="s">
        <v>84</v>
      </c>
      <c r="C556" s="67" t="s">
        <v>107</v>
      </c>
      <c r="D556" s="49"/>
      <c r="E556" s="68" t="s">
        <v>108</v>
      </c>
      <c r="F556" s="69">
        <v>10</v>
      </c>
      <c r="G556" s="52"/>
      <c r="H556" s="59">
        <f>ROUND(G556*F556,2)</f>
        <v>0</v>
      </c>
      <c r="I556" s="29"/>
      <c r="J556" s="30"/>
      <c r="K556" s="31"/>
      <c r="L556" s="31"/>
      <c r="M556" s="31"/>
    </row>
    <row r="557" spans="1:13" s="54" customFormat="1" ht="39.950000000000003" customHeight="1" x14ac:dyDescent="0.2">
      <c r="A557" s="62" t="s">
        <v>174</v>
      </c>
      <c r="B557" s="47" t="s">
        <v>607</v>
      </c>
      <c r="C557" s="48" t="s">
        <v>176</v>
      </c>
      <c r="D557" s="58" t="s">
        <v>177</v>
      </c>
      <c r="E557" s="50" t="s">
        <v>27</v>
      </c>
      <c r="F557" s="51">
        <v>30</v>
      </c>
      <c r="G557" s="52"/>
      <c r="H557" s="53">
        <f t="shared" ref="H557:H558" si="88">ROUND(G557*F557,2)</f>
        <v>0</v>
      </c>
      <c r="I557" s="29"/>
      <c r="J557" s="30"/>
      <c r="K557" s="31"/>
      <c r="L557" s="31"/>
      <c r="M557" s="31"/>
    </row>
    <row r="558" spans="1:13" s="54" customFormat="1" ht="39.950000000000003" customHeight="1" x14ac:dyDescent="0.2">
      <c r="A558" s="62" t="s">
        <v>387</v>
      </c>
      <c r="B558" s="47" t="s">
        <v>608</v>
      </c>
      <c r="C558" s="48" t="s">
        <v>258</v>
      </c>
      <c r="D558" s="58" t="s">
        <v>125</v>
      </c>
      <c r="E558" s="50" t="s">
        <v>27</v>
      </c>
      <c r="F558" s="51">
        <v>40</v>
      </c>
      <c r="G558" s="52"/>
      <c r="H558" s="53">
        <f t="shared" si="88"/>
        <v>0</v>
      </c>
      <c r="I558" s="29"/>
      <c r="J558" s="30"/>
      <c r="K558" s="31"/>
      <c r="L558" s="31"/>
      <c r="M558" s="31"/>
    </row>
    <row r="559" spans="1:13" ht="36" customHeight="1" x14ac:dyDescent="0.2">
      <c r="A559" s="32"/>
      <c r="B559" s="70"/>
      <c r="C559" s="60" t="s">
        <v>109</v>
      </c>
      <c r="D559" s="42"/>
      <c r="E559" s="89"/>
      <c r="F559" s="43"/>
      <c r="G559" s="44"/>
      <c r="H559" s="45"/>
      <c r="I559" s="29"/>
      <c r="J559" s="30"/>
      <c r="K559" s="31"/>
      <c r="L559" s="31"/>
      <c r="M559" s="31"/>
    </row>
    <row r="560" spans="1:13" s="54" customFormat="1" ht="39.950000000000003" customHeight="1" x14ac:dyDescent="0.2">
      <c r="A560" s="46" t="s">
        <v>110</v>
      </c>
      <c r="B560" s="47" t="s">
        <v>609</v>
      </c>
      <c r="C560" s="48" t="s">
        <v>112</v>
      </c>
      <c r="D560" s="58" t="s">
        <v>113</v>
      </c>
      <c r="E560" s="50"/>
      <c r="F560" s="65"/>
      <c r="G560" s="56"/>
      <c r="H560" s="71"/>
      <c r="I560" s="29"/>
      <c r="J560" s="30"/>
      <c r="K560" s="31"/>
      <c r="L560" s="31"/>
      <c r="M560" s="31"/>
    </row>
    <row r="561" spans="1:13" s="110" customFormat="1" ht="39.950000000000003" customHeight="1" x14ac:dyDescent="0.2">
      <c r="A561" s="103"/>
      <c r="B561" s="104" t="s">
        <v>32</v>
      </c>
      <c r="C561" s="105" t="s">
        <v>248</v>
      </c>
      <c r="D561" s="106" t="s">
        <v>249</v>
      </c>
      <c r="E561" s="107" t="s">
        <v>75</v>
      </c>
      <c r="F561" s="96">
        <v>2</v>
      </c>
      <c r="G561" s="108"/>
      <c r="H561" s="109">
        <f t="shared" ref="H561" si="89">ROUND(G561*F561,2)</f>
        <v>0</v>
      </c>
      <c r="I561" s="29"/>
      <c r="J561" s="30"/>
      <c r="K561" s="31"/>
      <c r="L561" s="31"/>
      <c r="M561" s="31"/>
    </row>
    <row r="562" spans="1:13" s="54" customFormat="1" ht="43.9" customHeight="1" x14ac:dyDescent="0.2">
      <c r="A562" s="111" t="s">
        <v>116</v>
      </c>
      <c r="B562" s="112" t="s">
        <v>610</v>
      </c>
      <c r="C562" s="113" t="s">
        <v>118</v>
      </c>
      <c r="D562" s="114" t="s">
        <v>113</v>
      </c>
      <c r="E562" s="115"/>
      <c r="F562" s="116"/>
      <c r="G562" s="117"/>
      <c r="H562" s="118"/>
      <c r="I562" s="29"/>
      <c r="J562" s="30"/>
      <c r="K562" s="31"/>
      <c r="L562" s="31"/>
      <c r="M562" s="31"/>
    </row>
    <row r="563" spans="1:13" s="80" customFormat="1" ht="85.5" customHeight="1" x14ac:dyDescent="0.2">
      <c r="A563" s="72"/>
      <c r="B563" s="81" t="s">
        <v>32</v>
      </c>
      <c r="C563" s="82" t="s">
        <v>252</v>
      </c>
      <c r="D563" s="83" t="s">
        <v>120</v>
      </c>
      <c r="E563" s="84" t="s">
        <v>108</v>
      </c>
      <c r="F563" s="85">
        <v>15</v>
      </c>
      <c r="G563" s="108"/>
      <c r="H563" s="87">
        <f t="shared" ref="H563:H564" si="90">ROUND(G563*F563,2)</f>
        <v>0</v>
      </c>
      <c r="I563" s="29"/>
      <c r="J563" s="30"/>
      <c r="K563" s="31"/>
      <c r="L563" s="31"/>
      <c r="M563" s="31"/>
    </row>
    <row r="564" spans="1:13" s="80" customFormat="1" ht="70.5" customHeight="1" x14ac:dyDescent="0.2">
      <c r="A564" s="72"/>
      <c r="B564" s="73" t="s">
        <v>68</v>
      </c>
      <c r="C564" s="74" t="s">
        <v>611</v>
      </c>
      <c r="D564" s="75" t="s">
        <v>120</v>
      </c>
      <c r="E564" s="76" t="s">
        <v>108</v>
      </c>
      <c r="F564" s="77">
        <v>10</v>
      </c>
      <c r="G564" s="86"/>
      <c r="H564" s="79">
        <f t="shared" si="90"/>
        <v>0</v>
      </c>
      <c r="I564" s="29"/>
      <c r="J564" s="30"/>
      <c r="K564" s="31"/>
      <c r="L564" s="31"/>
      <c r="M564" s="31"/>
    </row>
    <row r="565" spans="1:13" s="54" customFormat="1" ht="39.950000000000003" customHeight="1" x14ac:dyDescent="0.2">
      <c r="A565" s="46" t="s">
        <v>122</v>
      </c>
      <c r="B565" s="47" t="s">
        <v>612</v>
      </c>
      <c r="C565" s="48" t="s">
        <v>124</v>
      </c>
      <c r="D565" s="58" t="s">
        <v>125</v>
      </c>
      <c r="E565" s="88"/>
      <c r="F565" s="51"/>
      <c r="G565" s="56"/>
      <c r="H565" s="71"/>
      <c r="I565" s="29"/>
      <c r="J565" s="30"/>
      <c r="K565" s="31"/>
      <c r="L565" s="31"/>
      <c r="M565" s="31"/>
    </row>
    <row r="566" spans="1:13" s="54" customFormat="1" ht="30" customHeight="1" x14ac:dyDescent="0.2">
      <c r="A566" s="46" t="s">
        <v>126</v>
      </c>
      <c r="B566" s="57" t="s">
        <v>32</v>
      </c>
      <c r="C566" s="48" t="s">
        <v>127</v>
      </c>
      <c r="D566" s="58"/>
      <c r="E566" s="50"/>
      <c r="F566" s="51"/>
      <c r="G566" s="56"/>
      <c r="H566" s="71"/>
      <c r="I566" s="29"/>
      <c r="J566" s="30"/>
      <c r="K566" s="31"/>
      <c r="L566" s="31"/>
      <c r="M566" s="31"/>
    </row>
    <row r="567" spans="1:13" s="54" customFormat="1" ht="30" customHeight="1" x14ac:dyDescent="0.2">
      <c r="A567" s="46" t="s">
        <v>128</v>
      </c>
      <c r="B567" s="64" t="s">
        <v>84</v>
      </c>
      <c r="C567" s="48" t="s">
        <v>129</v>
      </c>
      <c r="D567" s="58"/>
      <c r="E567" s="50" t="s">
        <v>34</v>
      </c>
      <c r="F567" s="51">
        <v>85</v>
      </c>
      <c r="G567" s="52"/>
      <c r="H567" s="53">
        <f t="shared" ref="H567:H568" si="91">ROUND(G567*F567,2)</f>
        <v>0</v>
      </c>
      <c r="I567" s="29"/>
      <c r="J567" s="30"/>
      <c r="K567" s="31"/>
      <c r="L567" s="31"/>
      <c r="M567" s="31"/>
    </row>
    <row r="568" spans="1:13" s="54" customFormat="1" ht="30" customHeight="1" x14ac:dyDescent="0.2">
      <c r="A568" s="46" t="s">
        <v>130</v>
      </c>
      <c r="B568" s="64" t="s">
        <v>131</v>
      </c>
      <c r="C568" s="48" t="s">
        <v>132</v>
      </c>
      <c r="D568" s="58"/>
      <c r="E568" s="50" t="s">
        <v>34</v>
      </c>
      <c r="F568" s="51">
        <v>110</v>
      </c>
      <c r="G568" s="52"/>
      <c r="H568" s="53">
        <f t="shared" si="91"/>
        <v>0</v>
      </c>
      <c r="I568" s="29"/>
      <c r="J568" s="30"/>
      <c r="K568" s="31"/>
      <c r="L568" s="31"/>
      <c r="M568" s="31"/>
    </row>
    <row r="569" spans="1:13" s="54" customFormat="1" ht="30" customHeight="1" x14ac:dyDescent="0.2">
      <c r="A569" s="46" t="s">
        <v>133</v>
      </c>
      <c r="B569" s="57" t="s">
        <v>68</v>
      </c>
      <c r="C569" s="48" t="s">
        <v>134</v>
      </c>
      <c r="D569" s="58"/>
      <c r="E569" s="50"/>
      <c r="F569" s="51"/>
      <c r="G569" s="56"/>
      <c r="H569" s="71"/>
      <c r="I569" s="29"/>
      <c r="J569" s="30"/>
      <c r="K569" s="31"/>
      <c r="L569" s="31"/>
      <c r="M569" s="31"/>
    </row>
    <row r="570" spans="1:13" s="54" customFormat="1" ht="30" customHeight="1" x14ac:dyDescent="0.2">
      <c r="A570" s="46" t="s">
        <v>135</v>
      </c>
      <c r="B570" s="64" t="s">
        <v>84</v>
      </c>
      <c r="C570" s="48" t="s">
        <v>129</v>
      </c>
      <c r="D570" s="58"/>
      <c r="E570" s="50" t="s">
        <v>34</v>
      </c>
      <c r="F570" s="51">
        <v>40</v>
      </c>
      <c r="G570" s="52"/>
      <c r="H570" s="53">
        <f t="shared" ref="H570" si="92">ROUND(G570*F570,2)</f>
        <v>0</v>
      </c>
      <c r="I570" s="29"/>
      <c r="J570" s="30"/>
      <c r="K570" s="31"/>
      <c r="L570" s="31"/>
      <c r="M570" s="31"/>
    </row>
    <row r="571" spans="1:13" ht="36" customHeight="1" x14ac:dyDescent="0.2">
      <c r="A571" s="32"/>
      <c r="B571" s="70"/>
      <c r="C571" s="60" t="s">
        <v>136</v>
      </c>
      <c r="D571" s="42"/>
      <c r="E571" s="43"/>
      <c r="F571" s="43"/>
      <c r="G571" s="44"/>
      <c r="H571" s="45"/>
      <c r="I571" s="29"/>
      <c r="J571" s="30"/>
      <c r="K571" s="31"/>
      <c r="L571" s="31"/>
      <c r="M571" s="31"/>
    </row>
    <row r="572" spans="1:13" s="54" customFormat="1" ht="30" customHeight="1" x14ac:dyDescent="0.2">
      <c r="A572" s="46" t="s">
        <v>137</v>
      </c>
      <c r="B572" s="47" t="s">
        <v>613</v>
      </c>
      <c r="C572" s="48" t="s">
        <v>139</v>
      </c>
      <c r="D572" s="58" t="s">
        <v>140</v>
      </c>
      <c r="E572" s="50" t="s">
        <v>108</v>
      </c>
      <c r="F572" s="65">
        <v>100</v>
      </c>
      <c r="G572" s="52"/>
      <c r="H572" s="53">
        <f>ROUND(G572*F572,2)</f>
        <v>0</v>
      </c>
      <c r="I572" s="29"/>
      <c r="J572" s="30"/>
      <c r="K572" s="31"/>
      <c r="L572" s="31"/>
      <c r="M572" s="31"/>
    </row>
    <row r="573" spans="1:13" ht="48" customHeight="1" x14ac:dyDescent="0.2">
      <c r="A573" s="32"/>
      <c r="B573" s="70"/>
      <c r="C573" s="60" t="s">
        <v>198</v>
      </c>
      <c r="D573" s="42"/>
      <c r="E573" s="89"/>
      <c r="F573" s="43"/>
      <c r="G573" s="44"/>
      <c r="H573" s="45"/>
      <c r="I573" s="29"/>
      <c r="J573" s="30"/>
      <c r="K573" s="31"/>
      <c r="L573" s="31"/>
      <c r="M573" s="31"/>
    </row>
    <row r="574" spans="1:13" s="54" customFormat="1" ht="30" customHeight="1" x14ac:dyDescent="0.2">
      <c r="A574" s="46" t="s">
        <v>260</v>
      </c>
      <c r="B574" s="47" t="s">
        <v>614</v>
      </c>
      <c r="C574" s="48" t="s">
        <v>262</v>
      </c>
      <c r="D574" s="58" t="s">
        <v>269</v>
      </c>
      <c r="E574" s="50"/>
      <c r="F574" s="65"/>
      <c r="G574" s="56"/>
      <c r="H574" s="71"/>
      <c r="I574" s="29"/>
      <c r="J574" s="30"/>
      <c r="K574" s="31"/>
      <c r="L574" s="31"/>
      <c r="M574" s="31"/>
    </row>
    <row r="575" spans="1:13" s="54" customFormat="1" ht="30" customHeight="1" x14ac:dyDescent="0.2">
      <c r="A575" s="46" t="s">
        <v>615</v>
      </c>
      <c r="B575" s="57" t="s">
        <v>32</v>
      </c>
      <c r="C575" s="48" t="s">
        <v>616</v>
      </c>
      <c r="D575" s="58"/>
      <c r="E575" s="50" t="s">
        <v>75</v>
      </c>
      <c r="F575" s="65">
        <v>1</v>
      </c>
      <c r="G575" s="52"/>
      <c r="H575" s="53">
        <f>ROUND(G575*F575,2)</f>
        <v>0</v>
      </c>
      <c r="I575" s="29"/>
      <c r="J575" s="30"/>
      <c r="K575" s="31"/>
      <c r="L575" s="31"/>
      <c r="M575" s="31"/>
    </row>
    <row r="576" spans="1:13" s="54" customFormat="1" ht="30" customHeight="1" x14ac:dyDescent="0.2">
      <c r="A576" s="46" t="s">
        <v>266</v>
      </c>
      <c r="B576" s="47" t="s">
        <v>617</v>
      </c>
      <c r="C576" s="48" t="s">
        <v>268</v>
      </c>
      <c r="D576" s="58" t="s">
        <v>269</v>
      </c>
      <c r="E576" s="50"/>
      <c r="F576" s="65"/>
      <c r="G576" s="56"/>
      <c r="H576" s="71"/>
      <c r="I576" s="29"/>
      <c r="J576" s="30"/>
      <c r="K576" s="31"/>
      <c r="L576" s="31"/>
      <c r="M576" s="31"/>
    </row>
    <row r="577" spans="1:13" s="54" customFormat="1" ht="30" customHeight="1" x14ac:dyDescent="0.2">
      <c r="A577" s="46" t="s">
        <v>270</v>
      </c>
      <c r="B577" s="57" t="s">
        <v>32</v>
      </c>
      <c r="C577" s="48" t="s">
        <v>271</v>
      </c>
      <c r="D577" s="58"/>
      <c r="E577" s="50"/>
      <c r="F577" s="65"/>
      <c r="G577" s="56"/>
      <c r="H577" s="71"/>
      <c r="I577" s="29"/>
      <c r="J577" s="30"/>
      <c r="K577" s="31"/>
      <c r="L577" s="31"/>
      <c r="M577" s="31"/>
    </row>
    <row r="578" spans="1:13" s="54" customFormat="1" ht="39.950000000000003" customHeight="1" x14ac:dyDescent="0.2">
      <c r="A578" s="46" t="s">
        <v>272</v>
      </c>
      <c r="B578" s="64" t="s">
        <v>84</v>
      </c>
      <c r="C578" s="113" t="s">
        <v>273</v>
      </c>
      <c r="D578" s="58"/>
      <c r="E578" s="50" t="s">
        <v>108</v>
      </c>
      <c r="F578" s="65">
        <v>12</v>
      </c>
      <c r="G578" s="52"/>
      <c r="H578" s="53">
        <f>ROUND(G578*F578,2)</f>
        <v>0</v>
      </c>
      <c r="I578" s="29"/>
      <c r="J578" s="30"/>
      <c r="K578" s="31"/>
      <c r="L578" s="31"/>
      <c r="M578" s="31"/>
    </row>
    <row r="579" spans="1:13" s="99" customFormat="1" ht="30" customHeight="1" x14ac:dyDescent="0.25">
      <c r="A579" s="46" t="s">
        <v>274</v>
      </c>
      <c r="B579" s="47" t="s">
        <v>618</v>
      </c>
      <c r="C579" s="119" t="s">
        <v>276</v>
      </c>
      <c r="D579" s="120" t="s">
        <v>277</v>
      </c>
      <c r="E579" s="50"/>
      <c r="F579" s="65"/>
      <c r="G579" s="56"/>
      <c r="H579" s="71"/>
      <c r="I579" s="29"/>
      <c r="J579" s="30"/>
      <c r="K579" s="31"/>
      <c r="L579" s="31"/>
      <c r="M579" s="31"/>
    </row>
    <row r="580" spans="1:13" s="54" customFormat="1" ht="39.950000000000003" customHeight="1" x14ac:dyDescent="0.2">
      <c r="A580" s="46" t="s">
        <v>278</v>
      </c>
      <c r="B580" s="57" t="s">
        <v>32</v>
      </c>
      <c r="C580" s="121" t="s">
        <v>279</v>
      </c>
      <c r="D580" s="58"/>
      <c r="E580" s="50" t="s">
        <v>75</v>
      </c>
      <c r="F580" s="65">
        <v>1</v>
      </c>
      <c r="G580" s="52"/>
      <c r="H580" s="53">
        <f t="shared" ref="H580:H581" si="93">ROUND(G580*F580,2)</f>
        <v>0</v>
      </c>
      <c r="I580" s="29"/>
      <c r="J580" s="30"/>
      <c r="K580" s="31"/>
      <c r="L580" s="31"/>
      <c r="M580" s="31"/>
    </row>
    <row r="581" spans="1:13" s="54" customFormat="1" ht="39.950000000000003" customHeight="1" x14ac:dyDescent="0.2">
      <c r="A581" s="46" t="s">
        <v>280</v>
      </c>
      <c r="B581" s="57" t="s">
        <v>68</v>
      </c>
      <c r="C581" s="121" t="s">
        <v>281</v>
      </c>
      <c r="D581" s="58"/>
      <c r="E581" s="50" t="s">
        <v>75</v>
      </c>
      <c r="F581" s="65">
        <v>1</v>
      </c>
      <c r="G581" s="52"/>
      <c r="H581" s="53">
        <f t="shared" si="93"/>
        <v>0</v>
      </c>
      <c r="I581" s="29"/>
      <c r="J581" s="30"/>
      <c r="K581" s="31"/>
      <c r="L581" s="31"/>
      <c r="M581" s="31"/>
    </row>
    <row r="582" spans="1:13" s="99" customFormat="1" ht="30" customHeight="1" x14ac:dyDescent="0.25">
      <c r="A582" s="46" t="s">
        <v>619</v>
      </c>
      <c r="B582" s="47" t="s">
        <v>620</v>
      </c>
      <c r="C582" s="122" t="s">
        <v>621</v>
      </c>
      <c r="D582" s="58" t="s">
        <v>269</v>
      </c>
      <c r="E582" s="50"/>
      <c r="F582" s="65"/>
      <c r="G582" s="56"/>
      <c r="H582" s="71"/>
      <c r="I582" s="29"/>
      <c r="J582" s="30"/>
      <c r="K582" s="31"/>
      <c r="L582" s="31"/>
      <c r="M582" s="31"/>
    </row>
    <row r="583" spans="1:13" s="99" customFormat="1" ht="30" customHeight="1" x14ac:dyDescent="0.25">
      <c r="A583" s="46" t="s">
        <v>622</v>
      </c>
      <c r="B583" s="57" t="s">
        <v>32</v>
      </c>
      <c r="C583" s="122" t="s">
        <v>623</v>
      </c>
      <c r="D583" s="58"/>
      <c r="E583" s="50" t="s">
        <v>75</v>
      </c>
      <c r="F583" s="65">
        <v>1</v>
      </c>
      <c r="G583" s="52"/>
      <c r="H583" s="53">
        <f>ROUND(G583*F583,2)</f>
        <v>0</v>
      </c>
      <c r="I583" s="29"/>
      <c r="J583" s="30"/>
      <c r="K583" s="31"/>
      <c r="L583" s="31"/>
      <c r="M583" s="31"/>
    </row>
    <row r="584" spans="1:13" s="54" customFormat="1" ht="30" customHeight="1" x14ac:dyDescent="0.2">
      <c r="A584" s="46" t="s">
        <v>292</v>
      </c>
      <c r="B584" s="47" t="s">
        <v>624</v>
      </c>
      <c r="C584" s="48" t="s">
        <v>294</v>
      </c>
      <c r="D584" s="58" t="s">
        <v>295</v>
      </c>
      <c r="E584" s="50" t="s">
        <v>108</v>
      </c>
      <c r="F584" s="65">
        <v>12</v>
      </c>
      <c r="G584" s="52"/>
      <c r="H584" s="53">
        <f t="shared" ref="H584" si="94">ROUND(G584*F584,2)</f>
        <v>0</v>
      </c>
      <c r="I584" s="29"/>
      <c r="J584" s="30"/>
      <c r="K584" s="31"/>
      <c r="L584" s="31"/>
      <c r="M584" s="31"/>
    </row>
    <row r="585" spans="1:13" s="99" customFormat="1" ht="39.950000000000003" customHeight="1" x14ac:dyDescent="0.25">
      <c r="A585" s="46" t="s">
        <v>199</v>
      </c>
      <c r="B585" s="97" t="s">
        <v>625</v>
      </c>
      <c r="C585" s="98" t="s">
        <v>201</v>
      </c>
      <c r="D585" s="49" t="s">
        <v>202</v>
      </c>
      <c r="E585" s="50"/>
      <c r="F585" s="65"/>
      <c r="G585" s="59"/>
      <c r="H585" s="53"/>
      <c r="I585" s="29"/>
      <c r="J585" s="30"/>
      <c r="K585" s="31"/>
      <c r="L585" s="31"/>
      <c r="M585" s="31"/>
    </row>
    <row r="586" spans="1:13" s="99" customFormat="1" ht="30" customHeight="1" x14ac:dyDescent="0.25">
      <c r="A586" s="46" t="s">
        <v>203</v>
      </c>
      <c r="B586" s="93" t="s">
        <v>32</v>
      </c>
      <c r="C586" s="48" t="s">
        <v>204</v>
      </c>
      <c r="D586" s="49" t="s">
        <v>205</v>
      </c>
      <c r="E586" s="50" t="s">
        <v>27</v>
      </c>
      <c r="F586" s="96">
        <v>16</v>
      </c>
      <c r="G586" s="52"/>
      <c r="H586" s="53">
        <f>ROUND(G586*F586,2)</f>
        <v>0</v>
      </c>
      <c r="I586" s="29"/>
      <c r="J586" s="30"/>
      <c r="K586" s="31"/>
      <c r="L586" s="31"/>
      <c r="M586" s="31"/>
    </row>
    <row r="587" spans="1:13" ht="36" customHeight="1" x14ac:dyDescent="0.2">
      <c r="A587" s="32"/>
      <c r="B587" s="70"/>
      <c r="C587" s="60" t="s">
        <v>297</v>
      </c>
      <c r="D587" s="42"/>
      <c r="E587" s="89"/>
      <c r="F587" s="43"/>
      <c r="G587" s="44"/>
      <c r="H587" s="45"/>
      <c r="I587" s="29"/>
      <c r="J587" s="30"/>
      <c r="K587" s="31"/>
      <c r="L587" s="31"/>
      <c r="M587" s="31"/>
    </row>
    <row r="588" spans="1:13" s="54" customFormat="1" ht="39.950000000000003" customHeight="1" x14ac:dyDescent="0.2">
      <c r="A588" s="46" t="s">
        <v>498</v>
      </c>
      <c r="B588" s="47" t="s">
        <v>626</v>
      </c>
      <c r="C588" s="121" t="s">
        <v>500</v>
      </c>
      <c r="D588" s="120" t="s">
        <v>277</v>
      </c>
      <c r="E588" s="50" t="s">
        <v>75</v>
      </c>
      <c r="F588" s="65">
        <v>1</v>
      </c>
      <c r="G588" s="52"/>
      <c r="H588" s="53">
        <f>ROUND(G588*F588,2)</f>
        <v>0</v>
      </c>
      <c r="I588" s="29"/>
      <c r="J588" s="30"/>
      <c r="K588" s="31"/>
      <c r="L588" s="31"/>
      <c r="M588" s="31"/>
    </row>
    <row r="589" spans="1:13" s="54" customFormat="1" ht="30" customHeight="1" x14ac:dyDescent="0.2">
      <c r="A589" s="46" t="s">
        <v>304</v>
      </c>
      <c r="B589" s="47" t="s">
        <v>627</v>
      </c>
      <c r="C589" s="121" t="s">
        <v>306</v>
      </c>
      <c r="D589" s="120" t="s">
        <v>277</v>
      </c>
      <c r="E589" s="50"/>
      <c r="F589" s="65"/>
      <c r="G589" s="56"/>
      <c r="H589" s="71"/>
      <c r="I589" s="29"/>
      <c r="J589" s="30"/>
      <c r="K589" s="31"/>
      <c r="L589" s="31"/>
      <c r="M589" s="31"/>
    </row>
    <row r="590" spans="1:13" s="54" customFormat="1" ht="30" customHeight="1" x14ac:dyDescent="0.2">
      <c r="A590" s="46" t="s">
        <v>307</v>
      </c>
      <c r="B590" s="57" t="s">
        <v>32</v>
      </c>
      <c r="C590" s="48" t="s">
        <v>308</v>
      </c>
      <c r="D590" s="58"/>
      <c r="E590" s="50" t="s">
        <v>75</v>
      </c>
      <c r="F590" s="65">
        <v>1</v>
      </c>
      <c r="G590" s="52"/>
      <c r="H590" s="53">
        <f t="shared" ref="H590" si="95">ROUND(G590*F590,2)</f>
        <v>0</v>
      </c>
      <c r="I590" s="29"/>
      <c r="J590" s="30"/>
      <c r="K590" s="31"/>
      <c r="L590" s="31"/>
      <c r="M590" s="31"/>
    </row>
    <row r="591" spans="1:13" ht="36" customHeight="1" x14ac:dyDescent="0.2">
      <c r="A591" s="32"/>
      <c r="B591" s="100"/>
      <c r="C591" s="60" t="s">
        <v>141</v>
      </c>
      <c r="D591" s="42"/>
      <c r="E591" s="89"/>
      <c r="F591" s="43"/>
      <c r="G591" s="44"/>
      <c r="H591" s="45"/>
      <c r="I591" s="29"/>
      <c r="J591" s="30"/>
      <c r="K591" s="31"/>
      <c r="L591" s="31"/>
      <c r="M591" s="31"/>
    </row>
    <row r="592" spans="1:13" s="54" customFormat="1" ht="30" customHeight="1" x14ac:dyDescent="0.2">
      <c r="A592" s="62" t="s">
        <v>142</v>
      </c>
      <c r="B592" s="47" t="s">
        <v>628</v>
      </c>
      <c r="C592" s="48" t="s">
        <v>144</v>
      </c>
      <c r="D592" s="58" t="s">
        <v>145</v>
      </c>
      <c r="E592" s="50"/>
      <c r="F592" s="51"/>
      <c r="G592" s="56"/>
      <c r="H592" s="53"/>
      <c r="I592" s="29"/>
      <c r="J592" s="30"/>
      <c r="K592" s="31"/>
      <c r="L592" s="31"/>
      <c r="M592" s="31"/>
    </row>
    <row r="593" spans="1:14" s="54" customFormat="1" ht="30" customHeight="1" x14ac:dyDescent="0.2">
      <c r="A593" s="62" t="s">
        <v>146</v>
      </c>
      <c r="B593" s="57" t="s">
        <v>32</v>
      </c>
      <c r="C593" s="48" t="s">
        <v>147</v>
      </c>
      <c r="D593" s="58"/>
      <c r="E593" s="50" t="s">
        <v>27</v>
      </c>
      <c r="F593" s="51">
        <v>30</v>
      </c>
      <c r="G593" s="52"/>
      <c r="H593" s="53">
        <f>ROUND(G593*F593,2)</f>
        <v>0</v>
      </c>
      <c r="I593" s="29"/>
      <c r="J593" s="30"/>
      <c r="K593" s="31"/>
      <c r="L593" s="31"/>
      <c r="M593" s="31"/>
    </row>
    <row r="594" spans="1:14" s="39" customFormat="1" ht="30" customHeight="1" thickBot="1" x14ac:dyDescent="0.3">
      <c r="A594" s="101"/>
      <c r="B594" s="91" t="str">
        <f>B526</f>
        <v>J</v>
      </c>
      <c r="C594" s="259" t="str">
        <f>C526</f>
        <v>TECUMSEH ALLEY - TECUMSEH STREET TO EMILY STREET, ASPHALT RECONSTRUCTION</v>
      </c>
      <c r="D594" s="260"/>
      <c r="E594" s="260"/>
      <c r="F594" s="261"/>
      <c r="G594" s="101" t="s">
        <v>148</v>
      </c>
      <c r="H594" s="101">
        <f>SUM(H526:H593)</f>
        <v>0</v>
      </c>
      <c r="I594" s="29"/>
      <c r="J594" s="30"/>
      <c r="K594" s="31"/>
      <c r="L594" s="31"/>
      <c r="M594" s="31"/>
    </row>
    <row r="595" spans="1:14" s="39" customFormat="1" ht="30" customHeight="1" thickTop="1" x14ac:dyDescent="0.25">
      <c r="A595" s="35"/>
      <c r="B595" s="36" t="s">
        <v>629</v>
      </c>
      <c r="C595" s="253" t="s">
        <v>630</v>
      </c>
      <c r="D595" s="254"/>
      <c r="E595" s="254"/>
      <c r="F595" s="255"/>
      <c r="G595" s="35"/>
      <c r="H595" s="92"/>
      <c r="I595" s="29"/>
      <c r="J595" s="30"/>
      <c r="K595" s="31"/>
      <c r="L595" s="31"/>
      <c r="M595" s="31"/>
    </row>
    <row r="596" spans="1:14" ht="36" customHeight="1" x14ac:dyDescent="0.2">
      <c r="A596" s="32"/>
      <c r="B596" s="40"/>
      <c r="C596" s="41" t="s">
        <v>631</v>
      </c>
      <c r="D596" s="42"/>
      <c r="E596" s="43" t="s">
        <v>16</v>
      </c>
      <c r="F596" s="43" t="s">
        <v>16</v>
      </c>
      <c r="G596" s="44" t="s">
        <v>16</v>
      </c>
      <c r="H596" s="45"/>
      <c r="I596" s="29"/>
      <c r="J596" s="30"/>
      <c r="K596" s="31"/>
      <c r="L596" s="31"/>
      <c r="M596" s="31"/>
    </row>
    <row r="597" spans="1:14" s="143" customFormat="1" ht="30" customHeight="1" x14ac:dyDescent="0.2">
      <c r="A597" s="138"/>
      <c r="B597" s="139"/>
      <c r="C597" s="140" t="s">
        <v>632</v>
      </c>
      <c r="D597" s="141"/>
      <c r="E597" s="142" t="s">
        <v>16</v>
      </c>
      <c r="F597" s="142" t="s">
        <v>16</v>
      </c>
      <c r="G597" s="138" t="s">
        <v>16</v>
      </c>
      <c r="H597" s="138"/>
      <c r="I597" s="29"/>
      <c r="J597" s="30"/>
      <c r="K597" s="31"/>
      <c r="L597" s="31"/>
      <c r="M597" s="31"/>
    </row>
    <row r="598" spans="1:14" s="80" customFormat="1" ht="30" customHeight="1" x14ac:dyDescent="0.2">
      <c r="A598" s="144"/>
      <c r="B598" s="47" t="s">
        <v>633</v>
      </c>
      <c r="C598" s="48" t="s">
        <v>634</v>
      </c>
      <c r="D598" s="58" t="s">
        <v>635</v>
      </c>
      <c r="E598" s="50"/>
      <c r="F598" s="51"/>
      <c r="G598" s="56"/>
      <c r="H598" s="53"/>
      <c r="I598" s="29"/>
      <c r="J598" s="30"/>
      <c r="K598" s="31"/>
      <c r="L598" s="31"/>
      <c r="M598" s="31"/>
      <c r="N598" s="143"/>
    </row>
    <row r="599" spans="1:14" s="80" customFormat="1" ht="30" customHeight="1" x14ac:dyDescent="0.2">
      <c r="A599" s="146"/>
      <c r="B599" s="73" t="s">
        <v>32</v>
      </c>
      <c r="C599" s="74" t="s">
        <v>302</v>
      </c>
      <c r="D599" s="75"/>
      <c r="E599" s="76" t="s">
        <v>303</v>
      </c>
      <c r="F599" s="147">
        <v>0.45</v>
      </c>
      <c r="G599" s="52"/>
      <c r="H599" s="145">
        <f>ROUND(G599*F599,2)</f>
        <v>0</v>
      </c>
      <c r="I599" s="29"/>
      <c r="J599" s="30"/>
      <c r="K599" s="31"/>
      <c r="L599" s="31"/>
      <c r="M599" s="31"/>
      <c r="N599" s="143"/>
    </row>
    <row r="600" spans="1:14" ht="36" customHeight="1" x14ac:dyDescent="0.2">
      <c r="A600" s="32"/>
      <c r="B600" s="40"/>
      <c r="C600" s="41" t="s">
        <v>636</v>
      </c>
      <c r="D600" s="42"/>
      <c r="E600" s="43" t="s">
        <v>16</v>
      </c>
      <c r="F600" s="43" t="s">
        <v>16</v>
      </c>
      <c r="G600" s="44"/>
      <c r="H600" s="45"/>
      <c r="I600" s="29"/>
      <c r="J600" s="30"/>
      <c r="K600" s="31"/>
      <c r="L600" s="31"/>
      <c r="M600" s="31"/>
    </row>
    <row r="601" spans="1:14" s="143" customFormat="1" ht="30" customHeight="1" x14ac:dyDescent="0.2">
      <c r="A601" s="138"/>
      <c r="B601" s="139"/>
      <c r="C601" s="140" t="s">
        <v>637</v>
      </c>
      <c r="D601" s="141"/>
      <c r="E601" s="142" t="s">
        <v>16</v>
      </c>
      <c r="F601" s="142" t="s">
        <v>16</v>
      </c>
      <c r="G601" s="138"/>
      <c r="H601" s="138"/>
      <c r="I601" s="29"/>
      <c r="J601" s="30"/>
      <c r="K601" s="31"/>
      <c r="L601" s="31"/>
      <c r="M601" s="31"/>
    </row>
    <row r="602" spans="1:14" s="54" customFormat="1" ht="30" customHeight="1" x14ac:dyDescent="0.2">
      <c r="A602" s="46" t="s">
        <v>638</v>
      </c>
      <c r="B602" s="47" t="s">
        <v>639</v>
      </c>
      <c r="C602" s="48" t="s">
        <v>640</v>
      </c>
      <c r="D602" s="58" t="s">
        <v>269</v>
      </c>
      <c r="E602" s="50"/>
      <c r="F602" s="65"/>
      <c r="G602" s="56"/>
      <c r="H602" s="71"/>
      <c r="I602" s="29"/>
      <c r="J602" s="30"/>
      <c r="K602" s="31"/>
      <c r="L602" s="31"/>
      <c r="M602" s="31"/>
    </row>
    <row r="603" spans="1:14" s="54" customFormat="1" ht="30" customHeight="1" x14ac:dyDescent="0.2">
      <c r="A603" s="46" t="s">
        <v>641</v>
      </c>
      <c r="B603" s="57" t="s">
        <v>32</v>
      </c>
      <c r="C603" s="48" t="s">
        <v>642</v>
      </c>
      <c r="D603" s="58"/>
      <c r="E603" s="50"/>
      <c r="F603" s="65"/>
      <c r="G603" s="56"/>
      <c r="H603" s="71"/>
      <c r="I603" s="29"/>
      <c r="J603" s="30"/>
      <c r="K603" s="31"/>
      <c r="L603" s="31"/>
      <c r="M603" s="31"/>
    </row>
    <row r="604" spans="1:14" s="54" customFormat="1" ht="30" customHeight="1" x14ac:dyDescent="0.2">
      <c r="A604" s="46" t="s">
        <v>643</v>
      </c>
      <c r="B604" s="64" t="s">
        <v>84</v>
      </c>
      <c r="C604" s="48" t="s">
        <v>644</v>
      </c>
      <c r="D604" s="58"/>
      <c r="E604" s="50" t="s">
        <v>75</v>
      </c>
      <c r="F604" s="65">
        <v>1</v>
      </c>
      <c r="G604" s="52"/>
      <c r="H604" s="53">
        <f>ROUND(G604*F604,2)</f>
        <v>0</v>
      </c>
      <c r="I604" s="29"/>
      <c r="J604" s="30"/>
      <c r="K604" s="31"/>
      <c r="L604" s="31"/>
      <c r="M604" s="31"/>
    </row>
    <row r="605" spans="1:14" s="54" customFormat="1" ht="30" customHeight="1" x14ac:dyDescent="0.2">
      <c r="A605" s="46" t="s">
        <v>476</v>
      </c>
      <c r="B605" s="47" t="s">
        <v>645</v>
      </c>
      <c r="C605" s="121" t="s">
        <v>478</v>
      </c>
      <c r="D605" s="120" t="s">
        <v>479</v>
      </c>
      <c r="E605" s="50"/>
      <c r="F605" s="94"/>
      <c r="G605" s="56"/>
      <c r="H605" s="71"/>
      <c r="I605" s="29"/>
      <c r="J605" s="30"/>
      <c r="K605" s="31"/>
      <c r="L605" s="31"/>
      <c r="M605" s="31"/>
    </row>
    <row r="606" spans="1:14" s="54" customFormat="1" ht="30" customHeight="1" x14ac:dyDescent="0.2">
      <c r="A606" s="46" t="s">
        <v>646</v>
      </c>
      <c r="B606" s="210" t="s">
        <v>32</v>
      </c>
      <c r="C606" s="211" t="s">
        <v>647</v>
      </c>
      <c r="D606" s="212"/>
      <c r="E606" s="213" t="s">
        <v>108</v>
      </c>
      <c r="F606" s="148">
        <v>77.599999999999994</v>
      </c>
      <c r="G606" s="214"/>
      <c r="H606" s="215">
        <f t="shared" ref="H606" si="96">ROUND(G606*F606,2)</f>
        <v>0</v>
      </c>
      <c r="I606" s="29"/>
      <c r="J606" s="30"/>
      <c r="K606" s="31"/>
      <c r="L606" s="31"/>
      <c r="M606" s="31"/>
    </row>
    <row r="607" spans="1:14" s="143" customFormat="1" ht="30" customHeight="1" x14ac:dyDescent="0.2">
      <c r="A607" s="138"/>
      <c r="B607" s="216"/>
      <c r="C607" s="217" t="s">
        <v>648</v>
      </c>
      <c r="D607" s="218"/>
      <c r="E607" s="219" t="s">
        <v>16</v>
      </c>
      <c r="F607" s="219" t="s">
        <v>16</v>
      </c>
      <c r="G607" s="220"/>
      <c r="H607" s="221"/>
      <c r="I607" s="29"/>
      <c r="J607" s="30"/>
      <c r="K607" s="31"/>
      <c r="L607" s="31"/>
      <c r="M607" s="31"/>
    </row>
    <row r="608" spans="1:14" s="80" customFormat="1" ht="30" customHeight="1" x14ac:dyDescent="0.2">
      <c r="A608" s="207"/>
      <c r="B608" s="222" t="s">
        <v>649</v>
      </c>
      <c r="C608" s="223" t="s">
        <v>650</v>
      </c>
      <c r="D608" s="224" t="s">
        <v>651</v>
      </c>
      <c r="E608" s="225"/>
      <c r="F608" s="226"/>
      <c r="G608" s="227"/>
      <c r="H608" s="228"/>
      <c r="I608" s="29"/>
      <c r="J608" s="30"/>
      <c r="K608" s="31"/>
      <c r="L608" s="31"/>
      <c r="M608" s="31"/>
      <c r="N608" s="143"/>
    </row>
    <row r="609" spans="1:14" s="80" customFormat="1" ht="30" customHeight="1" x14ac:dyDescent="0.2">
      <c r="A609" s="72"/>
      <c r="B609" s="229" t="s">
        <v>32</v>
      </c>
      <c r="C609" s="223" t="s">
        <v>652</v>
      </c>
      <c r="D609" s="224"/>
      <c r="E609" s="225" t="s">
        <v>75</v>
      </c>
      <c r="F609" s="230">
        <v>1</v>
      </c>
      <c r="G609" s="231"/>
      <c r="H609" s="228">
        <f>ROUND(G609*F609,2)</f>
        <v>0</v>
      </c>
      <c r="I609" s="29"/>
      <c r="J609" s="30"/>
      <c r="K609" s="31"/>
      <c r="L609" s="31"/>
      <c r="M609" s="31"/>
      <c r="N609" s="143"/>
    </row>
    <row r="610" spans="1:14" s="143" customFormat="1" ht="30" customHeight="1" x14ac:dyDescent="0.2">
      <c r="A610" s="138"/>
      <c r="B610" s="216"/>
      <c r="C610" s="217" t="s">
        <v>653</v>
      </c>
      <c r="D610" s="218"/>
      <c r="E610" s="219" t="s">
        <v>16</v>
      </c>
      <c r="F610" s="219" t="s">
        <v>16</v>
      </c>
      <c r="G610" s="220"/>
      <c r="H610" s="221"/>
      <c r="I610" s="29"/>
      <c r="J610" s="30"/>
      <c r="K610" s="31"/>
      <c r="L610" s="31"/>
      <c r="M610" s="31"/>
    </row>
    <row r="611" spans="1:14" s="80" customFormat="1" ht="30" customHeight="1" x14ac:dyDescent="0.2">
      <c r="A611" s="207"/>
      <c r="B611" s="222" t="s">
        <v>654</v>
      </c>
      <c r="C611" s="223" t="s">
        <v>634</v>
      </c>
      <c r="D611" s="224" t="s">
        <v>635</v>
      </c>
      <c r="E611" s="225"/>
      <c r="F611" s="226"/>
      <c r="G611" s="227"/>
      <c r="H611" s="228"/>
      <c r="I611" s="29"/>
      <c r="J611" s="30"/>
      <c r="K611" s="31"/>
      <c r="L611" s="31"/>
      <c r="M611" s="31"/>
      <c r="N611" s="143"/>
    </row>
    <row r="612" spans="1:14" s="80" customFormat="1" ht="30" customHeight="1" x14ac:dyDescent="0.2">
      <c r="A612" s="72"/>
      <c r="B612" s="229" t="s">
        <v>32</v>
      </c>
      <c r="C612" s="223" t="s">
        <v>302</v>
      </c>
      <c r="D612" s="224"/>
      <c r="E612" s="225" t="s">
        <v>303</v>
      </c>
      <c r="F612" s="232">
        <v>0.45</v>
      </c>
      <c r="G612" s="233"/>
      <c r="H612" s="228">
        <f>ROUND(G612*F612,2)</f>
        <v>0</v>
      </c>
      <c r="I612" s="29"/>
      <c r="J612" s="30"/>
      <c r="K612" s="31"/>
      <c r="L612" s="31"/>
      <c r="M612" s="31"/>
      <c r="N612" s="143"/>
    </row>
    <row r="613" spans="1:14" s="143" customFormat="1" ht="30" customHeight="1" x14ac:dyDescent="0.2">
      <c r="A613" s="138"/>
      <c r="B613" s="216"/>
      <c r="C613" s="217" t="s">
        <v>655</v>
      </c>
      <c r="D613" s="218"/>
      <c r="E613" s="219" t="s">
        <v>16</v>
      </c>
      <c r="F613" s="219" t="s">
        <v>16</v>
      </c>
      <c r="G613" s="220"/>
      <c r="H613" s="221"/>
      <c r="I613" s="29"/>
      <c r="J613" s="30"/>
      <c r="K613" s="31"/>
      <c r="L613" s="31"/>
      <c r="M613" s="31"/>
    </row>
    <row r="614" spans="1:14" s="149" customFormat="1" ht="30" customHeight="1" x14ac:dyDescent="0.2">
      <c r="A614" s="208"/>
      <c r="B614" s="234" t="s">
        <v>656</v>
      </c>
      <c r="C614" s="235" t="s">
        <v>657</v>
      </c>
      <c r="D614" s="236" t="s">
        <v>635</v>
      </c>
      <c r="E614" s="237"/>
      <c r="F614" s="238"/>
      <c r="G614" s="239"/>
      <c r="H614" s="228">
        <f t="shared" ref="H614:H617" si="97">ROUND(G614*F614,2)</f>
        <v>0</v>
      </c>
      <c r="I614" s="29"/>
      <c r="J614" s="30"/>
      <c r="K614" s="31"/>
      <c r="L614" s="31"/>
      <c r="M614" s="31"/>
      <c r="N614" s="143"/>
    </row>
    <row r="615" spans="1:14" s="149" customFormat="1" ht="30" customHeight="1" x14ac:dyDescent="0.2">
      <c r="A615" s="208"/>
      <c r="B615" s="240" t="s">
        <v>32</v>
      </c>
      <c r="C615" s="235" t="s">
        <v>658</v>
      </c>
      <c r="D615" s="236"/>
      <c r="E615" s="241"/>
      <c r="F615" s="238"/>
      <c r="G615" s="239"/>
      <c r="H615" s="228">
        <f t="shared" si="97"/>
        <v>0</v>
      </c>
      <c r="I615" s="29"/>
      <c r="J615" s="30"/>
      <c r="K615" s="31"/>
      <c r="L615" s="31"/>
      <c r="M615" s="31"/>
      <c r="N615" s="143"/>
    </row>
    <row r="616" spans="1:14" s="149" customFormat="1" ht="30" customHeight="1" x14ac:dyDescent="0.2">
      <c r="A616" s="208"/>
      <c r="B616" s="242" t="s">
        <v>84</v>
      </c>
      <c r="C616" s="235" t="s">
        <v>659</v>
      </c>
      <c r="D616" s="236"/>
      <c r="E616" s="241" t="s">
        <v>660</v>
      </c>
      <c r="F616" s="243">
        <v>3</v>
      </c>
      <c r="G616" s="231"/>
      <c r="H616" s="228">
        <f t="shared" si="97"/>
        <v>0</v>
      </c>
      <c r="I616" s="29"/>
      <c r="J616" s="30"/>
      <c r="K616" s="31"/>
      <c r="L616" s="31"/>
      <c r="M616" s="31"/>
      <c r="N616" s="143"/>
    </row>
    <row r="617" spans="1:14" s="110" customFormat="1" ht="30" customHeight="1" x14ac:dyDescent="0.2">
      <c r="A617" s="209"/>
      <c r="B617" s="244" t="s">
        <v>661</v>
      </c>
      <c r="C617" s="245" t="s">
        <v>662</v>
      </c>
      <c r="D617" s="246" t="s">
        <v>479</v>
      </c>
      <c r="E617" s="247" t="s">
        <v>75</v>
      </c>
      <c r="F617" s="248">
        <v>1</v>
      </c>
      <c r="G617" s="249"/>
      <c r="H617" s="250">
        <f t="shared" si="97"/>
        <v>0</v>
      </c>
      <c r="I617" s="29"/>
      <c r="J617" s="30"/>
      <c r="K617" s="31"/>
      <c r="L617" s="31"/>
      <c r="M617" s="31"/>
    </row>
    <row r="618" spans="1:14" s="39" customFormat="1" ht="30" customHeight="1" thickBot="1" x14ac:dyDescent="0.3">
      <c r="A618" s="101"/>
      <c r="B618" s="251" t="str">
        <f>B595</f>
        <v>K</v>
      </c>
      <c r="C618" s="265" t="str">
        <f>C595</f>
        <v>WATER AND WASTE WORK</v>
      </c>
      <c r="D618" s="266"/>
      <c r="E618" s="266"/>
      <c r="F618" s="267"/>
      <c r="G618" s="252" t="s">
        <v>148</v>
      </c>
      <c r="H618" s="252">
        <f>SUM(H595:H617)</f>
        <v>0</v>
      </c>
      <c r="I618" s="29"/>
      <c r="J618" s="30"/>
      <c r="K618" s="31"/>
      <c r="L618" s="31"/>
      <c r="M618" s="31"/>
    </row>
    <row r="619" spans="1:14" ht="54.6" customHeight="1" thickTop="1" x14ac:dyDescent="0.2">
      <c r="A619" s="32"/>
      <c r="B619" s="268" t="s">
        <v>663</v>
      </c>
      <c r="C619" s="269"/>
      <c r="D619" s="269"/>
      <c r="E619" s="269"/>
      <c r="F619" s="269"/>
      <c r="G619" s="270"/>
      <c r="H619" s="150"/>
      <c r="I619" s="29"/>
      <c r="J619" s="30"/>
      <c r="K619" s="31"/>
      <c r="L619" s="31"/>
      <c r="M619" s="31"/>
    </row>
    <row r="620" spans="1:14" s="39" customFormat="1" ht="30" customHeight="1" x14ac:dyDescent="0.25">
      <c r="A620" s="35"/>
      <c r="B620" s="36" t="s">
        <v>664</v>
      </c>
      <c r="C620" s="253" t="s">
        <v>665</v>
      </c>
      <c r="D620" s="254"/>
      <c r="E620" s="254"/>
      <c r="F620" s="255"/>
      <c r="G620" s="35"/>
      <c r="H620" s="92"/>
      <c r="I620" s="29"/>
      <c r="J620" s="30"/>
      <c r="K620" s="31"/>
      <c r="L620" s="31"/>
      <c r="M620" s="31"/>
    </row>
    <row r="621" spans="1:14" ht="61.5" customHeight="1" x14ac:dyDescent="0.2">
      <c r="A621" s="151"/>
      <c r="B621" s="152" t="s">
        <v>666</v>
      </c>
      <c r="C621" s="153" t="s">
        <v>667</v>
      </c>
      <c r="D621" s="154" t="s">
        <v>668</v>
      </c>
      <c r="E621" s="155" t="s">
        <v>75</v>
      </c>
      <c r="F621" s="156">
        <v>5</v>
      </c>
      <c r="G621" s="206"/>
      <c r="H621" s="157">
        <f>ROUND(G621*F621,2)</f>
        <v>0</v>
      </c>
      <c r="I621" s="29"/>
      <c r="J621" s="30"/>
      <c r="K621" s="31"/>
      <c r="L621" s="31"/>
      <c r="M621" s="31"/>
    </row>
    <row r="622" spans="1:14" ht="50.25" customHeight="1" x14ac:dyDescent="0.2">
      <c r="A622" s="151"/>
      <c r="B622" s="152" t="s">
        <v>669</v>
      </c>
      <c r="C622" s="153" t="s">
        <v>670</v>
      </c>
      <c r="D622" s="154" t="s">
        <v>668</v>
      </c>
      <c r="E622" s="155" t="s">
        <v>671</v>
      </c>
      <c r="F622" s="156">
        <v>225</v>
      </c>
      <c r="G622" s="206"/>
      <c r="H622" s="157">
        <f t="shared" ref="H622" si="98">ROUND(G622*F622,2)</f>
        <v>0</v>
      </c>
      <c r="I622" s="29"/>
      <c r="J622" s="30"/>
      <c r="K622" s="31"/>
      <c r="L622" s="31"/>
      <c r="M622" s="31"/>
    </row>
    <row r="623" spans="1:14" ht="54" customHeight="1" x14ac:dyDescent="0.2">
      <c r="A623" s="151"/>
      <c r="B623" s="152" t="s">
        <v>672</v>
      </c>
      <c r="C623" s="158" t="s">
        <v>673</v>
      </c>
      <c r="D623" s="154" t="s">
        <v>668</v>
      </c>
      <c r="E623" s="155" t="s">
        <v>75</v>
      </c>
      <c r="F623" s="156">
        <v>5</v>
      </c>
      <c r="G623" s="206"/>
      <c r="H623" s="157">
        <f>ROUND(G623*F623,2)</f>
        <v>0</v>
      </c>
      <c r="I623" s="29"/>
      <c r="J623" s="30"/>
      <c r="K623" s="31"/>
      <c r="L623" s="31"/>
      <c r="M623" s="31"/>
    </row>
    <row r="624" spans="1:14" ht="114.75" customHeight="1" x14ac:dyDescent="0.2">
      <c r="A624" s="151"/>
      <c r="B624" s="152" t="s">
        <v>674</v>
      </c>
      <c r="C624" s="159" t="s">
        <v>675</v>
      </c>
      <c r="D624" s="154" t="s">
        <v>668</v>
      </c>
      <c r="E624" s="155" t="s">
        <v>75</v>
      </c>
      <c r="F624" s="156">
        <v>2</v>
      </c>
      <c r="G624" s="206"/>
      <c r="H624" s="157">
        <f t="shared" ref="H624:H628" si="99">ROUND(G624*F624,2)</f>
        <v>0</v>
      </c>
      <c r="I624" s="29"/>
      <c r="J624" s="30"/>
      <c r="K624" s="31"/>
      <c r="L624" s="31"/>
      <c r="M624" s="31"/>
    </row>
    <row r="625" spans="1:13" ht="53.25" customHeight="1" x14ac:dyDescent="0.2">
      <c r="A625" s="151"/>
      <c r="B625" s="152" t="s">
        <v>676</v>
      </c>
      <c r="C625" s="159" t="s">
        <v>677</v>
      </c>
      <c r="D625" s="154" t="s">
        <v>668</v>
      </c>
      <c r="E625" s="155" t="s">
        <v>678</v>
      </c>
      <c r="F625" s="156">
        <v>5</v>
      </c>
      <c r="G625" s="206"/>
      <c r="H625" s="157">
        <f t="shared" si="99"/>
        <v>0</v>
      </c>
      <c r="I625" s="29"/>
      <c r="J625" s="30"/>
      <c r="K625" s="31"/>
      <c r="L625" s="31"/>
      <c r="M625" s="31"/>
    </row>
    <row r="626" spans="1:13" ht="50.1" customHeight="1" x14ac:dyDescent="0.2">
      <c r="A626" s="151"/>
      <c r="B626" s="152" t="s">
        <v>679</v>
      </c>
      <c r="C626" s="160" t="s">
        <v>680</v>
      </c>
      <c r="D626" s="154" t="s">
        <v>668</v>
      </c>
      <c r="E626" s="161" t="s">
        <v>75</v>
      </c>
      <c r="F626" s="156">
        <v>4</v>
      </c>
      <c r="G626" s="206"/>
      <c r="H626" s="157">
        <f t="shared" si="99"/>
        <v>0</v>
      </c>
      <c r="I626" s="29"/>
      <c r="J626" s="30"/>
      <c r="K626" s="31"/>
      <c r="L626" s="31"/>
      <c r="M626" s="31"/>
    </row>
    <row r="627" spans="1:13" ht="63" customHeight="1" x14ac:dyDescent="0.2">
      <c r="A627" s="151"/>
      <c r="B627" s="152" t="s">
        <v>681</v>
      </c>
      <c r="C627" s="160" t="s">
        <v>682</v>
      </c>
      <c r="D627" s="154" t="s">
        <v>668</v>
      </c>
      <c r="E627" s="161" t="s">
        <v>683</v>
      </c>
      <c r="F627" s="156">
        <v>5</v>
      </c>
      <c r="G627" s="206"/>
      <c r="H627" s="157">
        <f t="shared" si="99"/>
        <v>0</v>
      </c>
      <c r="I627" s="29"/>
      <c r="J627" s="30"/>
      <c r="K627" s="31"/>
      <c r="L627" s="31"/>
      <c r="M627" s="31"/>
    </row>
    <row r="628" spans="1:13" ht="50.1" customHeight="1" x14ac:dyDescent="0.2">
      <c r="A628" s="151"/>
      <c r="B628" s="152" t="s">
        <v>684</v>
      </c>
      <c r="C628" s="160" t="s">
        <v>685</v>
      </c>
      <c r="D628" s="154" t="s">
        <v>668</v>
      </c>
      <c r="E628" s="161" t="s">
        <v>683</v>
      </c>
      <c r="F628" s="156">
        <v>5</v>
      </c>
      <c r="G628" s="206"/>
      <c r="H628" s="157">
        <f t="shared" si="99"/>
        <v>0</v>
      </c>
      <c r="I628" s="29"/>
      <c r="J628" s="30"/>
      <c r="K628" s="31"/>
      <c r="L628" s="31"/>
      <c r="M628" s="31"/>
    </row>
    <row r="629" spans="1:13" s="39" customFormat="1" ht="30" customHeight="1" thickBot="1" x14ac:dyDescent="0.3">
      <c r="A629" s="101"/>
      <c r="B629" s="91" t="str">
        <f>B620</f>
        <v>L</v>
      </c>
      <c r="C629" s="259" t="str">
        <f>C620</f>
        <v>ELGIN AVENUE WEST - KEEWATIN STREET TO WORTH STREET - INSTALLATION OF STREET LIGHTING</v>
      </c>
      <c r="D629" s="260"/>
      <c r="E629" s="260"/>
      <c r="F629" s="261"/>
      <c r="G629" s="191" t="s">
        <v>148</v>
      </c>
      <c r="H629" s="101">
        <f>SUM(H621:H628)</f>
        <v>0</v>
      </c>
      <c r="I629" s="29"/>
      <c r="J629" s="30"/>
      <c r="K629" s="31"/>
      <c r="L629" s="31"/>
      <c r="M629" s="31"/>
    </row>
    <row r="630" spans="1:13" s="39" customFormat="1" ht="30" customHeight="1" thickTop="1" x14ac:dyDescent="0.25">
      <c r="A630" s="162"/>
      <c r="B630" s="36" t="s">
        <v>686</v>
      </c>
      <c r="C630" s="271" t="s">
        <v>687</v>
      </c>
      <c r="D630" s="272"/>
      <c r="E630" s="272"/>
      <c r="F630" s="273"/>
      <c r="G630" s="162"/>
      <c r="H630" s="163"/>
      <c r="I630" s="29"/>
      <c r="J630" s="30"/>
      <c r="K630" s="31"/>
      <c r="L630" s="31"/>
      <c r="M630" s="31"/>
    </row>
    <row r="631" spans="1:13" ht="61.5" customHeight="1" x14ac:dyDescent="0.2">
      <c r="A631" s="151"/>
      <c r="B631" s="152" t="s">
        <v>688</v>
      </c>
      <c r="C631" s="153" t="s">
        <v>667</v>
      </c>
      <c r="D631" s="154" t="s">
        <v>668</v>
      </c>
      <c r="E631" s="155" t="s">
        <v>75</v>
      </c>
      <c r="F631" s="156">
        <v>4</v>
      </c>
      <c r="G631" s="206"/>
      <c r="H631" s="157">
        <f>ROUND(G631*F631,2)</f>
        <v>0</v>
      </c>
      <c r="I631" s="29"/>
      <c r="J631" s="30"/>
      <c r="K631" s="31"/>
      <c r="L631" s="31"/>
      <c r="M631" s="31"/>
    </row>
    <row r="632" spans="1:13" ht="50.25" customHeight="1" x14ac:dyDescent="0.2">
      <c r="A632" s="151"/>
      <c r="B632" s="152" t="s">
        <v>689</v>
      </c>
      <c r="C632" s="153" t="s">
        <v>670</v>
      </c>
      <c r="D632" s="154" t="s">
        <v>668</v>
      </c>
      <c r="E632" s="155" t="s">
        <v>671</v>
      </c>
      <c r="F632" s="156">
        <v>140</v>
      </c>
      <c r="G632" s="206"/>
      <c r="H632" s="157">
        <f t="shared" ref="H632" si="100">ROUND(G632*F632,2)</f>
        <v>0</v>
      </c>
      <c r="I632" s="29"/>
      <c r="J632" s="30"/>
      <c r="K632" s="31"/>
      <c r="L632" s="31"/>
      <c r="M632" s="31"/>
    </row>
    <row r="633" spans="1:13" ht="54" customHeight="1" x14ac:dyDescent="0.2">
      <c r="A633" s="151"/>
      <c r="B633" s="152" t="s">
        <v>690</v>
      </c>
      <c r="C633" s="158" t="s">
        <v>673</v>
      </c>
      <c r="D633" s="154" t="s">
        <v>668</v>
      </c>
      <c r="E633" s="155" t="s">
        <v>75</v>
      </c>
      <c r="F633" s="156">
        <v>4</v>
      </c>
      <c r="G633" s="206"/>
      <c r="H633" s="157">
        <f>ROUND(G633*F633,2)</f>
        <v>0</v>
      </c>
      <c r="I633" s="29"/>
      <c r="J633" s="30"/>
      <c r="K633" s="31"/>
      <c r="L633" s="31"/>
      <c r="M633" s="31"/>
    </row>
    <row r="634" spans="1:13" ht="114.75" customHeight="1" x14ac:dyDescent="0.2">
      <c r="A634" s="151"/>
      <c r="B634" s="152" t="s">
        <v>691</v>
      </c>
      <c r="C634" s="159" t="s">
        <v>675</v>
      </c>
      <c r="D634" s="154" t="s">
        <v>668</v>
      </c>
      <c r="E634" s="155" t="s">
        <v>75</v>
      </c>
      <c r="F634" s="156">
        <v>2</v>
      </c>
      <c r="G634" s="206"/>
      <c r="H634" s="157">
        <f t="shared" ref="H634:H638" si="101">ROUND(G634*F634,2)</f>
        <v>0</v>
      </c>
      <c r="I634" s="29"/>
      <c r="J634" s="30"/>
      <c r="K634" s="31"/>
      <c r="L634" s="31"/>
      <c r="M634" s="31"/>
    </row>
    <row r="635" spans="1:13" ht="53.25" customHeight="1" x14ac:dyDescent="0.2">
      <c r="A635" s="151"/>
      <c r="B635" s="152" t="s">
        <v>692</v>
      </c>
      <c r="C635" s="159" t="s">
        <v>677</v>
      </c>
      <c r="D635" s="154" t="s">
        <v>668</v>
      </c>
      <c r="E635" s="155" t="s">
        <v>678</v>
      </c>
      <c r="F635" s="156">
        <v>4</v>
      </c>
      <c r="G635" s="206"/>
      <c r="H635" s="157">
        <f t="shared" si="101"/>
        <v>0</v>
      </c>
      <c r="I635" s="29"/>
      <c r="J635" s="30"/>
      <c r="K635" s="31"/>
      <c r="L635" s="31"/>
      <c r="M635" s="31"/>
    </row>
    <row r="636" spans="1:13" ht="50.1" customHeight="1" x14ac:dyDescent="0.2">
      <c r="A636" s="151"/>
      <c r="B636" s="152" t="s">
        <v>693</v>
      </c>
      <c r="C636" s="160" t="s">
        <v>680</v>
      </c>
      <c r="D636" s="154" t="s">
        <v>668</v>
      </c>
      <c r="E636" s="161" t="s">
        <v>75</v>
      </c>
      <c r="F636" s="156">
        <v>4</v>
      </c>
      <c r="G636" s="206"/>
      <c r="H636" s="157">
        <f t="shared" si="101"/>
        <v>0</v>
      </c>
      <c r="I636" s="29"/>
      <c r="J636" s="30"/>
      <c r="K636" s="31"/>
      <c r="L636" s="31"/>
      <c r="M636" s="31"/>
    </row>
    <row r="637" spans="1:13" ht="63" customHeight="1" x14ac:dyDescent="0.2">
      <c r="A637" s="151"/>
      <c r="B637" s="152" t="s">
        <v>694</v>
      </c>
      <c r="C637" s="160" t="s">
        <v>682</v>
      </c>
      <c r="D637" s="154" t="s">
        <v>668</v>
      </c>
      <c r="E637" s="161" t="s">
        <v>683</v>
      </c>
      <c r="F637" s="156">
        <v>3</v>
      </c>
      <c r="G637" s="206"/>
      <c r="H637" s="157">
        <f t="shared" si="101"/>
        <v>0</v>
      </c>
      <c r="I637" s="29"/>
      <c r="J637" s="30"/>
      <c r="K637" s="31"/>
      <c r="L637" s="31"/>
      <c r="M637" s="31"/>
    </row>
    <row r="638" spans="1:13" ht="50.1" customHeight="1" x14ac:dyDescent="0.2">
      <c r="A638" s="151"/>
      <c r="B638" s="152" t="s">
        <v>695</v>
      </c>
      <c r="C638" s="160" t="s">
        <v>685</v>
      </c>
      <c r="D638" s="154" t="s">
        <v>668</v>
      </c>
      <c r="E638" s="161" t="s">
        <v>683</v>
      </c>
      <c r="F638" s="156">
        <v>3</v>
      </c>
      <c r="G638" s="206"/>
      <c r="H638" s="157">
        <f t="shared" si="101"/>
        <v>0</v>
      </c>
      <c r="I638" s="29"/>
      <c r="J638" s="30"/>
      <c r="K638" s="31"/>
      <c r="L638" s="31"/>
      <c r="M638" s="31"/>
    </row>
    <row r="639" spans="1:13" s="39" customFormat="1" ht="30" customHeight="1" thickBot="1" x14ac:dyDescent="0.3">
      <c r="A639" s="92"/>
      <c r="B639" s="91" t="str">
        <f>B630</f>
        <v>M</v>
      </c>
      <c r="C639" s="259" t="str">
        <f>C630</f>
        <v>MARIGOLD BAY - SINCLAIR STREET TO SINCLAIR STREET - INSTALLATION OF STREET LIGHTING</v>
      </c>
      <c r="D639" s="260"/>
      <c r="E639" s="260"/>
      <c r="F639" s="261"/>
      <c r="G639" s="101" t="s">
        <v>148</v>
      </c>
      <c r="H639" s="101">
        <f>SUM(H631:H638)</f>
        <v>0</v>
      </c>
      <c r="I639" s="29"/>
      <c r="J639" s="30"/>
      <c r="K639" s="31"/>
      <c r="L639" s="31"/>
      <c r="M639" s="31"/>
    </row>
    <row r="640" spans="1:13" s="167" customFormat="1" ht="30" customHeight="1" thickTop="1" x14ac:dyDescent="0.25">
      <c r="A640" s="164"/>
      <c r="B640" s="165" t="s">
        <v>686</v>
      </c>
      <c r="C640" s="274" t="s">
        <v>696</v>
      </c>
      <c r="D640" s="275"/>
      <c r="E640" s="275"/>
      <c r="F640" s="276"/>
      <c r="G640" s="164"/>
      <c r="H640" s="166"/>
      <c r="I640" s="29"/>
      <c r="J640" s="30"/>
      <c r="K640" s="31"/>
      <c r="L640" s="31"/>
      <c r="M640" s="31"/>
    </row>
    <row r="641" spans="1:13" s="171" customFormat="1" ht="30" customHeight="1" x14ac:dyDescent="0.2">
      <c r="A641" s="168" t="s">
        <v>697</v>
      </c>
      <c r="B641" s="70" t="s">
        <v>688</v>
      </c>
      <c r="C641" s="60" t="s">
        <v>698</v>
      </c>
      <c r="D641" s="42" t="s">
        <v>699</v>
      </c>
      <c r="E641" s="89" t="s">
        <v>700</v>
      </c>
      <c r="F641" s="43">
        <v>1</v>
      </c>
      <c r="G641" s="169"/>
      <c r="H641" s="170">
        <f t="shared" ref="H641" si="102">ROUND(G641*F641,2)</f>
        <v>0</v>
      </c>
      <c r="I641" s="29"/>
      <c r="J641" s="30"/>
      <c r="K641" s="31"/>
      <c r="L641" s="31"/>
      <c r="M641" s="31"/>
    </row>
    <row r="642" spans="1:13" s="167" customFormat="1" ht="30" customHeight="1" thickBot="1" x14ac:dyDescent="0.3">
      <c r="A642" s="172"/>
      <c r="B642" s="173" t="str">
        <f>B640</f>
        <v>M</v>
      </c>
      <c r="C642" s="262" t="str">
        <f>C640</f>
        <v>MOBILIZATION /DEMOBILIZATION</v>
      </c>
      <c r="D642" s="263"/>
      <c r="E642" s="263"/>
      <c r="F642" s="264"/>
      <c r="G642" s="174" t="s">
        <v>148</v>
      </c>
      <c r="H642" s="175">
        <f>H641</f>
        <v>0</v>
      </c>
      <c r="I642" s="29"/>
      <c r="J642" s="30"/>
      <c r="K642" s="31"/>
      <c r="L642" s="31"/>
      <c r="M642" s="31"/>
    </row>
    <row r="643" spans="1:13" ht="36" customHeight="1" thickTop="1" x14ac:dyDescent="0.3">
      <c r="A643" s="176"/>
      <c r="B643" s="177"/>
      <c r="C643" s="178" t="s">
        <v>701</v>
      </c>
      <c r="D643" s="179"/>
      <c r="E643" s="179"/>
      <c r="F643" s="179"/>
      <c r="G643" s="179"/>
      <c r="H643" s="180"/>
      <c r="I643" s="29"/>
      <c r="J643" s="30"/>
      <c r="K643" s="31"/>
      <c r="L643" s="31"/>
      <c r="M643" s="31"/>
    </row>
    <row r="644" spans="1:13" s="39" customFormat="1" ht="32.1" customHeight="1" x14ac:dyDescent="0.25">
      <c r="A644" s="181"/>
      <c r="B644" s="280" t="str">
        <f>B6</f>
        <v>PART 1      CITY FUNDED WORK</v>
      </c>
      <c r="C644" s="281"/>
      <c r="D644" s="281"/>
      <c r="E644" s="281"/>
      <c r="F644" s="281"/>
      <c r="G644" s="182"/>
      <c r="H644" s="183"/>
      <c r="I644" s="29"/>
      <c r="J644" s="30"/>
      <c r="K644" s="31"/>
      <c r="L644" s="31"/>
      <c r="M644" s="31"/>
    </row>
    <row r="645" spans="1:13" ht="30" customHeight="1" thickBot="1" x14ac:dyDescent="0.25">
      <c r="A645" s="90"/>
      <c r="B645" s="91" t="str">
        <f>B7</f>
        <v>A</v>
      </c>
      <c r="C645" s="282" t="str">
        <f>C7</f>
        <v>ARLINGTON ALLEY - ARLINGTON STREET TO TECUMSEH STREET, ASPHALT RECONSTRUCTION</v>
      </c>
      <c r="D645" s="260"/>
      <c r="E645" s="260"/>
      <c r="F645" s="261"/>
      <c r="G645" s="90" t="s">
        <v>148</v>
      </c>
      <c r="H645" s="90">
        <f>H55</f>
        <v>0</v>
      </c>
      <c r="I645" s="29"/>
      <c r="J645" s="30"/>
      <c r="K645" s="31"/>
      <c r="L645" s="31"/>
      <c r="M645" s="31"/>
    </row>
    <row r="646" spans="1:13" ht="30" customHeight="1" thickTop="1" thickBot="1" x14ac:dyDescent="0.25">
      <c r="A646" s="90"/>
      <c r="B646" s="91" t="str">
        <f>B56</f>
        <v>B</v>
      </c>
      <c r="C646" s="283" t="str">
        <f>C56</f>
        <v>DEXTER ALLEY - OSTAFIEW FARM ROAD TO BROPHY AVENUE, ASPHALT RESURFACE</v>
      </c>
      <c r="D646" s="284"/>
      <c r="E646" s="284"/>
      <c r="F646" s="285"/>
      <c r="G646" s="90" t="s">
        <v>148</v>
      </c>
      <c r="H646" s="90">
        <f>H97</f>
        <v>0</v>
      </c>
      <c r="I646" s="29"/>
      <c r="J646" s="30"/>
      <c r="K646" s="31"/>
      <c r="L646" s="31"/>
      <c r="M646" s="31"/>
    </row>
    <row r="647" spans="1:13" ht="30" customHeight="1" thickTop="1" thickBot="1" x14ac:dyDescent="0.25">
      <c r="A647" s="90"/>
      <c r="B647" s="91" t="str">
        <f>B98</f>
        <v>C</v>
      </c>
      <c r="C647" s="283" t="str">
        <f>C98</f>
        <v>ELGIN AVENUE WEST - KEEWATIN STREET TO WORTH STREET, ASPHALT RECONSTRUCTION</v>
      </c>
      <c r="D647" s="284"/>
      <c r="E647" s="284"/>
      <c r="F647" s="285"/>
      <c r="G647" s="90" t="s">
        <v>148</v>
      </c>
      <c r="H647" s="90">
        <f>H179</f>
        <v>0</v>
      </c>
      <c r="I647" s="29"/>
      <c r="J647" s="30"/>
      <c r="K647" s="31"/>
      <c r="L647" s="31"/>
      <c r="M647" s="31"/>
    </row>
    <row r="648" spans="1:13" ht="30" customHeight="1" thickTop="1" thickBot="1" x14ac:dyDescent="0.25">
      <c r="A648" s="90"/>
      <c r="B648" s="91" t="str">
        <f>B180</f>
        <v>D</v>
      </c>
      <c r="C648" s="283" t="str">
        <f>C180</f>
        <v>GARDEN PARK DRIVE ALLEY - TEMPLETON AVENUE TO BEECHER AVENUE, CONCRETE REHABILITATION</v>
      </c>
      <c r="D648" s="286"/>
      <c r="E648" s="286"/>
      <c r="F648" s="287"/>
      <c r="G648" s="90" t="s">
        <v>148</v>
      </c>
      <c r="H648" s="90">
        <f>H210</f>
        <v>0</v>
      </c>
      <c r="I648" s="29"/>
      <c r="J648" s="30"/>
      <c r="K648" s="31"/>
      <c r="L648" s="31"/>
      <c r="M648" s="31"/>
    </row>
    <row r="649" spans="1:13" ht="30" customHeight="1" thickTop="1" thickBot="1" x14ac:dyDescent="0.25">
      <c r="A649" s="90"/>
      <c r="B649" s="91" t="str">
        <f>B211</f>
        <v>E</v>
      </c>
      <c r="C649" s="283" t="str">
        <f>C211</f>
        <v>LOGAN AVENUE - BROOKSIDE BOULEVARD TO OMANDS CREEK BOULEVARD, ASPHALT REHABILITATION</v>
      </c>
      <c r="D649" s="284"/>
      <c r="E649" s="284"/>
      <c r="F649" s="285"/>
      <c r="G649" s="90" t="s">
        <v>148</v>
      </c>
      <c r="H649" s="90">
        <f>H242</f>
        <v>0</v>
      </c>
      <c r="I649" s="29"/>
      <c r="J649" s="30"/>
      <c r="K649" s="31"/>
      <c r="L649" s="31"/>
      <c r="M649" s="31"/>
    </row>
    <row r="650" spans="1:13" ht="30" customHeight="1" thickTop="1" thickBot="1" x14ac:dyDescent="0.25">
      <c r="A650" s="90"/>
      <c r="B650" s="91" t="str">
        <f>B243</f>
        <v>F</v>
      </c>
      <c r="C650" s="283" t="str">
        <f>C243</f>
        <v>MARIGOLD BAY - SINCLAIR STREET TO SINCLAIR STREET, CONCRETE RECONSTRUCTION</v>
      </c>
      <c r="D650" s="284"/>
      <c r="E650" s="284"/>
      <c r="F650" s="285"/>
      <c r="G650" s="90" t="s">
        <v>148</v>
      </c>
      <c r="H650" s="90">
        <f>H326</f>
        <v>0</v>
      </c>
      <c r="I650" s="29"/>
      <c r="J650" s="30"/>
      <c r="K650" s="31"/>
      <c r="L650" s="31"/>
      <c r="M650" s="31"/>
    </row>
    <row r="651" spans="1:13" ht="30" customHeight="1" thickTop="1" thickBot="1" x14ac:dyDescent="0.25">
      <c r="A651" s="90"/>
      <c r="B651" s="91" t="str">
        <f>B327</f>
        <v>G</v>
      </c>
      <c r="C651" s="283" t="str">
        <f>C327</f>
        <v>McKELVEY STREET - LOGAN AVENUE TO NORTH LIMIT, CONCRETE PAVEMENT REHABILITATION</v>
      </c>
      <c r="D651" s="286"/>
      <c r="E651" s="286"/>
      <c r="F651" s="287"/>
      <c r="G651" s="90" t="s">
        <v>148</v>
      </c>
      <c r="H651" s="90">
        <f>H406</f>
        <v>0</v>
      </c>
      <c r="I651" s="29"/>
      <c r="J651" s="30"/>
      <c r="K651" s="31"/>
      <c r="L651" s="31"/>
      <c r="M651" s="31"/>
    </row>
    <row r="652" spans="1:13" ht="30" customHeight="1" thickTop="1" thickBot="1" x14ac:dyDescent="0.25">
      <c r="A652" s="90"/>
      <c r="B652" s="91" t="str">
        <f>B407</f>
        <v>H</v>
      </c>
      <c r="C652" s="283" t="str">
        <f>C407</f>
        <v>POPLYNN DRIVE - EGESZ STREET TO EGESZ STREET, THIN BITUMINOUS OVERLAY</v>
      </c>
      <c r="D652" s="284"/>
      <c r="E652" s="284"/>
      <c r="F652" s="285"/>
      <c r="G652" s="90" t="s">
        <v>148</v>
      </c>
      <c r="H652" s="90">
        <f>H473</f>
        <v>0</v>
      </c>
      <c r="I652" s="29"/>
      <c r="J652" s="30"/>
      <c r="K652" s="31"/>
      <c r="L652" s="31"/>
      <c r="M652" s="31"/>
    </row>
    <row r="653" spans="1:13" ht="30" customHeight="1" thickTop="1" thickBot="1" x14ac:dyDescent="0.25">
      <c r="A653" s="90"/>
      <c r="B653" s="91" t="str">
        <f>B474</f>
        <v>I</v>
      </c>
      <c r="C653" s="283" t="str">
        <f>C474</f>
        <v>RED RIVER COLLEGE PATHWAY - DALTON CRESCENT TO SKINNER ROAD, ASPHALT PATHWAY RECONSTRUCTION</v>
      </c>
      <c r="D653" s="284"/>
      <c r="E653" s="284"/>
      <c r="F653" s="285"/>
      <c r="G653" s="90" t="s">
        <v>148</v>
      </c>
      <c r="H653" s="90">
        <f>H525</f>
        <v>0</v>
      </c>
      <c r="I653" s="29"/>
      <c r="J653" s="30"/>
      <c r="K653" s="31"/>
      <c r="L653" s="31"/>
      <c r="M653" s="31"/>
    </row>
    <row r="654" spans="1:13" ht="30" customHeight="1" thickTop="1" thickBot="1" x14ac:dyDescent="0.25">
      <c r="A654" s="90"/>
      <c r="B654" s="91" t="str">
        <f>B526</f>
        <v>J</v>
      </c>
      <c r="C654" s="283" t="str">
        <f>C526</f>
        <v>TECUMSEH ALLEY - TECUMSEH STREET TO EMILY STREET, ASPHALT RECONSTRUCTION</v>
      </c>
      <c r="D654" s="284"/>
      <c r="E654" s="284"/>
      <c r="F654" s="285"/>
      <c r="G654" s="90" t="s">
        <v>148</v>
      </c>
      <c r="H654" s="90">
        <f>H594</f>
        <v>0</v>
      </c>
      <c r="I654" s="29"/>
      <c r="J654" s="30"/>
      <c r="K654" s="31"/>
      <c r="L654" s="31"/>
      <c r="M654" s="31"/>
    </row>
    <row r="655" spans="1:13" ht="30" customHeight="1" thickTop="1" thickBot="1" x14ac:dyDescent="0.25">
      <c r="A655" s="184"/>
      <c r="B655" s="91" t="str">
        <f>B595</f>
        <v>K</v>
      </c>
      <c r="C655" s="277" t="str">
        <f>C595</f>
        <v>WATER AND WASTE WORK</v>
      </c>
      <c r="D655" s="278"/>
      <c r="E655" s="278"/>
      <c r="F655" s="279"/>
      <c r="G655" s="184" t="s">
        <v>148</v>
      </c>
      <c r="H655" s="184">
        <f>H618</f>
        <v>0</v>
      </c>
      <c r="I655" s="29"/>
      <c r="J655" s="30"/>
      <c r="K655" s="31"/>
      <c r="L655" s="31"/>
      <c r="M655" s="31"/>
    </row>
    <row r="656" spans="1:13" ht="28.9" customHeight="1" thickTop="1" thickBot="1" x14ac:dyDescent="0.3">
      <c r="A656" s="90"/>
      <c r="B656" s="185"/>
      <c r="C656" s="186"/>
      <c r="D656" s="187"/>
      <c r="E656" s="188"/>
      <c r="F656" s="188"/>
      <c r="G656" s="189" t="s">
        <v>702</v>
      </c>
      <c r="H656" s="190">
        <f>SUM(H645:H655)</f>
        <v>0</v>
      </c>
      <c r="I656" s="29"/>
      <c r="J656" s="30"/>
      <c r="K656" s="31"/>
      <c r="L656" s="31"/>
      <c r="M656" s="31"/>
    </row>
    <row r="657" spans="1:13" s="39" customFormat="1" ht="63" customHeight="1" thickTop="1" thickBot="1" x14ac:dyDescent="0.3">
      <c r="A657" s="101"/>
      <c r="B657" s="288" t="str">
        <f>B619</f>
        <v>PART 2      MANITOBA HYDRO/PROVINCIALLY FUNDED WORK
                 (See B10.6, B18.2.1, B19.5, D2.3, D11.2, D13.4)</v>
      </c>
      <c r="C657" s="289"/>
      <c r="D657" s="289"/>
      <c r="E657" s="289"/>
      <c r="F657" s="289"/>
      <c r="G657" s="290"/>
      <c r="H657" s="191"/>
      <c r="I657" s="29"/>
      <c r="J657" s="30"/>
      <c r="K657" s="31"/>
      <c r="L657" s="31"/>
      <c r="M657" s="31"/>
    </row>
    <row r="658" spans="1:13" ht="30" customHeight="1" thickTop="1" thickBot="1" x14ac:dyDescent="0.25">
      <c r="A658" s="184"/>
      <c r="B658" s="91" t="str">
        <f>B620</f>
        <v>L</v>
      </c>
      <c r="C658" s="283" t="str">
        <f>C620</f>
        <v>ELGIN AVENUE WEST - KEEWATIN STREET TO WORTH STREET - INSTALLATION OF STREET LIGHTING</v>
      </c>
      <c r="D658" s="284"/>
      <c r="E658" s="284"/>
      <c r="F658" s="285"/>
      <c r="G658" s="184" t="s">
        <v>148</v>
      </c>
      <c r="H658" s="184">
        <f>H629</f>
        <v>0</v>
      </c>
      <c r="I658" s="29"/>
      <c r="J658" s="30"/>
      <c r="K658" s="31"/>
      <c r="L658" s="31"/>
      <c r="M658" s="31"/>
    </row>
    <row r="659" spans="1:13" ht="30" customHeight="1" thickTop="1" thickBot="1" x14ac:dyDescent="0.25">
      <c r="A659" s="192"/>
      <c r="B659" s="193" t="str">
        <f>B630</f>
        <v>M</v>
      </c>
      <c r="C659" s="283" t="str">
        <f>C630</f>
        <v>MARIGOLD BAY - SINCLAIR STREET TO SINCLAIR STREET - INSTALLATION OF STREET LIGHTING</v>
      </c>
      <c r="D659" s="284"/>
      <c r="E659" s="284"/>
      <c r="F659" s="285"/>
      <c r="G659" s="192" t="s">
        <v>148</v>
      </c>
      <c r="H659" s="192">
        <f>H639</f>
        <v>0</v>
      </c>
      <c r="I659" s="29"/>
      <c r="J659" s="30"/>
      <c r="K659" s="31"/>
      <c r="L659" s="31"/>
      <c r="M659" s="31"/>
    </row>
    <row r="660" spans="1:13" ht="28.9" customHeight="1" thickTop="1" thickBot="1" x14ac:dyDescent="0.3">
      <c r="A660" s="90"/>
      <c r="B660" s="194"/>
      <c r="C660" s="186"/>
      <c r="D660" s="187"/>
      <c r="E660" s="188"/>
      <c r="F660" s="188"/>
      <c r="G660" s="195" t="s">
        <v>703</v>
      </c>
      <c r="H660" s="33">
        <f>SUM(H658:H659)</f>
        <v>0</v>
      </c>
      <c r="I660" s="29"/>
      <c r="J660" s="30"/>
      <c r="K660" s="31"/>
      <c r="L660" s="31"/>
      <c r="M660" s="31"/>
    </row>
    <row r="661" spans="1:13" ht="30" customHeight="1" thickTop="1" thickBot="1" x14ac:dyDescent="0.3">
      <c r="A661" s="90"/>
      <c r="B661" s="193" t="str">
        <f>B640</f>
        <v>M</v>
      </c>
      <c r="C661" s="283" t="str">
        <f>C640</f>
        <v>MOBILIZATION /DEMOBILIZATION</v>
      </c>
      <c r="D661" s="284"/>
      <c r="E661" s="284"/>
      <c r="F661" s="285"/>
      <c r="G661" s="196" t="s">
        <v>704</v>
      </c>
      <c r="H661" s="197">
        <f>H642</f>
        <v>0</v>
      </c>
      <c r="I661" s="29"/>
      <c r="J661" s="30"/>
      <c r="K661" s="31"/>
      <c r="L661" s="31"/>
      <c r="M661" s="31"/>
    </row>
    <row r="662" spans="1:13" ht="37.9" customHeight="1" thickTop="1" x14ac:dyDescent="0.2">
      <c r="A662" s="32"/>
      <c r="B662" s="291" t="s">
        <v>705</v>
      </c>
      <c r="C662" s="292"/>
      <c r="D662" s="292"/>
      <c r="E662" s="292"/>
      <c r="F662" s="292"/>
      <c r="G662" s="293">
        <f>SUM(H656,H660,H661)</f>
        <v>0</v>
      </c>
      <c r="H662" s="294"/>
      <c r="I662" s="29"/>
      <c r="J662" s="30"/>
      <c r="K662" s="31"/>
      <c r="L662" s="31"/>
      <c r="M662" s="31"/>
    </row>
    <row r="663" spans="1:13" ht="15.95" customHeight="1" x14ac:dyDescent="0.2">
      <c r="A663" s="198"/>
      <c r="B663" s="199"/>
      <c r="C663" s="200"/>
      <c r="D663" s="201"/>
      <c r="E663" s="200"/>
      <c r="F663" s="200"/>
      <c r="G663" s="202"/>
      <c r="H663" s="203"/>
      <c r="I663" s="29"/>
      <c r="J663" s="30"/>
      <c r="K663" s="31"/>
      <c r="L663" s="31"/>
      <c r="M663" s="31"/>
    </row>
  </sheetData>
  <sheetProtection algorithmName="SHA-512" hashValue="/UGTIyJjI/C24R/gk8s+cttvogA6E8Q9FVctzWcz2L2400e3uP9Bl2trPsKAk53S/7eFcA8BKkB/8stlcHxBsA==" saltValue="R5e2QuAyxLVVd+2kVn/yKw==" spinCount="100000" sheet="1" objects="1" scenarios="1" selectLockedCells="1"/>
  <mergeCells count="48">
    <mergeCell ref="B657:G657"/>
    <mergeCell ref="C658:F658"/>
    <mergeCell ref="C659:F659"/>
    <mergeCell ref="C661:F661"/>
    <mergeCell ref="B662:F662"/>
    <mergeCell ref="G662:H662"/>
    <mergeCell ref="C655:F655"/>
    <mergeCell ref="B644:F644"/>
    <mergeCell ref="C645:F645"/>
    <mergeCell ref="C646:F646"/>
    <mergeCell ref="C647:F647"/>
    <mergeCell ref="C648:F648"/>
    <mergeCell ref="C649:F649"/>
    <mergeCell ref="C650:F650"/>
    <mergeCell ref="C651:F651"/>
    <mergeCell ref="C652:F652"/>
    <mergeCell ref="C653:F653"/>
    <mergeCell ref="C654:F654"/>
    <mergeCell ref="C642:F642"/>
    <mergeCell ref="C525:F525"/>
    <mergeCell ref="C526:F526"/>
    <mergeCell ref="C594:F594"/>
    <mergeCell ref="C595:F595"/>
    <mergeCell ref="C618:F618"/>
    <mergeCell ref="B619:G619"/>
    <mergeCell ref="C620:F620"/>
    <mergeCell ref="C629:F629"/>
    <mergeCell ref="C630:F630"/>
    <mergeCell ref="C639:F639"/>
    <mergeCell ref="C640:F640"/>
    <mergeCell ref="C474:F474"/>
    <mergeCell ref="C179:F179"/>
    <mergeCell ref="C180:F180"/>
    <mergeCell ref="C210:F210"/>
    <mergeCell ref="C211:F211"/>
    <mergeCell ref="C242:F242"/>
    <mergeCell ref="C243:F243"/>
    <mergeCell ref="C326:F326"/>
    <mergeCell ref="C327:F327"/>
    <mergeCell ref="C406:F406"/>
    <mergeCell ref="C407:F407"/>
    <mergeCell ref="C473:F473"/>
    <mergeCell ref="C98:F98"/>
    <mergeCell ref="B6:F6"/>
    <mergeCell ref="C7:F7"/>
    <mergeCell ref="C55:F55"/>
    <mergeCell ref="C56:F56"/>
    <mergeCell ref="C97:F97"/>
  </mergeCells>
  <phoneticPr fontId="19" type="noConversion"/>
  <conditionalFormatting sqref="D9:D19 D39:D49">
    <cfRule type="cellIs" dxfId="214" priority="83" stopIfTrue="1" operator="equal">
      <formula>"CW 2130-R11"</formula>
    </cfRule>
    <cfRule type="cellIs" dxfId="213" priority="84" stopIfTrue="1" operator="equal">
      <formula>"CW 3120-R2"</formula>
    </cfRule>
    <cfRule type="cellIs" dxfId="212" priority="85" stopIfTrue="1" operator="equal">
      <formula>"CW 3240-R7"</formula>
    </cfRule>
  </conditionalFormatting>
  <conditionalFormatting sqref="D21:D37">
    <cfRule type="cellIs" dxfId="211" priority="36" stopIfTrue="1" operator="equal">
      <formula>"CW 2130-R11"</formula>
    </cfRule>
    <cfRule type="cellIs" dxfId="210" priority="37" stopIfTrue="1" operator="equal">
      <formula>"CW 3120-R2"</formula>
    </cfRule>
    <cfRule type="cellIs" dxfId="209" priority="38" stopIfTrue="1" operator="equal">
      <formula>"CW 3240-R7"</formula>
    </cfRule>
  </conditionalFormatting>
  <conditionalFormatting sqref="D51">
    <cfRule type="cellIs" dxfId="208" priority="207" stopIfTrue="1" operator="equal">
      <formula>"CW 2130-R11"</formula>
    </cfRule>
    <cfRule type="cellIs" dxfId="207" priority="208" stopIfTrue="1" operator="equal">
      <formula>"CW 3120-R2"</formula>
    </cfRule>
    <cfRule type="cellIs" dxfId="206" priority="209" stopIfTrue="1" operator="equal">
      <formula>"CW 3240-R7"</formula>
    </cfRule>
  </conditionalFormatting>
  <conditionalFormatting sqref="D53:D54">
    <cfRule type="cellIs" dxfId="205" priority="204" stopIfTrue="1" operator="equal">
      <formula>"CW 2130-R11"</formula>
    </cfRule>
    <cfRule type="cellIs" dxfId="204" priority="205" stopIfTrue="1" operator="equal">
      <formula>"CW 3120-R2"</formula>
    </cfRule>
    <cfRule type="cellIs" dxfId="203" priority="206" stopIfTrue="1" operator="equal">
      <formula>"CW 3240-R7"</formula>
    </cfRule>
  </conditionalFormatting>
  <conditionalFormatting sqref="D58:D65">
    <cfRule type="cellIs" dxfId="202" priority="42" stopIfTrue="1" operator="equal">
      <formula>"CW 2130-R11"</formula>
    </cfRule>
    <cfRule type="cellIs" dxfId="201" priority="43" stopIfTrue="1" operator="equal">
      <formula>"CW 3120-R2"</formula>
    </cfRule>
    <cfRule type="cellIs" dxfId="200" priority="44" stopIfTrue="1" operator="equal">
      <formula>"CW 3240-R7"</formula>
    </cfRule>
  </conditionalFormatting>
  <conditionalFormatting sqref="D67:D88">
    <cfRule type="cellIs" dxfId="199" priority="33" stopIfTrue="1" operator="equal">
      <formula>"CW 2130-R11"</formula>
    </cfRule>
    <cfRule type="cellIs" dxfId="198" priority="34" stopIfTrue="1" operator="equal">
      <formula>"CW 3120-R2"</formula>
    </cfRule>
    <cfRule type="cellIs" dxfId="197" priority="35" stopIfTrue="1" operator="equal">
      <formula>"CW 3240-R7"</formula>
    </cfRule>
  </conditionalFormatting>
  <conditionalFormatting sqref="D90">
    <cfRule type="cellIs" dxfId="196" priority="201" stopIfTrue="1" operator="equal">
      <formula>"CW 2130-R11"</formula>
    </cfRule>
    <cfRule type="cellIs" dxfId="195" priority="202" stopIfTrue="1" operator="equal">
      <formula>"CW 3120-R2"</formula>
    </cfRule>
    <cfRule type="cellIs" dxfId="194" priority="203" stopIfTrue="1" operator="equal">
      <formula>"CW 3240-R7"</formula>
    </cfRule>
  </conditionalFormatting>
  <conditionalFormatting sqref="D92:D93">
    <cfRule type="cellIs" dxfId="193" priority="18" stopIfTrue="1" operator="equal">
      <formula>"CW 2130-R11"</formula>
    </cfRule>
    <cfRule type="cellIs" dxfId="192" priority="19" stopIfTrue="1" operator="equal">
      <formula>"CW 3120-R2"</formula>
    </cfRule>
    <cfRule type="cellIs" dxfId="191" priority="20" stopIfTrue="1" operator="equal">
      <formula>"CW 3240-R7"</formula>
    </cfRule>
  </conditionalFormatting>
  <conditionalFormatting sqref="D95:D96 D156:D159 D177:D178 D208:D209 D303:D306 D324:D325 D404:D405 D470:D471">
    <cfRule type="cellIs" dxfId="190" priority="218" stopIfTrue="1" operator="equal">
      <formula>"CW 3240-R7"</formula>
    </cfRule>
  </conditionalFormatting>
  <conditionalFormatting sqref="D95:D96 D177:D178 D208:D209 D324:D325 D404:D405 D470:D471 D156:D159 D303:D306">
    <cfRule type="cellIs" dxfId="189" priority="217" stopIfTrue="1" operator="equal">
      <formula>"CW 3120-R2"</formula>
    </cfRule>
  </conditionalFormatting>
  <conditionalFormatting sqref="D100:D112">
    <cfRule type="cellIs" dxfId="188" priority="80" stopIfTrue="1" operator="equal">
      <formula>"CW 2130-R11"</formula>
    </cfRule>
    <cfRule type="cellIs" dxfId="187" priority="81" stopIfTrue="1" operator="equal">
      <formula>"CW 3120-R2"</formula>
    </cfRule>
    <cfRule type="cellIs" dxfId="186" priority="82" stopIfTrue="1" operator="equal">
      <formula>"CW 3240-R7"</formula>
    </cfRule>
  </conditionalFormatting>
  <conditionalFormatting sqref="D114:D133">
    <cfRule type="cellIs" dxfId="185" priority="128" stopIfTrue="1" operator="equal">
      <formula>"CW 2130-R11"</formula>
    </cfRule>
    <cfRule type="cellIs" dxfId="184" priority="129" stopIfTrue="1" operator="equal">
      <formula>"CW 3120-R2"</formula>
    </cfRule>
    <cfRule type="cellIs" dxfId="183" priority="130" stopIfTrue="1" operator="equal">
      <formula>"CW 3240-R7"</formula>
    </cfRule>
  </conditionalFormatting>
  <conditionalFormatting sqref="D135:D140 D524 D562:D564 D592:D593">
    <cfRule type="cellIs" dxfId="182" priority="214" stopIfTrue="1" operator="equal">
      <formula>"CW 3120-R2"</formula>
    </cfRule>
    <cfRule type="cellIs" dxfId="181" priority="215" stopIfTrue="1" operator="equal">
      <formula>"CW 3240-R7"</formula>
    </cfRule>
  </conditionalFormatting>
  <conditionalFormatting sqref="D135:D140 D562:D564 D524 D592:D593">
    <cfRule type="cellIs" dxfId="180" priority="213" stopIfTrue="1" operator="equal">
      <formula>"CW 2130-R11"</formula>
    </cfRule>
  </conditionalFormatting>
  <conditionalFormatting sqref="D137:D148">
    <cfRule type="cellIs" dxfId="179" priority="131" stopIfTrue="1" operator="equal">
      <formula>"CW 2130-R11"</formula>
    </cfRule>
    <cfRule type="cellIs" dxfId="178" priority="132" stopIfTrue="1" operator="equal">
      <formula>"CW 3120-R2"</formula>
    </cfRule>
    <cfRule type="cellIs" dxfId="177" priority="133" stopIfTrue="1" operator="equal">
      <formula>"CW 3240-R7"</formula>
    </cfRule>
  </conditionalFormatting>
  <conditionalFormatting sqref="D150">
    <cfRule type="cellIs" dxfId="176" priority="198" stopIfTrue="1" operator="equal">
      <formula>"CW 2130-R11"</formula>
    </cfRule>
    <cfRule type="cellIs" dxfId="175" priority="199" stopIfTrue="1" operator="equal">
      <formula>"CW 3120-R2"</formula>
    </cfRule>
    <cfRule type="cellIs" dxfId="174" priority="200" stopIfTrue="1" operator="equal">
      <formula>"CW 3240-R7"</formula>
    </cfRule>
  </conditionalFormatting>
  <conditionalFormatting sqref="D152:D154">
    <cfRule type="cellIs" dxfId="173" priority="196" stopIfTrue="1" operator="equal">
      <formula>"CW 3120-R2"</formula>
    </cfRule>
    <cfRule type="cellIs" dxfId="172" priority="197" stopIfTrue="1" operator="equal">
      <formula>"CW 3240-R7"</formula>
    </cfRule>
  </conditionalFormatting>
  <conditionalFormatting sqref="D153 D470:D471">
    <cfRule type="cellIs" dxfId="171" priority="195" stopIfTrue="1" operator="equal">
      <formula>"CW 2130-R11"</formula>
    </cfRule>
  </conditionalFormatting>
  <conditionalFormatting sqref="D155">
    <cfRule type="cellIs" dxfId="170" priority="150" stopIfTrue="1" operator="equal">
      <formula>"CW 3120-R2"</formula>
    </cfRule>
    <cfRule type="cellIs" dxfId="169" priority="151" stopIfTrue="1" operator="equal">
      <formula>"CW 3240-R7"</formula>
    </cfRule>
  </conditionalFormatting>
  <conditionalFormatting sqref="D158:D159">
    <cfRule type="cellIs" dxfId="168" priority="194" stopIfTrue="1" operator="equal">
      <formula>"CW 2130-R11"</formula>
    </cfRule>
  </conditionalFormatting>
  <conditionalFormatting sqref="D160:D162">
    <cfRule type="cellIs" dxfId="167" priority="123" stopIfTrue="1" operator="equal">
      <formula>"CW 3240-R7"</formula>
    </cfRule>
  </conditionalFormatting>
  <conditionalFormatting sqref="D160:D163">
    <cfRule type="cellIs" dxfId="166" priority="122" stopIfTrue="1" operator="equal">
      <formula>"CW 3120-R2"</formula>
    </cfRule>
  </conditionalFormatting>
  <conditionalFormatting sqref="D161:D162">
    <cfRule type="cellIs" dxfId="165" priority="124" stopIfTrue="1" operator="equal">
      <formula>"CW 2130-R11"</formula>
    </cfRule>
  </conditionalFormatting>
  <conditionalFormatting sqref="D163:D166">
    <cfRule type="cellIs" dxfId="164" priority="193" stopIfTrue="1" operator="equal">
      <formula>"CW 3240-R7"</formula>
    </cfRule>
  </conditionalFormatting>
  <conditionalFormatting sqref="D164:D166">
    <cfRule type="cellIs" dxfId="163" priority="191" stopIfTrue="1" operator="equal">
      <formula>"CW 2130-R11"</formula>
    </cfRule>
  </conditionalFormatting>
  <conditionalFormatting sqref="D165:D166">
    <cfRule type="cellIs" dxfId="162" priority="192" stopIfTrue="1" operator="equal">
      <formula>"CW 3120-R2"</formula>
    </cfRule>
  </conditionalFormatting>
  <conditionalFormatting sqref="D168:D175">
    <cfRule type="cellIs" dxfId="161" priority="189" stopIfTrue="1" operator="equal">
      <formula>"CW 3120-R2"</formula>
    </cfRule>
    <cfRule type="cellIs" dxfId="160" priority="190" stopIfTrue="1" operator="equal">
      <formula>"CW 3240-R7"</formula>
    </cfRule>
  </conditionalFormatting>
  <conditionalFormatting sqref="D169:D175">
    <cfRule type="cellIs" dxfId="159" priority="188" stopIfTrue="1" operator="equal">
      <formula>"CW 2130-R11"</formula>
    </cfRule>
  </conditionalFormatting>
  <conditionalFormatting sqref="D182">
    <cfRule type="cellIs" dxfId="158" priority="185" stopIfTrue="1" operator="equal">
      <formula>"CW 2130-R11"</formula>
    </cfRule>
    <cfRule type="cellIs" dxfId="157" priority="186" stopIfTrue="1" operator="equal">
      <formula>"CW 3120-R2"</formula>
    </cfRule>
    <cfRule type="cellIs" dxfId="156" priority="187" stopIfTrue="1" operator="equal">
      <formula>"CW 3240-R7"</formula>
    </cfRule>
  </conditionalFormatting>
  <conditionalFormatting sqref="D184:D206">
    <cfRule type="cellIs" dxfId="155" priority="95" stopIfTrue="1" operator="equal">
      <formula>"CW 2130-R11"</formula>
    </cfRule>
    <cfRule type="cellIs" dxfId="154" priority="96" stopIfTrue="1" operator="equal">
      <formula>"CW 3120-R2"</formula>
    </cfRule>
    <cfRule type="cellIs" dxfId="153" priority="97" stopIfTrue="1" operator="equal">
      <formula>"CW 3240-R7"</formula>
    </cfRule>
  </conditionalFormatting>
  <conditionalFormatting sqref="D213:D224">
    <cfRule type="cellIs" dxfId="152" priority="125" stopIfTrue="1" operator="equal">
      <formula>"CW 2130-R11"</formula>
    </cfRule>
    <cfRule type="cellIs" dxfId="151" priority="126" stopIfTrue="1" operator="equal">
      <formula>"CW 3120-R2"</formula>
    </cfRule>
    <cfRule type="cellIs" dxfId="150" priority="127" stopIfTrue="1" operator="equal">
      <formula>"CW 3240-R7"</formula>
    </cfRule>
  </conditionalFormatting>
  <conditionalFormatting sqref="D226:D235">
    <cfRule type="cellIs" dxfId="149" priority="92" stopIfTrue="1" operator="equal">
      <formula>"CW 2130-R11"</formula>
    </cfRule>
    <cfRule type="cellIs" dxfId="148" priority="93" stopIfTrue="1" operator="equal">
      <formula>"CW 3120-R2"</formula>
    </cfRule>
    <cfRule type="cellIs" dxfId="147" priority="94" stopIfTrue="1" operator="equal">
      <formula>"CW 3240-R7"</formula>
    </cfRule>
  </conditionalFormatting>
  <conditionalFormatting sqref="D237">
    <cfRule type="cellIs" dxfId="146" priority="182" stopIfTrue="1" operator="equal">
      <formula>"CW 2130-R11"</formula>
    </cfRule>
    <cfRule type="cellIs" dxfId="145" priority="183" stopIfTrue="1" operator="equal">
      <formula>"CW 3120-R2"</formula>
    </cfRule>
    <cfRule type="cellIs" dxfId="144" priority="184" stopIfTrue="1" operator="equal">
      <formula>"CW 3240-R7"</formula>
    </cfRule>
  </conditionalFormatting>
  <conditionalFormatting sqref="D239:D241">
    <cfRule type="cellIs" dxfId="143" priority="12" stopIfTrue="1" operator="equal">
      <formula>"CW 2130-R11"</formula>
    </cfRule>
    <cfRule type="cellIs" dxfId="142" priority="13" stopIfTrue="1" operator="equal">
      <formula>"CW 3120-R2"</formula>
    </cfRule>
    <cfRule type="cellIs" dxfId="141" priority="14" stopIfTrue="1" operator="equal">
      <formula>"CW 3240-R7"</formula>
    </cfRule>
  </conditionalFormatting>
  <conditionalFormatting sqref="D245:D258">
    <cfRule type="cellIs" dxfId="140" priority="71" stopIfTrue="1" operator="equal">
      <formula>"CW 2130-R11"</formula>
    </cfRule>
    <cfRule type="cellIs" dxfId="139" priority="72" stopIfTrue="1" operator="equal">
      <formula>"CW 3120-R2"</formula>
    </cfRule>
    <cfRule type="cellIs" dxfId="138" priority="73" stopIfTrue="1" operator="equal">
      <formula>"CW 3240-R7"</formula>
    </cfRule>
  </conditionalFormatting>
  <conditionalFormatting sqref="D260:D286">
    <cfRule type="cellIs" dxfId="137" priority="68" stopIfTrue="1" operator="equal">
      <formula>"CW 2130-R11"</formula>
    </cfRule>
    <cfRule type="cellIs" dxfId="136" priority="69" stopIfTrue="1" operator="equal">
      <formula>"CW 3120-R2"</formula>
    </cfRule>
    <cfRule type="cellIs" dxfId="135" priority="70" stopIfTrue="1" operator="equal">
      <formula>"CW 3240-R7"</formula>
    </cfRule>
  </conditionalFormatting>
  <conditionalFormatting sqref="D288:D297">
    <cfRule type="cellIs" dxfId="134" priority="74" stopIfTrue="1" operator="equal">
      <formula>"CW 2130-R11"</formula>
    </cfRule>
    <cfRule type="cellIs" dxfId="133" priority="75" stopIfTrue="1" operator="equal">
      <formula>"CW 3120-R2"</formula>
    </cfRule>
    <cfRule type="cellIs" dxfId="132" priority="76" stopIfTrue="1" operator="equal">
      <formula>"CW 3240-R7"</formula>
    </cfRule>
  </conditionalFormatting>
  <conditionalFormatting sqref="D299:D300">
    <cfRule type="cellIs" dxfId="131" priority="180" stopIfTrue="1" operator="equal">
      <formula>"CW 3120-R2"</formula>
    </cfRule>
    <cfRule type="cellIs" dxfId="130" priority="181" stopIfTrue="1" operator="equal">
      <formula>"CW 3240-R7"</formula>
    </cfRule>
  </conditionalFormatting>
  <conditionalFormatting sqref="D300">
    <cfRule type="cellIs" dxfId="129" priority="179" stopIfTrue="1" operator="equal">
      <formula>"CW 2130-R11"</formula>
    </cfRule>
  </conditionalFormatting>
  <conditionalFormatting sqref="D301:D302">
    <cfRule type="cellIs" dxfId="128" priority="148" stopIfTrue="1" operator="equal">
      <formula>"CW 3120-R2"</formula>
    </cfRule>
    <cfRule type="cellIs" dxfId="127" priority="149" stopIfTrue="1" operator="equal">
      <formula>"CW 3240-R7"</formula>
    </cfRule>
  </conditionalFormatting>
  <conditionalFormatting sqref="D305:D306">
    <cfRule type="cellIs" dxfId="126" priority="178" stopIfTrue="1" operator="equal">
      <formula>"CW 2130-R11"</formula>
    </cfRule>
  </conditionalFormatting>
  <conditionalFormatting sqref="D307:D310">
    <cfRule type="cellIs" dxfId="125" priority="176" stopIfTrue="1" operator="equal">
      <formula>"CW 3120-R2"</formula>
    </cfRule>
    <cfRule type="cellIs" dxfId="124" priority="177" stopIfTrue="1" operator="equal">
      <formula>"CW 3240-R7"</formula>
    </cfRule>
  </conditionalFormatting>
  <conditionalFormatting sqref="D308:D309 D95:D96 D177:D178 D208:D209 D324:D325 D404:D405">
    <cfRule type="cellIs" dxfId="123" priority="216" stopIfTrue="1" operator="equal">
      <formula>"CW 2130-R11"</formula>
    </cfRule>
  </conditionalFormatting>
  <conditionalFormatting sqref="D311:D313">
    <cfRule type="cellIs" dxfId="122" priority="173" stopIfTrue="1" operator="equal">
      <formula>"CW 2130-R11"</formula>
    </cfRule>
    <cfRule type="cellIs" dxfId="121" priority="175" stopIfTrue="1" operator="equal">
      <formula>"CW 3240-R7"</formula>
    </cfRule>
  </conditionalFormatting>
  <conditionalFormatting sqref="D312:D313">
    <cfRule type="cellIs" dxfId="120" priority="174" stopIfTrue="1" operator="equal">
      <formula>"CW 3120-R2"</formula>
    </cfRule>
  </conditionalFormatting>
  <conditionalFormatting sqref="D315:D322">
    <cfRule type="cellIs" dxfId="119" priority="171" stopIfTrue="1" operator="equal">
      <formula>"CW 3120-R2"</formula>
    </cfRule>
    <cfRule type="cellIs" dxfId="118" priority="172" stopIfTrue="1" operator="equal">
      <formula>"CW 3240-R7"</formula>
    </cfRule>
  </conditionalFormatting>
  <conditionalFormatting sqref="D316:D322">
    <cfRule type="cellIs" dxfId="117" priority="170" stopIfTrue="1" operator="equal">
      <formula>"CW 2130-R11"</formula>
    </cfRule>
  </conditionalFormatting>
  <conditionalFormatting sqref="D329:D331">
    <cfRule type="cellIs" dxfId="116" priority="119" stopIfTrue="1" operator="equal">
      <formula>"CW 2130-R11"</formula>
    </cfRule>
    <cfRule type="cellIs" dxfId="115" priority="120" stopIfTrue="1" operator="equal">
      <formula>"CW 3120-R2"</formula>
    </cfRule>
    <cfRule type="cellIs" dxfId="114" priority="121" stopIfTrue="1" operator="equal">
      <formula>"CW 3240-R7"</formula>
    </cfRule>
  </conditionalFormatting>
  <conditionalFormatting sqref="D333:D368">
    <cfRule type="cellIs" dxfId="113" priority="89" stopIfTrue="1" operator="equal">
      <formula>"CW 2130-R11"</formula>
    </cfRule>
    <cfRule type="cellIs" dxfId="112" priority="90" stopIfTrue="1" operator="equal">
      <formula>"CW 3120-R2"</formula>
    </cfRule>
    <cfRule type="cellIs" dxfId="111" priority="91" stopIfTrue="1" operator="equal">
      <formula>"CW 3240-R7"</formula>
    </cfRule>
  </conditionalFormatting>
  <conditionalFormatting sqref="D370">
    <cfRule type="cellIs" dxfId="110" priority="167" stopIfTrue="1" operator="equal">
      <formula>"CW 2130-R11"</formula>
    </cfRule>
    <cfRule type="cellIs" dxfId="109" priority="168" stopIfTrue="1" operator="equal">
      <formula>"CW 3120-R2"</formula>
    </cfRule>
    <cfRule type="cellIs" dxfId="108" priority="169" stopIfTrue="1" operator="equal">
      <formula>"CW 3240-R7"</formula>
    </cfRule>
  </conditionalFormatting>
  <conditionalFormatting sqref="D372:D377">
    <cfRule type="cellIs" dxfId="107" priority="50" stopIfTrue="1" operator="equal">
      <formula>"CW 3120-R2"</formula>
    </cfRule>
    <cfRule type="cellIs" dxfId="106" priority="51" stopIfTrue="1" operator="equal">
      <formula>"CW 3240-R7"</formula>
    </cfRule>
  </conditionalFormatting>
  <conditionalFormatting sqref="D379">
    <cfRule type="cellIs" dxfId="105" priority="10" stopIfTrue="1" operator="equal">
      <formula>"CW 3120-R2"</formula>
    </cfRule>
    <cfRule type="cellIs" dxfId="104" priority="11" stopIfTrue="1" operator="equal">
      <formula>"CW 3240-R7"</formula>
    </cfRule>
  </conditionalFormatting>
  <conditionalFormatting sqref="D380:D382">
    <cfRule type="cellIs" dxfId="103" priority="162" stopIfTrue="1" operator="equal">
      <formula>"CW 3120-R2"</formula>
    </cfRule>
    <cfRule type="cellIs" dxfId="102" priority="163" stopIfTrue="1" operator="equal">
      <formula>"CW 3240-R7"</formula>
    </cfRule>
  </conditionalFormatting>
  <conditionalFormatting sqref="D381:D382">
    <cfRule type="cellIs" dxfId="101" priority="161" stopIfTrue="1" operator="equal">
      <formula>"CW 2130-R11"</formula>
    </cfRule>
  </conditionalFormatting>
  <conditionalFormatting sqref="D383:D385 D387">
    <cfRule type="cellIs" dxfId="100" priority="48" stopIfTrue="1" operator="equal">
      <formula>"CW 3120-R2"</formula>
    </cfRule>
    <cfRule type="cellIs" dxfId="99" priority="49" stopIfTrue="1" operator="equal">
      <formula>"CW 3240-R7"</formula>
    </cfRule>
  </conditionalFormatting>
  <conditionalFormatting sqref="D387">
    <cfRule type="cellIs" dxfId="98" priority="47" stopIfTrue="1" operator="equal">
      <formula>"CW 2130-R11"</formula>
    </cfRule>
  </conditionalFormatting>
  <conditionalFormatting sqref="D388:D390">
    <cfRule type="cellIs" dxfId="97" priority="45" stopIfTrue="1" operator="equal">
      <formula>"CW 3120-R2"</formula>
    </cfRule>
    <cfRule type="cellIs" dxfId="96" priority="46" stopIfTrue="1" operator="equal">
      <formula>"CW 3240-R7"</formula>
    </cfRule>
  </conditionalFormatting>
  <conditionalFormatting sqref="D392">
    <cfRule type="cellIs" dxfId="95" priority="164" stopIfTrue="1" operator="equal">
      <formula>"CW 2130-R11"</formula>
    </cfRule>
  </conditionalFormatting>
  <conditionalFormatting sqref="D392:D395">
    <cfRule type="cellIs" dxfId="94" priority="165" stopIfTrue="1" operator="equal">
      <formula>"CW 3120-R2"</formula>
    </cfRule>
    <cfRule type="cellIs" dxfId="93" priority="166" stopIfTrue="1" operator="equal">
      <formula>"CW 3240-R7"</formula>
    </cfRule>
  </conditionalFormatting>
  <conditionalFormatting sqref="D394:D402">
    <cfRule type="cellIs" dxfId="92" priority="30" stopIfTrue="1" operator="equal">
      <formula>"CW 2130-R11"</formula>
    </cfRule>
  </conditionalFormatting>
  <conditionalFormatting sqref="D396:D402">
    <cfRule type="cellIs" dxfId="91" priority="31" stopIfTrue="1" operator="equal">
      <formula>"CW 3120-R2"</formula>
    </cfRule>
    <cfRule type="cellIs" dxfId="90" priority="32" stopIfTrue="1" operator="equal">
      <formula>"CW 3240-R7"</formula>
    </cfRule>
  </conditionalFormatting>
  <conditionalFormatting sqref="D409:D411">
    <cfRule type="cellIs" dxfId="89" priority="116" stopIfTrue="1" operator="equal">
      <formula>"CW 2130-R11"</formula>
    </cfRule>
    <cfRule type="cellIs" dxfId="88" priority="117" stopIfTrue="1" operator="equal">
      <formula>"CW 3120-R2"</formula>
    </cfRule>
    <cfRule type="cellIs" dxfId="87" priority="118" stopIfTrue="1" operator="equal">
      <formula>"CW 3240-R7"</formula>
    </cfRule>
  </conditionalFormatting>
  <conditionalFormatting sqref="D413:D452">
    <cfRule type="cellIs" dxfId="86" priority="27" stopIfTrue="1" operator="equal">
      <formula>"CW 2130-R11"</formula>
    </cfRule>
    <cfRule type="cellIs" dxfId="85" priority="28" stopIfTrue="1" operator="equal">
      <formula>"CW 3120-R2"</formula>
    </cfRule>
    <cfRule type="cellIs" dxfId="84" priority="29" stopIfTrue="1" operator="equal">
      <formula>"CW 3240-R7"</formula>
    </cfRule>
  </conditionalFormatting>
  <conditionalFormatting sqref="D454:D456">
    <cfRule type="cellIs" dxfId="83" priority="145" stopIfTrue="1" operator="equal">
      <formula>"CW 2130-R11"</formula>
    </cfRule>
    <cfRule type="cellIs" dxfId="82" priority="146" stopIfTrue="1" operator="equal">
      <formula>"CW 3120-R2"</formula>
    </cfRule>
    <cfRule type="cellIs" dxfId="81" priority="147" stopIfTrue="1" operator="equal">
      <formula>"CW 3240-R7"</formula>
    </cfRule>
  </conditionalFormatting>
  <conditionalFormatting sqref="D458">
    <cfRule type="cellIs" dxfId="80" priority="158" stopIfTrue="1" operator="equal">
      <formula>"CW 2130-R11"</formula>
    </cfRule>
    <cfRule type="cellIs" dxfId="79" priority="159" stopIfTrue="1" operator="equal">
      <formula>"CW 3120-R2"</formula>
    </cfRule>
    <cfRule type="cellIs" dxfId="78" priority="160" stopIfTrue="1" operator="equal">
      <formula>"CW 3240-R7"</formula>
    </cfRule>
  </conditionalFormatting>
  <conditionalFormatting sqref="D460:D463">
    <cfRule type="cellIs" dxfId="77" priority="156" stopIfTrue="1" operator="equal">
      <formula>"CW 3120-R2"</formula>
    </cfRule>
    <cfRule type="cellIs" dxfId="76" priority="157" stopIfTrue="1" operator="equal">
      <formula>"CW 3240-R7"</formula>
    </cfRule>
  </conditionalFormatting>
  <conditionalFormatting sqref="D461:D463">
    <cfRule type="cellIs" dxfId="75" priority="155" stopIfTrue="1" operator="equal">
      <formula>"CW 2130-R11"</formula>
    </cfRule>
  </conditionalFormatting>
  <conditionalFormatting sqref="D465:D468">
    <cfRule type="cellIs" dxfId="74" priority="152" stopIfTrue="1" operator="equal">
      <formula>"CW 2130-R11"</formula>
    </cfRule>
    <cfRule type="cellIs" dxfId="73" priority="153" stopIfTrue="1" operator="equal">
      <formula>"CW 3120-R2"</formula>
    </cfRule>
    <cfRule type="cellIs" dxfId="72" priority="154" stopIfTrue="1" operator="equal">
      <formula>"CW 3240-R7"</formula>
    </cfRule>
  </conditionalFormatting>
  <conditionalFormatting sqref="D476:D486">
    <cfRule type="cellIs" dxfId="71" priority="98" stopIfTrue="1" operator="equal">
      <formula>"CW 2130-R11"</formula>
    </cfRule>
    <cfRule type="cellIs" dxfId="70" priority="99" stopIfTrue="1" operator="equal">
      <formula>"CW 3120-R2"</formula>
    </cfRule>
    <cfRule type="cellIs" dxfId="69" priority="100" stopIfTrue="1" operator="equal">
      <formula>"CW 3240-R7"</formula>
    </cfRule>
  </conditionalFormatting>
  <conditionalFormatting sqref="D488:D508">
    <cfRule type="cellIs" dxfId="68" priority="24" stopIfTrue="1" operator="equal">
      <formula>"CW 2130-R11"</formula>
    </cfRule>
    <cfRule type="cellIs" dxfId="67" priority="25" stopIfTrue="1" operator="equal">
      <formula>"CW 3120-R2"</formula>
    </cfRule>
    <cfRule type="cellIs" dxfId="66" priority="26" stopIfTrue="1" operator="equal">
      <formula>"CW 3240-R7"</formula>
    </cfRule>
  </conditionalFormatting>
  <conditionalFormatting sqref="D510:D513">
    <cfRule type="cellIs" dxfId="65" priority="101" stopIfTrue="1" operator="equal">
      <formula>"CW 2130-R11"</formula>
    </cfRule>
    <cfRule type="cellIs" dxfId="64" priority="102" stopIfTrue="1" operator="equal">
      <formula>"CW 3120-R2"</formula>
    </cfRule>
    <cfRule type="cellIs" dxfId="63" priority="103" stopIfTrue="1" operator="equal">
      <formula>"CW 3240-R7"</formula>
    </cfRule>
  </conditionalFormatting>
  <conditionalFormatting sqref="D515:D519">
    <cfRule type="cellIs" dxfId="62" priority="86" stopIfTrue="1" operator="equal">
      <formula>"CW 2130-R11"</formula>
    </cfRule>
    <cfRule type="cellIs" dxfId="61" priority="87" stopIfTrue="1" operator="equal">
      <formula>"CW 3120-R2"</formula>
    </cfRule>
    <cfRule type="cellIs" dxfId="60" priority="88" stopIfTrue="1" operator="equal">
      <formula>"CW 3240-R7"</formula>
    </cfRule>
  </conditionalFormatting>
  <conditionalFormatting sqref="D521:D522">
    <cfRule type="cellIs" dxfId="59" priority="104" stopIfTrue="1" operator="equal">
      <formula>"CW 2130-R11"</formula>
    </cfRule>
    <cfRule type="cellIs" dxfId="58" priority="105" stopIfTrue="1" operator="equal">
      <formula>"CW 3120-R2"</formula>
    </cfRule>
    <cfRule type="cellIs" dxfId="57" priority="106" stopIfTrue="1" operator="equal">
      <formula>"CW 3240-R7"</formula>
    </cfRule>
  </conditionalFormatting>
  <conditionalFormatting sqref="D528:D531">
    <cfRule type="cellIs" dxfId="56" priority="77" stopIfTrue="1" operator="equal">
      <formula>"CW 2130-R11"</formula>
    </cfRule>
    <cfRule type="cellIs" dxfId="55" priority="78" stopIfTrue="1" operator="equal">
      <formula>"CW 3120-R2"</formula>
    </cfRule>
    <cfRule type="cellIs" dxfId="54" priority="79" stopIfTrue="1" operator="equal">
      <formula>"CW 3240-R7"</formula>
    </cfRule>
  </conditionalFormatting>
  <conditionalFormatting sqref="D532:D538">
    <cfRule type="cellIs" dxfId="53" priority="210" stopIfTrue="1" operator="equal">
      <formula>"CW 2130-R11"</formula>
    </cfRule>
    <cfRule type="cellIs" dxfId="52" priority="211" stopIfTrue="1" operator="equal">
      <formula>"CW 3120-R2"</formula>
    </cfRule>
    <cfRule type="cellIs" dxfId="51" priority="212" stopIfTrue="1" operator="equal">
      <formula>"CW 3240-R7"</formula>
    </cfRule>
  </conditionalFormatting>
  <conditionalFormatting sqref="D533">
    <cfRule type="cellIs" dxfId="50" priority="113" stopIfTrue="1" operator="equal">
      <formula>"CW 2130-R11"</formula>
    </cfRule>
    <cfRule type="cellIs" dxfId="49" priority="114" stopIfTrue="1" operator="equal">
      <formula>"CW 3120-R2"</formula>
    </cfRule>
    <cfRule type="cellIs" dxfId="48" priority="115" stopIfTrue="1" operator="equal">
      <formula>"CW 3240-R7"</formula>
    </cfRule>
  </conditionalFormatting>
  <conditionalFormatting sqref="D540:D558">
    <cfRule type="cellIs" dxfId="47" priority="7" stopIfTrue="1" operator="equal">
      <formula>"CW 2130-R11"</formula>
    </cfRule>
    <cfRule type="cellIs" dxfId="46" priority="8" stopIfTrue="1" operator="equal">
      <formula>"CW 3120-R2"</formula>
    </cfRule>
    <cfRule type="cellIs" dxfId="45" priority="9" stopIfTrue="1" operator="equal">
      <formula>"CW 3240-R7"</formula>
    </cfRule>
  </conditionalFormatting>
  <conditionalFormatting sqref="D560:D570">
    <cfRule type="cellIs" dxfId="44" priority="39" stopIfTrue="1" operator="equal">
      <formula>"CW 2130-R11"</formula>
    </cfRule>
    <cfRule type="cellIs" dxfId="43" priority="40" stopIfTrue="1" operator="equal">
      <formula>"CW 3120-R2"</formula>
    </cfRule>
    <cfRule type="cellIs" dxfId="42" priority="41" stopIfTrue="1" operator="equal">
      <formula>"CW 3240-R7"</formula>
    </cfRule>
  </conditionalFormatting>
  <conditionalFormatting sqref="D572">
    <cfRule type="cellIs" dxfId="41" priority="142" stopIfTrue="1" operator="equal">
      <formula>"CW 2130-R11"</formula>
    </cfRule>
    <cfRule type="cellIs" dxfId="40" priority="143" stopIfTrue="1" operator="equal">
      <formula>"CW 3120-R2"</formula>
    </cfRule>
    <cfRule type="cellIs" dxfId="39" priority="144" stopIfTrue="1" operator="equal">
      <formula>"CW 3240-R7"</formula>
    </cfRule>
  </conditionalFormatting>
  <conditionalFormatting sqref="D574:D575">
    <cfRule type="cellIs" dxfId="38" priority="22" stopIfTrue="1" operator="equal">
      <formula>"CW 3120-R2"</formula>
    </cfRule>
    <cfRule type="cellIs" dxfId="37" priority="23" stopIfTrue="1" operator="equal">
      <formula>"CW 3240-R7"</formula>
    </cfRule>
  </conditionalFormatting>
  <conditionalFormatting sqref="D575">
    <cfRule type="cellIs" dxfId="36" priority="21" stopIfTrue="1" operator="equal">
      <formula>"CW 2130-R11"</formula>
    </cfRule>
  </conditionalFormatting>
  <conditionalFormatting sqref="D576:D581">
    <cfRule type="cellIs" dxfId="35" priority="140" stopIfTrue="1" operator="equal">
      <formula>"CW 3120-R2"</formula>
    </cfRule>
    <cfRule type="cellIs" dxfId="34" priority="141" stopIfTrue="1" operator="equal">
      <formula>"CW 3240-R7"</formula>
    </cfRule>
  </conditionalFormatting>
  <conditionalFormatting sqref="D580:D581">
    <cfRule type="cellIs" dxfId="33" priority="139" stopIfTrue="1" operator="equal">
      <formula>"CW 2130-R11"</formula>
    </cfRule>
  </conditionalFormatting>
  <conditionalFormatting sqref="D582:D583">
    <cfRule type="cellIs" dxfId="32" priority="137" stopIfTrue="1" operator="equal">
      <formula>"CW 3120-R2"</formula>
    </cfRule>
    <cfRule type="cellIs" dxfId="31" priority="138" stopIfTrue="1" operator="equal">
      <formula>"CW 3240-R7"</formula>
    </cfRule>
  </conditionalFormatting>
  <conditionalFormatting sqref="D584:D586">
    <cfRule type="cellIs" dxfId="30" priority="15" stopIfTrue="1" operator="equal">
      <formula>"CW 2130-R11"</formula>
    </cfRule>
    <cfRule type="cellIs" dxfId="29" priority="17" stopIfTrue="1" operator="equal">
      <formula>"CW 3240-R7"</formula>
    </cfRule>
  </conditionalFormatting>
  <conditionalFormatting sqref="D585:D586">
    <cfRule type="cellIs" dxfId="28" priority="16" stopIfTrue="1" operator="equal">
      <formula>"CW 3120-R2"</formula>
    </cfRule>
  </conditionalFormatting>
  <conditionalFormatting sqref="D588:D590">
    <cfRule type="cellIs" dxfId="27" priority="134" stopIfTrue="1" operator="equal">
      <formula>"CW 2130-R11"</formula>
    </cfRule>
    <cfRule type="cellIs" dxfId="26" priority="135" stopIfTrue="1" operator="equal">
      <formula>"CW 3120-R2"</formula>
    </cfRule>
    <cfRule type="cellIs" dxfId="25" priority="136" stopIfTrue="1" operator="equal">
      <formula>"CW 3240-R7"</formula>
    </cfRule>
  </conditionalFormatting>
  <conditionalFormatting sqref="D598:D599">
    <cfRule type="cellIs" dxfId="24" priority="4" stopIfTrue="1" operator="equal">
      <formula>"CW 2130-R11"</formula>
    </cfRule>
    <cfRule type="cellIs" dxfId="23" priority="5" stopIfTrue="1" operator="equal">
      <formula>"CW 3120-R2"</formula>
    </cfRule>
    <cfRule type="cellIs" dxfId="22" priority="6" stopIfTrue="1" operator="equal">
      <formula>"CW 3240-R7"</formula>
    </cfRule>
  </conditionalFormatting>
  <conditionalFormatting sqref="D602:D604">
    <cfRule type="cellIs" dxfId="21" priority="63" stopIfTrue="1" operator="equal">
      <formula>"CW 3120-R2"</formula>
    </cfRule>
    <cfRule type="cellIs" dxfId="20" priority="64" stopIfTrue="1" operator="equal">
      <formula>"CW 3240-R7"</formula>
    </cfRule>
  </conditionalFormatting>
  <conditionalFormatting sqref="D606">
    <cfRule type="cellIs" dxfId="19" priority="61" stopIfTrue="1" operator="equal">
      <formula>"CW 3120-R2"</formula>
    </cfRule>
    <cfRule type="cellIs" dxfId="18" priority="62" stopIfTrue="1" operator="equal">
      <formula>"CW 3240-R7"</formula>
    </cfRule>
  </conditionalFormatting>
  <conditionalFormatting sqref="D608:D609">
    <cfRule type="cellIs" dxfId="17" priority="58" stopIfTrue="1" operator="equal">
      <formula>"CW 2130-R11"</formula>
    </cfRule>
    <cfRule type="cellIs" dxfId="16" priority="59" stopIfTrue="1" operator="equal">
      <formula>"CW 3120-R2"</formula>
    </cfRule>
    <cfRule type="cellIs" dxfId="15" priority="60" stopIfTrue="1" operator="equal">
      <formula>"CW 3240-R7"</formula>
    </cfRule>
  </conditionalFormatting>
  <conditionalFormatting sqref="D611:D612">
    <cfRule type="cellIs" dxfId="14" priority="55" stopIfTrue="1" operator="equal">
      <formula>"CW 2130-R11"</formula>
    </cfRule>
    <cfRule type="cellIs" dxfId="13" priority="56" stopIfTrue="1" operator="equal">
      <formula>"CW 3120-R2"</formula>
    </cfRule>
    <cfRule type="cellIs" dxfId="12" priority="57" stopIfTrue="1" operator="equal">
      <formula>"CW 3240-R7"</formula>
    </cfRule>
  </conditionalFormatting>
  <conditionalFormatting sqref="D614:D616">
    <cfRule type="cellIs" dxfId="11" priority="52" stopIfTrue="1" operator="equal">
      <formula>"CW 2130-R11"</formula>
    </cfRule>
    <cfRule type="cellIs" dxfId="10" priority="53" stopIfTrue="1" operator="equal">
      <formula>"CW 3120-R2"</formula>
    </cfRule>
    <cfRule type="cellIs" dxfId="9" priority="54" stopIfTrue="1" operator="equal">
      <formula>"CW 3240-R7"</formula>
    </cfRule>
  </conditionalFormatting>
  <conditionalFormatting sqref="D621:D628">
    <cfRule type="cellIs" dxfId="8" priority="110" stopIfTrue="1" operator="equal">
      <formula>"CW 2130-R11"</formula>
    </cfRule>
    <cfRule type="cellIs" dxfId="7" priority="111" stopIfTrue="1" operator="equal">
      <formula>"CW 3120-R2"</formula>
    </cfRule>
    <cfRule type="cellIs" dxfId="6" priority="112" stopIfTrue="1" operator="equal">
      <formula>"CW 3240-R7"</formula>
    </cfRule>
  </conditionalFormatting>
  <conditionalFormatting sqref="D631:D638">
    <cfRule type="cellIs" dxfId="5" priority="107" stopIfTrue="1" operator="equal">
      <formula>"CW 2130-R11"</formula>
    </cfRule>
    <cfRule type="cellIs" dxfId="4" priority="108" stopIfTrue="1" operator="equal">
      <formula>"CW 3120-R2"</formula>
    </cfRule>
    <cfRule type="cellIs" dxfId="3" priority="109" stopIfTrue="1" operator="equal">
      <formula>"CW 3240-R7"</formula>
    </cfRule>
  </conditionalFormatting>
  <conditionalFormatting sqref="D386">
    <cfRule type="cellIs" dxfId="2" priority="1" stopIfTrue="1" operator="equal">
      <formula>"CW 2130-R11"</formula>
    </cfRule>
  </conditionalFormatting>
  <conditionalFormatting sqref="D386">
    <cfRule type="cellIs" dxfId="1" priority="2" stopIfTrue="1" operator="equal">
      <formula>"CW 3120-R2"</formula>
    </cfRule>
  </conditionalFormatting>
  <conditionalFormatting sqref="D386">
    <cfRule type="cellIs" dxfId="0" priority="3" stopIfTrue="1" operator="equal">
      <formula>"CW 3240-R7"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641" xr:uid="{10D854CC-F479-4607-8AFC-B30A858DC121}">
      <formula1>IF(AND(G641&gt;=0.01,G641&lt;=G662*0.05),ROUND(G641,2),0.01)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:G10 G12 G17 G19 G22 G439:G442 G27 G461:G463 G37 G40 G54 G46:G47 G49 G51 G42:G43 G136:G140 G541:G542 G73 G75 G24:G25 G82 G84 G86:G88 G93 G96 G100:G101 G103 G108 G110 G112 G115 G117 G120:G125 G105:G106 G143:G144 G178 G146:G148 G150 G153 G156 G218:G220 G166 G169 G171:G175 G58 G182 G185 G187:G189 G191 G193 G196:G200 G206 G209 G213:G214 G216 G471 G222 G224 G227 G230:G231 G233 G235 G237 G586 G245:G246 G251:G252 G254 G256 G258 G261 G263 G248:G249 G269:G274 G265:G266 G285:G286 G517:G519 G293:G297 G300 G303 G305:G306 G309:G311 G313 G316 G318:G322 G325 G334 G336:G338 G340 G330:G331 G345:G350 G352 G354 G357:G360 G363 G370 G405 G392 G394:G395 G78:G79 G616:G617 G416 G418:G419 G421 G561:G564 G436 G445 G455:G456 G458 G389:G390 G465 G467:G468 G528:G529 G536 G538 G379 G544 G546 G549:G553 G590 G567:G568 G570 G572 G489 G578 G580:G581 G575 G588 G593 G63 G30:G34 G68:G69 G71 G14:G15 G60:G61 G128:G133 G202:G203 G158:G159 G162:G164 G342 G381:G382 G240:G241 G410:G411 G282:G283 G531 G556:G558 G365:G368 G433:G434 G397:G402 G428:G431 G522 G484 G524 G481:G482 G500 G414 G479 G476:G477 G496:G498 G502 G505:G508 G510 G513 G447:G452 G515 G486 G289:G291 G277:G279 G604 G606 G609 G373 G384 G387 G65 G423 G425 G491 G493 G90 G583:G584 G376:G377 G533:G534 G599 G612 G621:G628 G631:G638" xr:uid="{B0E78A96-7CC2-4531-B415-BCC829F5BDB8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70 G446 G18 G21 G23 G26 G28:G29 G13 G554 G41 G44:G45 G516 G53 G67 G72 G74 G80:G81 G48 G85 G95 G104 G59 G109 G111 G114 G116 G118:G119 G11 G135 G141:G142 G145 G137 G152 G470 G157 G170 G177 G184 G562 G190 G192 G194:G195 G126 G83 G208 G201 G215 G223 G226 G228:G229 G64 G234 G239 G217 G250 G255 G257 G260 G247 G264 G267:G268 G530 G232 G284 G288 G292 G299 G154:G155 G304 G307:G308 G317 G324 G160:G161 G333 G335 G339 G341 G343:G344 G329 G351 G355 G361:G362 G364 G372 G396 G404 G492 G35 G204:G205 G415 G417 G420 G422 G409 G443:G444 G280:G281 G460 G466 G301:G302 G454 G383 G432 G380 G537 G540 G543 G545 G547:G548 G102 G388 G565:G566 G569 G574 G576:G577 G579 G582 G589 G592 G186 G413 G275 G353 G39 G435 G437 G76:G77 G521 G490 G480 G485 G499 G488 G478 G503 G494:G495 G501 G511:G512 G262 G602:G603 G605 G374:G375 G532 G560 G424 G426:G427 G378 G385:G386" xr:uid="{1325208E-760B-4B60-9023-CF163F34DCE8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68 G315 G393" xr:uid="{E379102D-8CB7-4349-9738-23F47DF406FA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379" xr:uid="{47C2D309-029A-471B-A5F8-94184FA33FAC}">
      <formula1>IF(F379&gt;=0,ROUND(F379,0),0)</formula1>
    </dataValidation>
  </dataValidations>
  <pageMargins left="0.5" right="0.5" top="0.75" bottom="0.75" header="0.25" footer="0.25"/>
  <pageSetup scale="69" fitToWidth="0" fitToHeight="0" orientation="portrait" r:id="rId1"/>
  <headerFooter alignWithMargins="0">
    <oddHeader>&amp;L&amp;10The City of Winnipeg
Tender No. 8-2026 
&amp;R&amp;10Bid Submission
&amp;P of &amp;N</oddHeader>
    <oddFooter xml:space="preserve">&amp;R                    </oddFooter>
  </headerFooter>
  <rowBreaks count="26" manualBreakCount="26">
    <brk id="51" min="1" max="7" man="1"/>
    <brk id="55" max="16383" man="1"/>
    <brk id="79" min="1" max="7" man="1"/>
    <brk id="97" min="1" max="7" man="1"/>
    <brk id="140" min="1" max="7" man="1"/>
    <brk id="179" min="1" max="7" man="1"/>
    <brk id="203" min="1" max="7" man="1"/>
    <brk id="210" max="16383" man="1"/>
    <brk id="237" min="1" max="7" man="1"/>
    <brk id="242" max="16383" man="1"/>
    <brk id="266" min="1" max="7" man="1"/>
    <brk id="313" min="1" max="7" man="1"/>
    <brk id="326" max="16383" man="1"/>
    <brk id="352" min="1" max="7" man="1"/>
    <brk id="379" min="1" max="7" man="1"/>
    <brk id="406" max="16383" man="1"/>
    <brk id="431" min="1" max="7" man="1"/>
    <brk id="456" min="1" max="7" man="1"/>
    <brk id="473" max="16383" man="1"/>
    <brk id="500" min="1" max="7" man="1"/>
    <brk id="525" min="1" max="7" man="1"/>
    <brk id="575" min="1" max="7" man="1"/>
    <brk id="594" max="16383" man="1"/>
    <brk id="618" max="16383" man="1"/>
    <brk id="629" max="16383" man="1"/>
    <brk id="6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CityofWinnipeg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Warnock, Corbin</dc:creator>
  <dc:description>Checked Feb. 25, 2026
by C. Humbert
File Size 78.6 KB</dc:description>
  <cp:lastModifiedBy>Humbert, Cory</cp:lastModifiedBy>
  <cp:lastPrinted>2026-02-25T14:59:56Z</cp:lastPrinted>
  <dcterms:created xsi:type="dcterms:W3CDTF">2026-02-23T20:59:22Z</dcterms:created>
  <dcterms:modified xsi:type="dcterms:W3CDTF">2026-02-25T15:01:07Z</dcterms:modified>
</cp:coreProperties>
</file>